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pivotCache/pivotCacheDefinition5.xml" ContentType="application/vnd.openxmlformats-officedocument.spreadsheetml.pivotCacheDefinition+xml"/>
  <Override PartName="/xl/pivotCache/pivotCacheRecords5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slicerCaches/slicerCache5.xml" ContentType="application/vnd.ms-excel.slicerCache+xml"/>
  <Override PartName="/xl/slicerCaches/slicerCache6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8.xml" ContentType="application/vnd.openxmlformats-officedocument.spreadsheetml.pivotTable+xml"/>
  <Override PartName="/xl/drawings/drawing3.xml" ContentType="application/vnd.openxmlformats-officedocument.drawing+xml"/>
  <Override PartName="/xl/pivotTables/pivotTable9.xml" ContentType="application/vnd.openxmlformats-officedocument.spreadsheetml.pivotTable+xml"/>
  <Override PartName="/xl/drawings/drawing4.xml" ContentType="application/vnd.openxmlformats-officedocument.drawing+xml"/>
  <Override PartName="/xl/slicers/slicer3.xml" ContentType="application/vnd.ms-excel.slicer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tables/table1.xml" ContentType="application/vnd.openxmlformats-officedocument.spreadsheetml.table+xml"/>
  <Override PartName="/xl/drawings/drawing7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8.xml" ContentType="application/vnd.openxmlformats-officedocument.drawing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 codeName="{DD97A8EA-9A9A-E61F-A557-7D5A7D7259CE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0AC9BB12-A949-4271-8480-60062DE3E113}" xr6:coauthVersionLast="47" xr6:coauthVersionMax="47" xr10:uidLastSave="{00000000-0000-0000-0000-000000000000}"/>
  <bookViews>
    <workbookView xWindow="6210" yWindow="105" windowWidth="30690" windowHeight="20325" tabRatio="667" xr2:uid="{00000000-000D-0000-FFFF-FFFF00000000}"/>
  </bookViews>
  <sheets>
    <sheet name="Tableau de bord" sheetId="141" r:id="rId1"/>
    <sheet name="Inventaire" sheetId="162" r:id="rId2"/>
    <sheet name="Catalogue" sheetId="163" r:id="rId3"/>
    <sheet name="Edit_Inventaire" sheetId="165" r:id="rId4"/>
    <sheet name="Edits_Ratio" sheetId="164" r:id="rId5"/>
    <sheet name="Articles" sheetId="160" state="veryHidden" r:id="rId6"/>
    <sheet name="Données" sheetId="154" state="veryHidden" r:id="rId7"/>
    <sheet name="BD_Inventaire" sheetId="161" state="veryHidden" r:id="rId8"/>
    <sheet name="Frais" sheetId="166" state="hidden" r:id="rId9"/>
  </sheets>
  <functionGroups builtInGroupCount="19"/>
  <definedNames>
    <definedName name="_xlnm._FilterDatabase" localSheetId="2" hidden="1">Catalogue!$A$1:$G$250</definedName>
    <definedName name="_xlnm._FilterDatabase" localSheetId="1" hidden="1">Inventaire!$A$2:$H$224</definedName>
    <definedName name="Genre" localSheetId="5">Articles!$N$2:$N$8</definedName>
    <definedName name="Iven_Mois">Catalogue!$A$2:$F$254</definedName>
    <definedName name="Lieu" localSheetId="5">Articles!$O$2:$O$8</definedName>
    <definedName name="ListeMoisInventaire">BD_Inventaire!$R$2:$R$6</definedName>
    <definedName name="Réf">Catalogue!$D$2:$D$1048576</definedName>
    <definedName name="Segment_Année">#N/A</definedName>
    <definedName name="Segment_Année1">#N/A</definedName>
    <definedName name="Segment_Date">#N/A</definedName>
    <definedName name="Segment_Genre">#N/A</definedName>
    <definedName name="Segment_Lieu">#N/A</definedName>
    <definedName name="Segment_MoisAffiché">#N/A</definedName>
    <definedName name="SiteActuel">'Tableau de bord'!$A$1</definedName>
    <definedName name="Taux" localSheetId="5">Articles!$Q$2:$R$4</definedName>
    <definedName name="UserActuel">'Tableau de bord'!$B$1</definedName>
    <definedName name="_xlnm.Print_Area" localSheetId="3">Edit_Inventaire!$A:$F</definedName>
    <definedName name="_xlnm.Print_Area" localSheetId="4">Edits_Ratio!$D$1:$H$26</definedName>
  </definedNames>
  <calcPr calcId="191029" calcMode="manual"/>
  <pivotCaches>
    <pivotCache cacheId="188" r:id="rId10"/>
    <pivotCache cacheId="212" r:id="rId11"/>
    <pivotCache cacheId="248" r:id="rId12"/>
    <pivotCache cacheId="257" r:id="rId13"/>
    <pivotCache cacheId="265" r:id="rId14"/>
  </pivotCaches>
  <extLst>
    <ext xmlns:x14="http://schemas.microsoft.com/office/spreadsheetml/2009/9/main" uri="{BBE1A952-AA13-448e-AADC-164F8A28A991}">
      <x14:slicerCaches>
        <x14:slicerCache r:id="rId15"/>
        <x14:slicerCache r:id="rId16"/>
        <x14:slicerCache r:id="rId17"/>
        <x14:slicerCache r:id="rId18"/>
        <x14:slicerCache r:id="rId19"/>
        <x14:slicerCache r:id="rId20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" i="161" l="1"/>
  <c r="K3" i="161"/>
  <c r="K4" i="161"/>
  <c r="K5" i="161"/>
  <c r="K6" i="161"/>
  <c r="K7" i="161"/>
  <c r="K8" i="161"/>
  <c r="K9" i="161"/>
  <c r="K10" i="161"/>
  <c r="K11" i="161"/>
  <c r="K12" i="161"/>
  <c r="K13" i="161"/>
  <c r="K14" i="161"/>
  <c r="K15" i="161"/>
  <c r="K16" i="161"/>
  <c r="K17" i="161"/>
  <c r="K18" i="161"/>
  <c r="K19" i="161"/>
  <c r="K20" i="161"/>
  <c r="K21" i="161"/>
  <c r="K22" i="161"/>
  <c r="K23" i="161"/>
  <c r="K24" i="161"/>
  <c r="K25" i="161"/>
  <c r="K26" i="161"/>
  <c r="K27" i="161"/>
  <c r="K28" i="161"/>
  <c r="K29" i="161"/>
  <c r="K30" i="161"/>
  <c r="K31" i="161"/>
  <c r="K32" i="161"/>
  <c r="K33" i="161"/>
  <c r="K34" i="161"/>
  <c r="K35" i="161"/>
  <c r="K36" i="161"/>
  <c r="K37" i="161"/>
  <c r="K38" i="161"/>
  <c r="K39" i="161"/>
  <c r="K40" i="161"/>
  <c r="K41" i="161"/>
  <c r="K42" i="161"/>
  <c r="K43" i="161"/>
  <c r="K44" i="161"/>
  <c r="K45" i="161"/>
  <c r="K46" i="161"/>
  <c r="K47" i="161"/>
  <c r="K48" i="161"/>
  <c r="K49" i="161"/>
  <c r="K50" i="161"/>
  <c r="K51" i="161"/>
  <c r="K52" i="161"/>
  <c r="K53" i="161"/>
  <c r="K54" i="161"/>
  <c r="K55" i="161"/>
  <c r="K56" i="161"/>
  <c r="K57" i="161"/>
  <c r="K58" i="161"/>
  <c r="K59" i="161"/>
  <c r="K60" i="161"/>
  <c r="K61" i="161"/>
  <c r="K62" i="161"/>
  <c r="K63" i="161"/>
  <c r="K64" i="161"/>
  <c r="K65" i="161"/>
  <c r="K66" i="161"/>
  <c r="K67" i="161"/>
  <c r="K68" i="161"/>
  <c r="K69" i="161"/>
  <c r="K70" i="161"/>
  <c r="K71" i="161"/>
  <c r="K72" i="161"/>
  <c r="K73" i="161"/>
  <c r="K74" i="161"/>
  <c r="K75" i="161"/>
  <c r="K76" i="161"/>
  <c r="K77" i="161"/>
  <c r="K78" i="161"/>
  <c r="K79" i="161"/>
  <c r="K80" i="161"/>
  <c r="K81" i="161"/>
  <c r="K82" i="161"/>
  <c r="K83" i="161"/>
  <c r="K84" i="161"/>
  <c r="K85" i="161"/>
  <c r="K86" i="161"/>
  <c r="K87" i="161"/>
  <c r="K88" i="161"/>
  <c r="K89" i="161"/>
  <c r="K90" i="161"/>
  <c r="K91" i="161"/>
  <c r="K92" i="161"/>
  <c r="K93" i="161"/>
  <c r="K94" i="161"/>
  <c r="K95" i="161"/>
  <c r="K96" i="161"/>
  <c r="K97" i="161"/>
  <c r="K98" i="161"/>
  <c r="K99" i="161"/>
  <c r="K100" i="161"/>
  <c r="K101" i="161"/>
  <c r="K102" i="161"/>
  <c r="K103" i="161"/>
  <c r="K104" i="161"/>
  <c r="K105" i="161"/>
  <c r="K106" i="161"/>
  <c r="K107" i="161"/>
  <c r="K108" i="161"/>
  <c r="K109" i="161"/>
  <c r="K110" i="161"/>
  <c r="K111" i="161"/>
  <c r="K112" i="161"/>
  <c r="K113" i="161"/>
  <c r="K114" i="161"/>
  <c r="K115" i="161"/>
  <c r="K116" i="161"/>
  <c r="K117" i="161"/>
  <c r="K118" i="161"/>
  <c r="K119" i="161"/>
  <c r="K120" i="161"/>
  <c r="K121" i="161"/>
  <c r="K122" i="161"/>
  <c r="K123" i="161"/>
  <c r="K124" i="161"/>
  <c r="K125" i="161"/>
  <c r="K126" i="161"/>
  <c r="K127" i="161"/>
  <c r="K128" i="161"/>
  <c r="K129" i="161"/>
  <c r="K130" i="161"/>
  <c r="K131" i="161"/>
  <c r="K132" i="161"/>
  <c r="K133" i="161"/>
  <c r="K134" i="161"/>
  <c r="K135" i="161"/>
  <c r="K136" i="161"/>
  <c r="K137" i="161"/>
  <c r="K138" i="161"/>
  <c r="K139" i="161"/>
  <c r="K140" i="161"/>
  <c r="K141" i="161"/>
  <c r="K142" i="161"/>
  <c r="K143" i="161"/>
  <c r="K144" i="161"/>
  <c r="K145" i="161"/>
  <c r="K146" i="161"/>
  <c r="K147" i="161"/>
  <c r="K148" i="161"/>
  <c r="K149" i="161"/>
  <c r="K150" i="161"/>
  <c r="K151" i="161"/>
  <c r="K152" i="161"/>
  <c r="K153" i="161"/>
  <c r="K154" i="161"/>
  <c r="K155" i="161"/>
  <c r="K156" i="161"/>
  <c r="K157" i="161"/>
  <c r="K158" i="161"/>
  <c r="K159" i="161"/>
  <c r="K160" i="161"/>
  <c r="K161" i="161"/>
  <c r="K162" i="161"/>
  <c r="K163" i="161"/>
  <c r="K164" i="161"/>
  <c r="K165" i="161"/>
  <c r="K166" i="161"/>
  <c r="K167" i="161"/>
  <c r="K168" i="161"/>
  <c r="K169" i="161"/>
  <c r="K170" i="161"/>
  <c r="K171" i="161"/>
  <c r="K172" i="161"/>
  <c r="K173" i="161"/>
  <c r="K174" i="161"/>
  <c r="K175" i="161"/>
  <c r="K176" i="161"/>
  <c r="K177" i="161"/>
  <c r="K178" i="161"/>
  <c r="K179" i="161"/>
  <c r="K180" i="161"/>
  <c r="K181" i="161"/>
  <c r="K182" i="161"/>
  <c r="K183" i="161"/>
  <c r="K184" i="161"/>
  <c r="K185" i="161"/>
  <c r="K186" i="161"/>
  <c r="K187" i="161"/>
  <c r="K188" i="161"/>
  <c r="K189" i="161"/>
  <c r="K190" i="161"/>
  <c r="K191" i="161"/>
  <c r="K192" i="161"/>
  <c r="K193" i="161"/>
  <c r="K194" i="161"/>
  <c r="K195" i="161"/>
  <c r="K196" i="161"/>
  <c r="K197" i="161"/>
  <c r="K198" i="161"/>
  <c r="K199" i="161"/>
  <c r="K200" i="161"/>
  <c r="K201" i="161"/>
  <c r="K202" i="161"/>
  <c r="K203" i="161"/>
  <c r="K204" i="161"/>
  <c r="K205" i="161"/>
  <c r="K206" i="161"/>
  <c r="K207" i="161"/>
  <c r="K208" i="161"/>
  <c r="K209" i="161"/>
  <c r="K210" i="161"/>
  <c r="K211" i="161"/>
  <c r="K212" i="161"/>
  <c r="K213" i="161"/>
  <c r="K214" i="161"/>
  <c r="K215" i="161"/>
  <c r="K216" i="161"/>
  <c r="K217" i="161"/>
  <c r="K218" i="161"/>
  <c r="K219" i="161"/>
  <c r="K220" i="161"/>
  <c r="K221" i="161"/>
  <c r="K222" i="161"/>
  <c r="K223" i="161"/>
  <c r="K224" i="161"/>
  <c r="K225" i="161"/>
  <c r="K226" i="161"/>
  <c r="K227" i="161"/>
  <c r="K228" i="161"/>
  <c r="K229" i="161"/>
  <c r="K230" i="161"/>
  <c r="K231" i="161"/>
  <c r="K232" i="161"/>
  <c r="K233" i="161"/>
  <c r="K234" i="161"/>
  <c r="K235" i="161"/>
  <c r="K236" i="161"/>
  <c r="K237" i="161"/>
  <c r="K238" i="161"/>
  <c r="K239" i="161"/>
  <c r="K240" i="161"/>
  <c r="K241" i="161"/>
  <c r="K242" i="161"/>
  <c r="K243" i="161"/>
  <c r="K244" i="161"/>
  <c r="K245" i="161"/>
  <c r="K246" i="161"/>
  <c r="K247" i="161"/>
  <c r="K248" i="161"/>
  <c r="K249" i="161"/>
  <c r="K250" i="161"/>
  <c r="K251" i="161"/>
  <c r="K252" i="161"/>
  <c r="K253" i="161"/>
  <c r="K254" i="161"/>
  <c r="K255" i="161"/>
  <c r="K256" i="161"/>
  <c r="K257" i="161"/>
  <c r="K258" i="161"/>
  <c r="K259" i="161"/>
  <c r="K260" i="161"/>
  <c r="K261" i="161"/>
  <c r="K262" i="161"/>
  <c r="K263" i="161"/>
  <c r="K264" i="161"/>
  <c r="K265" i="161"/>
  <c r="K266" i="161"/>
  <c r="K267" i="161"/>
  <c r="K268" i="161"/>
  <c r="K269" i="161"/>
  <c r="K270" i="161"/>
  <c r="K271" i="161"/>
  <c r="K272" i="161"/>
  <c r="K273" i="161"/>
  <c r="K274" i="161"/>
  <c r="K275" i="161"/>
  <c r="K276" i="161"/>
  <c r="K277" i="161"/>
  <c r="K278" i="161"/>
  <c r="K279" i="161"/>
  <c r="K280" i="161"/>
  <c r="K281" i="161"/>
  <c r="K282" i="161"/>
  <c r="K283" i="161"/>
  <c r="K284" i="161"/>
  <c r="K285" i="161"/>
  <c r="K286" i="161"/>
  <c r="K287" i="161"/>
  <c r="K288" i="161"/>
  <c r="K289" i="161"/>
  <c r="K290" i="161"/>
  <c r="K291" i="161"/>
  <c r="K292" i="161"/>
  <c r="K293" i="161"/>
  <c r="K294" i="161"/>
  <c r="K295" i="161"/>
  <c r="K296" i="161"/>
  <c r="K297" i="161"/>
  <c r="K298" i="161"/>
  <c r="K299" i="161"/>
  <c r="K300" i="161"/>
  <c r="K301" i="161"/>
  <c r="K302" i="161"/>
  <c r="K303" i="161"/>
  <c r="K304" i="161"/>
  <c r="K305" i="161"/>
  <c r="K306" i="161"/>
  <c r="K307" i="161"/>
  <c r="K308" i="161"/>
  <c r="K309" i="161"/>
  <c r="K310" i="161"/>
  <c r="K311" i="161"/>
  <c r="K312" i="161"/>
  <c r="K313" i="161"/>
  <c r="K314" i="161"/>
  <c r="K315" i="161"/>
  <c r="K316" i="161"/>
  <c r="K317" i="161"/>
  <c r="K318" i="161"/>
  <c r="K319" i="161"/>
  <c r="K320" i="161"/>
  <c r="K321" i="161"/>
  <c r="K322" i="161"/>
  <c r="K323" i="161"/>
  <c r="K324" i="161"/>
  <c r="K325" i="161"/>
  <c r="K326" i="161"/>
  <c r="K327" i="161"/>
  <c r="K328" i="161"/>
  <c r="K329" i="161"/>
  <c r="K330" i="161"/>
  <c r="K331" i="161"/>
  <c r="K332" i="161"/>
  <c r="K333" i="161"/>
  <c r="K334" i="161"/>
  <c r="K335" i="161"/>
  <c r="K336" i="161"/>
  <c r="K337" i="161"/>
  <c r="K338" i="161"/>
  <c r="K339" i="161"/>
  <c r="K340" i="161"/>
  <c r="K341" i="161"/>
  <c r="K342" i="161"/>
  <c r="K343" i="161"/>
  <c r="K344" i="161"/>
  <c r="K345" i="161"/>
  <c r="K346" i="161"/>
  <c r="K347" i="161"/>
  <c r="K348" i="161"/>
  <c r="K349" i="161"/>
  <c r="K350" i="161"/>
  <c r="K351" i="161"/>
  <c r="K352" i="161"/>
  <c r="K353" i="161"/>
  <c r="K354" i="161"/>
  <c r="K355" i="161"/>
  <c r="K356" i="161"/>
  <c r="K357" i="161"/>
  <c r="K358" i="161"/>
  <c r="K359" i="161"/>
  <c r="K360" i="161"/>
  <c r="K361" i="161"/>
  <c r="K362" i="161"/>
  <c r="K363" i="161"/>
  <c r="K364" i="161"/>
  <c r="K365" i="161"/>
  <c r="K366" i="161"/>
  <c r="K367" i="161"/>
  <c r="K368" i="161"/>
  <c r="K369" i="161"/>
  <c r="K370" i="161"/>
  <c r="K371" i="161"/>
  <c r="K372" i="161"/>
  <c r="K373" i="161"/>
  <c r="K374" i="161"/>
  <c r="K375" i="161"/>
  <c r="K376" i="161"/>
  <c r="K377" i="161"/>
  <c r="K378" i="161"/>
  <c r="K379" i="161"/>
  <c r="K380" i="161"/>
  <c r="K381" i="161"/>
  <c r="K382" i="161"/>
  <c r="K383" i="161"/>
  <c r="K384" i="161"/>
  <c r="K385" i="161"/>
  <c r="K386" i="161"/>
  <c r="K387" i="161"/>
  <c r="K388" i="161"/>
  <c r="K389" i="161"/>
  <c r="K390" i="161"/>
  <c r="K391" i="161"/>
  <c r="K392" i="161"/>
  <c r="K393" i="161"/>
  <c r="K394" i="161"/>
  <c r="K395" i="161"/>
  <c r="K396" i="161"/>
  <c r="K397" i="161"/>
  <c r="K398" i="161"/>
  <c r="K399" i="161"/>
  <c r="K400" i="161"/>
  <c r="K401" i="161"/>
  <c r="K402" i="161"/>
  <c r="K403" i="161"/>
  <c r="K404" i="161"/>
  <c r="K405" i="161"/>
  <c r="K406" i="161"/>
  <c r="K407" i="161"/>
  <c r="K408" i="161"/>
  <c r="K409" i="161"/>
  <c r="K410" i="161"/>
  <c r="K411" i="161"/>
  <c r="K412" i="161"/>
  <c r="K413" i="161"/>
  <c r="K414" i="161"/>
  <c r="K415" i="161"/>
  <c r="K416" i="161"/>
  <c r="K417" i="161"/>
  <c r="K418" i="161"/>
  <c r="K419" i="161"/>
  <c r="K420" i="161"/>
  <c r="K421" i="161"/>
  <c r="K422" i="161"/>
  <c r="K423" i="161"/>
  <c r="K424" i="161"/>
  <c r="K425" i="161"/>
  <c r="K426" i="161"/>
  <c r="K427" i="161"/>
  <c r="K428" i="161"/>
  <c r="K429" i="161"/>
  <c r="K430" i="161"/>
  <c r="K431" i="161"/>
  <c r="K432" i="161"/>
  <c r="K433" i="161"/>
  <c r="K434" i="161"/>
  <c r="K435" i="161"/>
  <c r="K436" i="161"/>
  <c r="K437" i="161"/>
  <c r="K438" i="161"/>
  <c r="K439" i="161"/>
  <c r="K440" i="161"/>
  <c r="K441" i="161"/>
  <c r="K442" i="161"/>
  <c r="K443" i="161"/>
  <c r="K444" i="161"/>
  <c r="K445" i="161"/>
  <c r="K446" i="161"/>
  <c r="K447" i="161"/>
  <c r="K448" i="161"/>
  <c r="K449" i="161"/>
  <c r="K450" i="161"/>
  <c r="K451" i="161"/>
  <c r="K452" i="161"/>
  <c r="K453" i="161"/>
  <c r="K454" i="161"/>
  <c r="K455" i="161"/>
  <c r="K456" i="161"/>
  <c r="K457" i="161"/>
  <c r="K458" i="161"/>
  <c r="K459" i="161"/>
  <c r="K460" i="161"/>
  <c r="K461" i="161"/>
  <c r="K462" i="161"/>
  <c r="K463" i="161"/>
  <c r="K464" i="161"/>
  <c r="K465" i="161"/>
  <c r="K466" i="161"/>
  <c r="K467" i="161"/>
  <c r="K468" i="161"/>
  <c r="K469" i="161"/>
  <c r="K470" i="161"/>
  <c r="K471" i="161"/>
  <c r="K472" i="161"/>
  <c r="K473" i="161"/>
  <c r="K474" i="161"/>
  <c r="K475" i="161"/>
  <c r="K476" i="161"/>
  <c r="K477" i="161"/>
  <c r="K478" i="161"/>
  <c r="K479" i="161"/>
  <c r="K480" i="161"/>
  <c r="K481" i="161"/>
  <c r="K482" i="161"/>
  <c r="K483" i="161"/>
  <c r="K484" i="161"/>
  <c r="K485" i="161"/>
  <c r="K486" i="161"/>
  <c r="K487" i="161"/>
  <c r="K488" i="161"/>
  <c r="K489" i="161"/>
  <c r="K490" i="161"/>
  <c r="K491" i="161"/>
  <c r="K492" i="161"/>
  <c r="K493" i="161"/>
  <c r="K494" i="161"/>
  <c r="K495" i="161"/>
  <c r="K496" i="161"/>
  <c r="K497" i="161"/>
  <c r="K498" i="161"/>
  <c r="K499" i="161"/>
  <c r="K500" i="161"/>
  <c r="K501" i="161"/>
  <c r="K502" i="161"/>
  <c r="K503" i="161"/>
  <c r="K504" i="161"/>
  <c r="K505" i="161"/>
  <c r="K506" i="161"/>
  <c r="K507" i="161"/>
  <c r="K508" i="161"/>
  <c r="K509" i="161"/>
  <c r="K510" i="161"/>
  <c r="K511" i="161"/>
  <c r="K512" i="161"/>
  <c r="K513" i="161"/>
  <c r="K514" i="161"/>
  <c r="K515" i="161"/>
  <c r="K516" i="161"/>
  <c r="K517" i="161"/>
  <c r="K518" i="161"/>
  <c r="K519" i="161"/>
  <c r="K520" i="161"/>
  <c r="K521" i="161"/>
  <c r="K522" i="161"/>
  <c r="K523" i="161"/>
  <c r="K524" i="161"/>
  <c r="K525" i="161"/>
  <c r="K526" i="161"/>
  <c r="K527" i="161"/>
  <c r="K528" i="161"/>
  <c r="K529" i="161"/>
  <c r="K530" i="161"/>
  <c r="K531" i="161"/>
  <c r="K532" i="161"/>
  <c r="K533" i="161"/>
  <c r="K534" i="161"/>
  <c r="K535" i="161"/>
  <c r="K536" i="161"/>
  <c r="K537" i="161"/>
  <c r="K538" i="161"/>
  <c r="K539" i="161"/>
  <c r="K540" i="161"/>
  <c r="K541" i="161"/>
  <c r="K542" i="161"/>
  <c r="K543" i="161"/>
  <c r="K544" i="161"/>
  <c r="K545" i="161"/>
  <c r="K546" i="161"/>
  <c r="K547" i="161"/>
  <c r="K548" i="161"/>
  <c r="K549" i="161"/>
  <c r="K550" i="161"/>
  <c r="K551" i="161"/>
  <c r="K552" i="161"/>
  <c r="K553" i="161"/>
  <c r="K554" i="161"/>
  <c r="K555" i="161"/>
  <c r="K556" i="161"/>
  <c r="K557" i="161"/>
  <c r="K558" i="161"/>
  <c r="K559" i="161"/>
  <c r="K560" i="161"/>
  <c r="K561" i="161"/>
  <c r="K562" i="161"/>
  <c r="K563" i="161"/>
  <c r="K564" i="161"/>
  <c r="K565" i="161"/>
  <c r="K566" i="161"/>
  <c r="K567" i="161"/>
  <c r="K568" i="161"/>
  <c r="K569" i="161"/>
  <c r="K570" i="161"/>
  <c r="K571" i="161"/>
  <c r="K572" i="161"/>
  <c r="K573" i="161"/>
  <c r="K574" i="161"/>
  <c r="K575" i="161"/>
  <c r="K576" i="161"/>
  <c r="K577" i="161"/>
  <c r="K578" i="161"/>
  <c r="K579" i="161"/>
  <c r="K580" i="161"/>
  <c r="K581" i="161"/>
  <c r="K582" i="161"/>
  <c r="K583" i="161"/>
  <c r="K584" i="161"/>
  <c r="K585" i="161"/>
  <c r="K586" i="161"/>
  <c r="K587" i="161"/>
  <c r="K588" i="161"/>
  <c r="K589" i="161"/>
  <c r="K590" i="161"/>
  <c r="K591" i="161"/>
  <c r="K592" i="161"/>
  <c r="K593" i="161"/>
  <c r="K594" i="161"/>
  <c r="K595" i="161"/>
  <c r="K596" i="161"/>
  <c r="K597" i="161"/>
  <c r="K598" i="161"/>
  <c r="K599" i="161"/>
  <c r="K600" i="161"/>
  <c r="K601" i="161"/>
  <c r="K602" i="161"/>
  <c r="K603" i="161"/>
  <c r="K604" i="161"/>
  <c r="K605" i="161"/>
  <c r="K606" i="161"/>
  <c r="K607" i="161"/>
  <c r="K608" i="161"/>
  <c r="K609" i="161"/>
  <c r="K610" i="161"/>
  <c r="K611" i="161"/>
  <c r="K612" i="161"/>
  <c r="K613" i="161"/>
  <c r="K614" i="161"/>
  <c r="K615" i="161"/>
  <c r="K616" i="161"/>
  <c r="K617" i="161"/>
  <c r="K618" i="161"/>
  <c r="K619" i="161"/>
  <c r="K620" i="161"/>
  <c r="K621" i="161"/>
  <c r="K622" i="161"/>
  <c r="K623" i="161"/>
  <c r="K624" i="161"/>
  <c r="K625" i="161"/>
  <c r="K626" i="161"/>
  <c r="K627" i="161"/>
  <c r="K628" i="161"/>
  <c r="K629" i="161"/>
  <c r="K630" i="161"/>
  <c r="K631" i="161"/>
  <c r="K632" i="161"/>
  <c r="K633" i="161"/>
  <c r="K634" i="161"/>
  <c r="K635" i="161"/>
  <c r="K636" i="161"/>
  <c r="K637" i="161"/>
  <c r="K638" i="161"/>
  <c r="K639" i="161"/>
  <c r="K640" i="161"/>
  <c r="K641" i="161"/>
  <c r="K642" i="161"/>
  <c r="K643" i="161"/>
  <c r="K644" i="161"/>
  <c r="K645" i="161"/>
  <c r="K646" i="161"/>
  <c r="K647" i="161"/>
  <c r="K648" i="161"/>
  <c r="K649" i="161"/>
  <c r="K650" i="161"/>
  <c r="K651" i="161"/>
  <c r="K652" i="161"/>
  <c r="K653" i="161"/>
  <c r="K654" i="161"/>
  <c r="K655" i="161"/>
  <c r="K656" i="161"/>
  <c r="K657" i="161"/>
  <c r="K658" i="161"/>
  <c r="K659" i="161"/>
  <c r="K660" i="161"/>
  <c r="K661" i="161"/>
  <c r="J2" i="161"/>
  <c r="J3" i="161"/>
  <c r="J4" i="161"/>
  <c r="J5" i="161"/>
  <c r="J6" i="161"/>
  <c r="J7" i="161"/>
  <c r="J8" i="161"/>
  <c r="J9" i="161"/>
  <c r="J10" i="161"/>
  <c r="J11" i="161"/>
  <c r="J12" i="161"/>
  <c r="J13" i="161"/>
  <c r="J14" i="161"/>
  <c r="J15" i="161"/>
  <c r="J16" i="161"/>
  <c r="J17" i="161"/>
  <c r="J18" i="161"/>
  <c r="J19" i="161"/>
  <c r="J20" i="161"/>
  <c r="J21" i="161"/>
  <c r="J22" i="161"/>
  <c r="J23" i="161"/>
  <c r="J24" i="161"/>
  <c r="J25" i="161"/>
  <c r="J26" i="161"/>
  <c r="J27" i="161"/>
  <c r="J28" i="161"/>
  <c r="J29" i="161"/>
  <c r="J30" i="161"/>
  <c r="J31" i="161"/>
  <c r="J32" i="161"/>
  <c r="J33" i="161"/>
  <c r="J34" i="161"/>
  <c r="J35" i="161"/>
  <c r="J36" i="161"/>
  <c r="J37" i="161"/>
  <c r="J38" i="161"/>
  <c r="J39" i="161"/>
  <c r="J40" i="161"/>
  <c r="J41" i="161"/>
  <c r="J42" i="161"/>
  <c r="J43" i="161"/>
  <c r="J44" i="161"/>
  <c r="J45" i="161"/>
  <c r="J46" i="161"/>
  <c r="J47" i="161"/>
  <c r="J48" i="161"/>
  <c r="J49" i="161"/>
  <c r="J50" i="161"/>
  <c r="J51" i="161"/>
  <c r="J52" i="161"/>
  <c r="J53" i="161"/>
  <c r="J54" i="161"/>
  <c r="J55" i="161"/>
  <c r="J56" i="161"/>
  <c r="J57" i="161"/>
  <c r="J58" i="161"/>
  <c r="J59" i="161"/>
  <c r="J60" i="161"/>
  <c r="J61" i="161"/>
  <c r="J62" i="161"/>
  <c r="J63" i="161"/>
  <c r="J64" i="161"/>
  <c r="J65" i="161"/>
  <c r="J66" i="161"/>
  <c r="J67" i="161"/>
  <c r="J68" i="161"/>
  <c r="J69" i="161"/>
  <c r="J70" i="161"/>
  <c r="J71" i="161"/>
  <c r="J72" i="161"/>
  <c r="J73" i="161"/>
  <c r="J74" i="161"/>
  <c r="J75" i="161"/>
  <c r="J76" i="161"/>
  <c r="J77" i="161"/>
  <c r="J78" i="161"/>
  <c r="J79" i="161"/>
  <c r="J80" i="161"/>
  <c r="J81" i="161"/>
  <c r="J82" i="161"/>
  <c r="J83" i="161"/>
  <c r="J84" i="161"/>
  <c r="J85" i="161"/>
  <c r="J86" i="161"/>
  <c r="J87" i="161"/>
  <c r="J88" i="161"/>
  <c r="J89" i="161"/>
  <c r="J90" i="161"/>
  <c r="J91" i="161"/>
  <c r="J92" i="161"/>
  <c r="J93" i="161"/>
  <c r="J94" i="161"/>
  <c r="J95" i="161"/>
  <c r="J96" i="161"/>
  <c r="J97" i="161"/>
  <c r="J98" i="161"/>
  <c r="J99" i="161"/>
  <c r="J100" i="161"/>
  <c r="J101" i="161"/>
  <c r="J102" i="161"/>
  <c r="J103" i="161"/>
  <c r="J104" i="161"/>
  <c r="J105" i="161"/>
  <c r="J106" i="161"/>
  <c r="J107" i="161"/>
  <c r="J108" i="161"/>
  <c r="J109" i="161"/>
  <c r="J110" i="161"/>
  <c r="J111" i="161"/>
  <c r="J112" i="161"/>
  <c r="J113" i="161"/>
  <c r="J114" i="161"/>
  <c r="J115" i="161"/>
  <c r="J116" i="161"/>
  <c r="J117" i="161"/>
  <c r="J118" i="161"/>
  <c r="J119" i="161"/>
  <c r="J120" i="161"/>
  <c r="J121" i="161"/>
  <c r="J122" i="161"/>
  <c r="J123" i="161"/>
  <c r="J124" i="161"/>
  <c r="J125" i="161"/>
  <c r="J126" i="161"/>
  <c r="J127" i="161"/>
  <c r="J128" i="161"/>
  <c r="J129" i="161"/>
  <c r="J130" i="161"/>
  <c r="J131" i="161"/>
  <c r="J132" i="161"/>
  <c r="J133" i="161"/>
  <c r="J134" i="161"/>
  <c r="J135" i="161"/>
  <c r="J136" i="161"/>
  <c r="J137" i="161"/>
  <c r="J138" i="161"/>
  <c r="J139" i="161"/>
  <c r="J140" i="161"/>
  <c r="J141" i="161"/>
  <c r="J142" i="161"/>
  <c r="J143" i="161"/>
  <c r="J144" i="161"/>
  <c r="J145" i="161"/>
  <c r="J146" i="161"/>
  <c r="J147" i="161"/>
  <c r="J148" i="161"/>
  <c r="J149" i="161"/>
  <c r="J150" i="161"/>
  <c r="J151" i="161"/>
  <c r="J152" i="161"/>
  <c r="J153" i="161"/>
  <c r="J154" i="161"/>
  <c r="J155" i="161"/>
  <c r="J156" i="161"/>
  <c r="J157" i="161"/>
  <c r="J158" i="161"/>
  <c r="J159" i="161"/>
  <c r="J160" i="161"/>
  <c r="J161" i="161"/>
  <c r="J162" i="161"/>
  <c r="J163" i="161"/>
  <c r="J164" i="161"/>
  <c r="J165" i="161"/>
  <c r="J166" i="161"/>
  <c r="J167" i="161"/>
  <c r="J168" i="161"/>
  <c r="J169" i="161"/>
  <c r="J170" i="161"/>
  <c r="J171" i="161"/>
  <c r="J172" i="161"/>
  <c r="J173" i="161"/>
  <c r="J174" i="161"/>
  <c r="J175" i="161"/>
  <c r="J176" i="161"/>
  <c r="J177" i="161"/>
  <c r="J178" i="161"/>
  <c r="J179" i="161"/>
  <c r="J180" i="161"/>
  <c r="J181" i="161"/>
  <c r="J182" i="161"/>
  <c r="J183" i="161"/>
  <c r="J184" i="161"/>
  <c r="J185" i="161"/>
  <c r="J186" i="161"/>
  <c r="J187" i="161"/>
  <c r="J188" i="161"/>
  <c r="J189" i="161"/>
  <c r="J190" i="161"/>
  <c r="J191" i="161"/>
  <c r="J192" i="161"/>
  <c r="J193" i="161"/>
  <c r="J194" i="161"/>
  <c r="J195" i="161"/>
  <c r="J196" i="161"/>
  <c r="J197" i="161"/>
  <c r="J198" i="161"/>
  <c r="J199" i="161"/>
  <c r="J200" i="161"/>
  <c r="J201" i="161"/>
  <c r="J202" i="161"/>
  <c r="J203" i="161"/>
  <c r="J204" i="161"/>
  <c r="J205" i="161"/>
  <c r="J206" i="161"/>
  <c r="J207" i="161"/>
  <c r="J208" i="161"/>
  <c r="J209" i="161"/>
  <c r="J210" i="161"/>
  <c r="J211" i="161"/>
  <c r="J212" i="161"/>
  <c r="J213" i="161"/>
  <c r="J214" i="161"/>
  <c r="J215" i="161"/>
  <c r="J216" i="161"/>
  <c r="J217" i="161"/>
  <c r="J218" i="161"/>
  <c r="J219" i="161"/>
  <c r="J220" i="161"/>
  <c r="J221" i="161"/>
  <c r="J222" i="161"/>
  <c r="J223" i="161"/>
  <c r="J224" i="161"/>
  <c r="J225" i="161"/>
  <c r="J226" i="161"/>
  <c r="J227" i="161"/>
  <c r="J228" i="161"/>
  <c r="J229" i="161"/>
  <c r="J230" i="161"/>
  <c r="J231" i="161"/>
  <c r="J232" i="161"/>
  <c r="J233" i="161"/>
  <c r="J234" i="161"/>
  <c r="J235" i="161"/>
  <c r="J236" i="161"/>
  <c r="J237" i="161"/>
  <c r="J238" i="161"/>
  <c r="J239" i="161"/>
  <c r="J240" i="161"/>
  <c r="J241" i="161"/>
  <c r="J242" i="161"/>
  <c r="J243" i="161"/>
  <c r="J244" i="161"/>
  <c r="J245" i="161"/>
  <c r="J246" i="161"/>
  <c r="J247" i="161"/>
  <c r="J248" i="161"/>
  <c r="J249" i="161"/>
  <c r="J250" i="161"/>
  <c r="J251" i="161"/>
  <c r="J252" i="161"/>
  <c r="J253" i="161"/>
  <c r="J254" i="161"/>
  <c r="J255" i="161"/>
  <c r="J256" i="161"/>
  <c r="J257" i="161"/>
  <c r="J258" i="161"/>
  <c r="J259" i="161"/>
  <c r="J260" i="161"/>
  <c r="J261" i="161"/>
  <c r="J262" i="161"/>
  <c r="J263" i="161"/>
  <c r="J264" i="161"/>
  <c r="J265" i="161"/>
  <c r="J266" i="161"/>
  <c r="J267" i="161"/>
  <c r="J268" i="161"/>
  <c r="J269" i="161"/>
  <c r="J270" i="161"/>
  <c r="J271" i="161"/>
  <c r="J272" i="161"/>
  <c r="J273" i="161"/>
  <c r="J274" i="161"/>
  <c r="J275" i="161"/>
  <c r="J276" i="161"/>
  <c r="J277" i="161"/>
  <c r="J278" i="161"/>
  <c r="J279" i="161"/>
  <c r="J280" i="161"/>
  <c r="J281" i="161"/>
  <c r="J282" i="161"/>
  <c r="J283" i="161"/>
  <c r="J284" i="161"/>
  <c r="J285" i="161"/>
  <c r="J286" i="161"/>
  <c r="J287" i="161"/>
  <c r="J288" i="161"/>
  <c r="J289" i="161"/>
  <c r="J290" i="161"/>
  <c r="J291" i="161"/>
  <c r="J292" i="161"/>
  <c r="J293" i="161"/>
  <c r="J294" i="161"/>
  <c r="J295" i="161"/>
  <c r="J296" i="161"/>
  <c r="J297" i="161"/>
  <c r="J298" i="161"/>
  <c r="J299" i="161"/>
  <c r="J300" i="161"/>
  <c r="J301" i="161"/>
  <c r="J302" i="161"/>
  <c r="J303" i="161"/>
  <c r="J304" i="161"/>
  <c r="J305" i="161"/>
  <c r="J306" i="161"/>
  <c r="J307" i="161"/>
  <c r="J308" i="161"/>
  <c r="J309" i="161"/>
  <c r="J310" i="161"/>
  <c r="J311" i="161"/>
  <c r="J312" i="161"/>
  <c r="J313" i="161"/>
  <c r="J314" i="161"/>
  <c r="J315" i="161"/>
  <c r="J316" i="161"/>
  <c r="J317" i="161"/>
  <c r="J318" i="161"/>
  <c r="J319" i="161"/>
  <c r="J320" i="161"/>
  <c r="J321" i="161"/>
  <c r="J322" i="161"/>
  <c r="J323" i="161"/>
  <c r="J324" i="161"/>
  <c r="J325" i="161"/>
  <c r="J326" i="161"/>
  <c r="J327" i="161"/>
  <c r="J328" i="161"/>
  <c r="J329" i="161"/>
  <c r="J330" i="161"/>
  <c r="J331" i="161"/>
  <c r="J332" i="161"/>
  <c r="J333" i="161"/>
  <c r="J334" i="161"/>
  <c r="J335" i="161"/>
  <c r="J336" i="161"/>
  <c r="J337" i="161"/>
  <c r="J338" i="161"/>
  <c r="J339" i="161"/>
  <c r="J340" i="161"/>
  <c r="J341" i="161"/>
  <c r="J342" i="161"/>
  <c r="J343" i="161"/>
  <c r="J344" i="161"/>
  <c r="J345" i="161"/>
  <c r="J346" i="161"/>
  <c r="J347" i="161"/>
  <c r="J348" i="161"/>
  <c r="J349" i="161"/>
  <c r="J350" i="161"/>
  <c r="J351" i="161"/>
  <c r="J352" i="161"/>
  <c r="J353" i="161"/>
  <c r="J354" i="161"/>
  <c r="J355" i="161"/>
  <c r="J356" i="161"/>
  <c r="J357" i="161"/>
  <c r="J358" i="161"/>
  <c r="J359" i="161"/>
  <c r="J360" i="161"/>
  <c r="J361" i="161"/>
  <c r="J362" i="161"/>
  <c r="J363" i="161"/>
  <c r="J364" i="161"/>
  <c r="J365" i="161"/>
  <c r="J366" i="161"/>
  <c r="J367" i="161"/>
  <c r="J368" i="161"/>
  <c r="J369" i="161"/>
  <c r="J370" i="161"/>
  <c r="J371" i="161"/>
  <c r="J372" i="161"/>
  <c r="J373" i="161"/>
  <c r="J374" i="161"/>
  <c r="J375" i="161"/>
  <c r="J376" i="161"/>
  <c r="J377" i="161"/>
  <c r="J378" i="161"/>
  <c r="J379" i="161"/>
  <c r="J380" i="161"/>
  <c r="J381" i="161"/>
  <c r="J382" i="161"/>
  <c r="J383" i="161"/>
  <c r="J384" i="161"/>
  <c r="J385" i="161"/>
  <c r="J386" i="161"/>
  <c r="J387" i="161"/>
  <c r="J388" i="161"/>
  <c r="J389" i="161"/>
  <c r="J390" i="161"/>
  <c r="J391" i="161"/>
  <c r="J392" i="161"/>
  <c r="J393" i="161"/>
  <c r="J394" i="161"/>
  <c r="J395" i="161"/>
  <c r="J396" i="161"/>
  <c r="J397" i="161"/>
  <c r="J398" i="161"/>
  <c r="J399" i="161"/>
  <c r="J400" i="161"/>
  <c r="J401" i="161"/>
  <c r="J402" i="161"/>
  <c r="J403" i="161"/>
  <c r="J404" i="161"/>
  <c r="J405" i="161"/>
  <c r="J406" i="161"/>
  <c r="J407" i="161"/>
  <c r="J408" i="161"/>
  <c r="J409" i="161"/>
  <c r="J410" i="161"/>
  <c r="J411" i="161"/>
  <c r="J412" i="161"/>
  <c r="J413" i="161"/>
  <c r="J414" i="161"/>
  <c r="J415" i="161"/>
  <c r="J416" i="161"/>
  <c r="J417" i="161"/>
  <c r="J418" i="161"/>
  <c r="J419" i="161"/>
  <c r="J420" i="161"/>
  <c r="J421" i="161"/>
  <c r="J422" i="161"/>
  <c r="J423" i="161"/>
  <c r="J424" i="161"/>
  <c r="J425" i="161"/>
  <c r="J426" i="161"/>
  <c r="J427" i="161"/>
  <c r="J428" i="161"/>
  <c r="J429" i="161"/>
  <c r="J430" i="161"/>
  <c r="J431" i="161"/>
  <c r="J432" i="161"/>
  <c r="J433" i="161"/>
  <c r="J434" i="161"/>
  <c r="J435" i="161"/>
  <c r="J436" i="161"/>
  <c r="J437" i="161"/>
  <c r="J438" i="161"/>
  <c r="J439" i="161"/>
  <c r="J440" i="161"/>
  <c r="J441" i="161"/>
  <c r="J442" i="161"/>
  <c r="J443" i="161"/>
  <c r="J444" i="161"/>
  <c r="J445" i="161"/>
  <c r="J446" i="161"/>
  <c r="J447" i="161"/>
  <c r="J448" i="161"/>
  <c r="J449" i="161"/>
  <c r="J450" i="161"/>
  <c r="J451" i="161"/>
  <c r="J452" i="161"/>
  <c r="J453" i="161"/>
  <c r="J454" i="161"/>
  <c r="J455" i="161"/>
  <c r="J456" i="161"/>
  <c r="J457" i="161"/>
  <c r="J458" i="161"/>
  <c r="J459" i="161"/>
  <c r="J460" i="161"/>
  <c r="J461" i="161"/>
  <c r="J462" i="161"/>
  <c r="J463" i="161"/>
  <c r="J464" i="161"/>
  <c r="J465" i="161"/>
  <c r="J466" i="161"/>
  <c r="J467" i="161"/>
  <c r="J468" i="161"/>
  <c r="J469" i="161"/>
  <c r="J470" i="161"/>
  <c r="J471" i="161"/>
  <c r="J472" i="161"/>
  <c r="J473" i="161"/>
  <c r="J474" i="161"/>
  <c r="J475" i="161"/>
  <c r="J476" i="161"/>
  <c r="J477" i="161"/>
  <c r="J478" i="161"/>
  <c r="J479" i="161"/>
  <c r="J480" i="161"/>
  <c r="J481" i="161"/>
  <c r="J482" i="161"/>
  <c r="J483" i="161"/>
  <c r="J484" i="161"/>
  <c r="J485" i="161"/>
  <c r="J486" i="161"/>
  <c r="J487" i="161"/>
  <c r="J488" i="161"/>
  <c r="J489" i="161"/>
  <c r="J490" i="161"/>
  <c r="J491" i="161"/>
  <c r="J492" i="161"/>
  <c r="J493" i="161"/>
  <c r="J494" i="161"/>
  <c r="J495" i="161"/>
  <c r="J496" i="161"/>
  <c r="J497" i="161"/>
  <c r="J498" i="161"/>
  <c r="J499" i="161"/>
  <c r="J500" i="161"/>
  <c r="J501" i="161"/>
  <c r="J502" i="161"/>
  <c r="J503" i="161"/>
  <c r="J504" i="161"/>
  <c r="J505" i="161"/>
  <c r="J506" i="161"/>
  <c r="J507" i="161"/>
  <c r="J508" i="161"/>
  <c r="J509" i="161"/>
  <c r="J510" i="161"/>
  <c r="J511" i="161"/>
  <c r="J512" i="161"/>
  <c r="J513" i="161"/>
  <c r="J514" i="161"/>
  <c r="J515" i="161"/>
  <c r="J516" i="161"/>
  <c r="J517" i="161"/>
  <c r="J518" i="161"/>
  <c r="J519" i="161"/>
  <c r="J520" i="161"/>
  <c r="J521" i="161"/>
  <c r="J522" i="161"/>
  <c r="J523" i="161"/>
  <c r="J524" i="161"/>
  <c r="J525" i="161"/>
  <c r="J526" i="161"/>
  <c r="J527" i="161"/>
  <c r="J528" i="161"/>
  <c r="J529" i="161"/>
  <c r="J530" i="161"/>
  <c r="J531" i="161"/>
  <c r="J532" i="161"/>
  <c r="J533" i="161"/>
  <c r="J534" i="161"/>
  <c r="J535" i="161"/>
  <c r="J536" i="161"/>
  <c r="J537" i="161"/>
  <c r="J538" i="161"/>
  <c r="J539" i="161"/>
  <c r="J540" i="161"/>
  <c r="J541" i="161"/>
  <c r="J542" i="161"/>
  <c r="J543" i="161"/>
  <c r="J544" i="161"/>
  <c r="J545" i="161"/>
  <c r="J546" i="161"/>
  <c r="J547" i="161"/>
  <c r="J548" i="161"/>
  <c r="J549" i="161"/>
  <c r="J550" i="161"/>
  <c r="J551" i="161"/>
  <c r="J552" i="161"/>
  <c r="J553" i="161"/>
  <c r="J554" i="161"/>
  <c r="J555" i="161"/>
  <c r="J556" i="161"/>
  <c r="J557" i="161"/>
  <c r="J558" i="161"/>
  <c r="J559" i="161"/>
  <c r="J560" i="161"/>
  <c r="J561" i="161"/>
  <c r="J562" i="161"/>
  <c r="J563" i="161"/>
  <c r="J564" i="161"/>
  <c r="J565" i="161"/>
  <c r="J566" i="161"/>
  <c r="J567" i="161"/>
  <c r="J568" i="161"/>
  <c r="J569" i="161"/>
  <c r="J570" i="161"/>
  <c r="J571" i="161"/>
  <c r="J572" i="161"/>
  <c r="J573" i="161"/>
  <c r="J574" i="161"/>
  <c r="J575" i="161"/>
  <c r="J576" i="161"/>
  <c r="J577" i="161"/>
  <c r="J578" i="161"/>
  <c r="J579" i="161"/>
  <c r="J580" i="161"/>
  <c r="J581" i="161"/>
  <c r="J582" i="161"/>
  <c r="J583" i="161"/>
  <c r="J584" i="161"/>
  <c r="J585" i="161"/>
  <c r="J586" i="161"/>
  <c r="J587" i="161"/>
  <c r="J588" i="161"/>
  <c r="J589" i="161"/>
  <c r="J590" i="161"/>
  <c r="J591" i="161"/>
  <c r="J592" i="161"/>
  <c r="J593" i="161"/>
  <c r="J594" i="161"/>
  <c r="J595" i="161"/>
  <c r="J596" i="161"/>
  <c r="J597" i="161"/>
  <c r="J598" i="161"/>
  <c r="J599" i="161"/>
  <c r="J600" i="161"/>
  <c r="J601" i="161"/>
  <c r="J602" i="161"/>
  <c r="J603" i="161"/>
  <c r="J604" i="161"/>
  <c r="J605" i="161"/>
  <c r="J606" i="161"/>
  <c r="J607" i="161"/>
  <c r="J608" i="161"/>
  <c r="J609" i="161"/>
  <c r="J610" i="161"/>
  <c r="J611" i="161"/>
  <c r="J612" i="161"/>
  <c r="J613" i="161"/>
  <c r="J614" i="161"/>
  <c r="J615" i="161"/>
  <c r="J616" i="161"/>
  <c r="J617" i="161"/>
  <c r="J618" i="161"/>
  <c r="J619" i="161"/>
  <c r="J620" i="161"/>
  <c r="J621" i="161"/>
  <c r="J622" i="161"/>
  <c r="J623" i="161"/>
  <c r="J624" i="161"/>
  <c r="J625" i="161"/>
  <c r="J626" i="161"/>
  <c r="J627" i="161"/>
  <c r="J628" i="161"/>
  <c r="J629" i="161"/>
  <c r="J630" i="161"/>
  <c r="J631" i="161"/>
  <c r="J632" i="161"/>
  <c r="J633" i="161"/>
  <c r="J634" i="161"/>
  <c r="J635" i="161"/>
  <c r="J636" i="161"/>
  <c r="J637" i="161"/>
  <c r="J638" i="161"/>
  <c r="J639" i="161"/>
  <c r="J640" i="161"/>
  <c r="J641" i="161"/>
  <c r="J642" i="161"/>
  <c r="J643" i="161"/>
  <c r="J644" i="161"/>
  <c r="J645" i="161"/>
  <c r="J646" i="161"/>
  <c r="J647" i="161"/>
  <c r="J648" i="161"/>
  <c r="J649" i="161"/>
  <c r="J650" i="161"/>
  <c r="J651" i="161"/>
  <c r="J652" i="161"/>
  <c r="J653" i="161"/>
  <c r="J654" i="161"/>
  <c r="J655" i="161"/>
  <c r="J656" i="161"/>
  <c r="J657" i="161"/>
  <c r="J658" i="161"/>
  <c r="J659" i="161"/>
  <c r="J660" i="161"/>
  <c r="J661" i="161"/>
  <c r="L1" i="160"/>
  <c r="I2" i="154"/>
  <c r="I3" i="154"/>
  <c r="I4" i="154"/>
  <c r="I5" i="154"/>
  <c r="I6" i="154"/>
  <c r="I7" i="154"/>
  <c r="I8" i="154"/>
  <c r="I9" i="154"/>
  <c r="I10" i="154"/>
  <c r="I11" i="154"/>
  <c r="I12" i="154"/>
  <c r="I13" i="154"/>
  <c r="I14" i="154"/>
  <c r="I15" i="154"/>
  <c r="I16" i="154"/>
  <c r="I17" i="154"/>
  <c r="I18" i="154"/>
  <c r="I19" i="154"/>
  <c r="I20" i="154"/>
  <c r="I21" i="154"/>
  <c r="I22" i="154"/>
  <c r="I23" i="154"/>
  <c r="I24" i="154"/>
  <c r="I25" i="154"/>
  <c r="I26" i="154"/>
  <c r="I27" i="154"/>
  <c r="I28" i="154"/>
  <c r="I29" i="154"/>
  <c r="I30" i="154"/>
  <c r="I31" i="154"/>
  <c r="I32" i="154"/>
  <c r="I33" i="154"/>
  <c r="I34" i="154"/>
  <c r="I35" i="154"/>
  <c r="I36" i="154"/>
  <c r="I37" i="154"/>
  <c r="I38" i="154"/>
  <c r="I39" i="154"/>
  <c r="I40" i="154"/>
  <c r="I41" i="154"/>
  <c r="I42" i="154"/>
  <c r="I43" i="154"/>
  <c r="I44" i="154"/>
  <c r="I45" i="154"/>
  <c r="I46" i="154"/>
  <c r="I47" i="154"/>
  <c r="I48" i="154"/>
  <c r="I49" i="154"/>
  <c r="I50" i="154"/>
  <c r="I51" i="154"/>
  <c r="I52" i="154"/>
  <c r="I53" i="154"/>
  <c r="I54" i="154"/>
  <c r="I55" i="154"/>
  <c r="I56" i="154"/>
  <c r="I57" i="154"/>
  <c r="I58" i="154"/>
  <c r="I59" i="154"/>
  <c r="I60" i="154"/>
  <c r="I61" i="154"/>
  <c r="I62" i="154"/>
  <c r="I63" i="154"/>
  <c r="I64" i="154"/>
  <c r="I65" i="154"/>
  <c r="I66" i="154"/>
  <c r="I67" i="154"/>
  <c r="I68" i="154"/>
  <c r="I69" i="154"/>
  <c r="I70" i="154"/>
  <c r="I71" i="154"/>
  <c r="I72" i="154"/>
  <c r="I73" i="154"/>
  <c r="I74" i="154"/>
  <c r="I75" i="154"/>
  <c r="I76" i="154"/>
  <c r="I77" i="154"/>
  <c r="I78" i="154"/>
  <c r="I79" i="154"/>
  <c r="I80" i="154"/>
  <c r="I81" i="154"/>
  <c r="I82" i="154"/>
  <c r="I83" i="154"/>
  <c r="I84" i="154"/>
  <c r="I85" i="154"/>
  <c r="I86" i="154"/>
  <c r="I87" i="154"/>
  <c r="I88" i="154"/>
  <c r="I89" i="154"/>
  <c r="I90" i="154"/>
  <c r="I91" i="154"/>
  <c r="I92" i="154"/>
  <c r="I93" i="154"/>
  <c r="I94" i="154"/>
  <c r="I95" i="154"/>
  <c r="I96" i="154"/>
  <c r="I97" i="154"/>
  <c r="I98" i="154"/>
  <c r="I99" i="154"/>
  <c r="I100" i="154"/>
  <c r="I101" i="154"/>
  <c r="I102" i="154"/>
  <c r="I103" i="154"/>
  <c r="I104" i="154"/>
  <c r="I105" i="154"/>
  <c r="I106" i="154"/>
  <c r="I107" i="154"/>
  <c r="I108" i="154"/>
  <c r="I109" i="154"/>
  <c r="I110" i="154"/>
  <c r="I111" i="154"/>
  <c r="I112" i="154"/>
  <c r="I113" i="154"/>
  <c r="I114" i="154"/>
  <c r="I115" i="154"/>
  <c r="I116" i="154"/>
  <c r="I117" i="154"/>
  <c r="I118" i="154"/>
  <c r="I119" i="154"/>
  <c r="I120" i="154"/>
  <c r="I121" i="154"/>
  <c r="I122" i="154"/>
  <c r="I123" i="154"/>
  <c r="I124" i="154"/>
  <c r="I125" i="154"/>
  <c r="I126" i="154"/>
  <c r="I127" i="154"/>
  <c r="I128" i="154"/>
  <c r="I129" i="154"/>
  <c r="I130" i="154"/>
  <c r="I131" i="154"/>
  <c r="I132" i="154"/>
  <c r="I133" i="154"/>
  <c r="I134" i="154"/>
  <c r="I135" i="154"/>
  <c r="I136" i="154"/>
  <c r="I137" i="154"/>
  <c r="I138" i="154"/>
  <c r="I139" i="154"/>
  <c r="I140" i="154"/>
  <c r="I141" i="154"/>
  <c r="I142" i="154"/>
  <c r="I143" i="154"/>
  <c r="I144" i="154"/>
  <c r="I145" i="154"/>
  <c r="I146" i="154"/>
  <c r="I147" i="154"/>
  <c r="I148" i="154"/>
  <c r="I149" i="154"/>
  <c r="I150" i="154"/>
  <c r="I151" i="154"/>
  <c r="I152" i="154"/>
  <c r="I153" i="154"/>
  <c r="I154" i="154"/>
  <c r="I155" i="154"/>
  <c r="I156" i="154"/>
  <c r="I157" i="154"/>
  <c r="I158" i="154"/>
  <c r="I159" i="154"/>
  <c r="I160" i="154"/>
  <c r="I161" i="154"/>
  <c r="I162" i="154"/>
  <c r="I163" i="154"/>
  <c r="I164" i="154"/>
  <c r="I165" i="154"/>
  <c r="I166" i="154"/>
  <c r="I167" i="154"/>
  <c r="I168" i="154"/>
  <c r="I169" i="154"/>
  <c r="I170" i="154"/>
  <c r="I171" i="154"/>
  <c r="I172" i="154"/>
  <c r="I173" i="154"/>
  <c r="I174" i="154"/>
  <c r="I175" i="154"/>
  <c r="I176" i="154"/>
  <c r="I177" i="154"/>
  <c r="I178" i="154"/>
  <c r="I179" i="154"/>
  <c r="I180" i="154"/>
  <c r="I181" i="154"/>
  <c r="I182" i="154"/>
  <c r="I183" i="154"/>
  <c r="I184" i="154"/>
  <c r="I185" i="154"/>
  <c r="I186" i="154"/>
  <c r="I187" i="154"/>
  <c r="I188" i="154"/>
  <c r="I189" i="154"/>
  <c r="I190" i="154"/>
  <c r="I191" i="154"/>
  <c r="I192" i="154"/>
  <c r="I193" i="154"/>
  <c r="I194" i="154"/>
  <c r="I195" i="154"/>
  <c r="I196" i="154"/>
  <c r="I197" i="154"/>
  <c r="I198" i="154"/>
  <c r="I199" i="154"/>
  <c r="I200" i="154"/>
  <c r="I201" i="154"/>
  <c r="I202" i="154"/>
  <c r="I203" i="154"/>
  <c r="I204" i="154"/>
  <c r="I205" i="154"/>
  <c r="I206" i="154"/>
  <c r="I207" i="154"/>
  <c r="I208" i="154"/>
  <c r="I209" i="154"/>
  <c r="I210" i="154"/>
  <c r="I211" i="154"/>
  <c r="I212" i="154"/>
  <c r="I213" i="154"/>
  <c r="I214" i="154"/>
  <c r="I215" i="154"/>
  <c r="I216" i="154"/>
  <c r="I217" i="154"/>
  <c r="I218" i="154"/>
  <c r="I219" i="154"/>
  <c r="I220" i="154"/>
  <c r="I221" i="154"/>
  <c r="I222" i="154"/>
  <c r="I223" i="154"/>
  <c r="I224" i="154"/>
  <c r="I225" i="154"/>
  <c r="I226" i="154"/>
  <c r="I227" i="154"/>
  <c r="I228" i="154"/>
  <c r="I229" i="154"/>
  <c r="I230" i="154"/>
  <c r="I231" i="154"/>
  <c r="I232" i="154"/>
  <c r="I233" i="154"/>
  <c r="I234" i="154"/>
  <c r="I235" i="154"/>
  <c r="I236" i="154"/>
  <c r="I237" i="154"/>
  <c r="I238" i="154"/>
  <c r="I239" i="154"/>
  <c r="I240" i="154"/>
  <c r="I241" i="154"/>
  <c r="I242" i="154"/>
  <c r="I243" i="154"/>
  <c r="I244" i="154"/>
  <c r="I245" i="154"/>
  <c r="I246" i="154"/>
  <c r="I247" i="154"/>
  <c r="I248" i="154"/>
  <c r="I249" i="154"/>
  <c r="I250" i="154"/>
  <c r="I251" i="154"/>
  <c r="H2" i="154"/>
  <c r="H3" i="154"/>
  <c r="H4" i="154"/>
  <c r="H5" i="154"/>
  <c r="H6" i="154"/>
  <c r="H7" i="154"/>
  <c r="H8" i="154"/>
  <c r="H9" i="154"/>
  <c r="H10" i="154"/>
  <c r="H11" i="154"/>
  <c r="H12" i="154"/>
  <c r="H13" i="154"/>
  <c r="H14" i="154"/>
  <c r="H15" i="154"/>
  <c r="H16" i="154"/>
  <c r="H17" i="154"/>
  <c r="H18" i="154"/>
  <c r="H19" i="154"/>
  <c r="H20" i="154"/>
  <c r="H21" i="154"/>
  <c r="H22" i="154"/>
  <c r="H23" i="154"/>
  <c r="H24" i="154"/>
  <c r="H25" i="154"/>
  <c r="H26" i="154"/>
  <c r="H27" i="154"/>
  <c r="H28" i="154"/>
  <c r="H29" i="154"/>
  <c r="H30" i="154"/>
  <c r="H31" i="154"/>
  <c r="H32" i="154"/>
  <c r="H33" i="154"/>
  <c r="H34" i="154"/>
  <c r="H35" i="154"/>
  <c r="H36" i="154"/>
  <c r="H37" i="154"/>
  <c r="H38" i="154"/>
  <c r="H39" i="154"/>
  <c r="H40" i="154"/>
  <c r="H41" i="154"/>
  <c r="H42" i="154"/>
  <c r="H43" i="154"/>
  <c r="H44" i="154"/>
  <c r="H45" i="154"/>
  <c r="H46" i="154"/>
  <c r="H47" i="154"/>
  <c r="H48" i="154"/>
  <c r="H49" i="154"/>
  <c r="H50" i="154"/>
  <c r="H51" i="154"/>
  <c r="H52" i="154"/>
  <c r="H53" i="154"/>
  <c r="H54" i="154"/>
  <c r="H55" i="154"/>
  <c r="H56" i="154"/>
  <c r="H57" i="154"/>
  <c r="H58" i="154"/>
  <c r="H59" i="154"/>
  <c r="H60" i="154"/>
  <c r="H61" i="154"/>
  <c r="H62" i="154"/>
  <c r="H63" i="154"/>
  <c r="H64" i="154"/>
  <c r="H65" i="154"/>
  <c r="H66" i="154"/>
  <c r="H67" i="154"/>
  <c r="H68" i="154"/>
  <c r="H69" i="154"/>
  <c r="H70" i="154"/>
  <c r="H71" i="154"/>
  <c r="H72" i="154"/>
  <c r="H73" i="154"/>
  <c r="H74" i="154"/>
  <c r="H75" i="154"/>
  <c r="H76" i="154"/>
  <c r="H77" i="154"/>
  <c r="H78" i="154"/>
  <c r="H79" i="154"/>
  <c r="H80" i="154"/>
  <c r="H81" i="154"/>
  <c r="H82" i="154"/>
  <c r="H83" i="154"/>
  <c r="H84" i="154"/>
  <c r="H85" i="154"/>
  <c r="H86" i="154"/>
  <c r="H87" i="154"/>
  <c r="H88" i="154"/>
  <c r="H89" i="154"/>
  <c r="H90" i="154"/>
  <c r="H91" i="154"/>
  <c r="H92" i="154"/>
  <c r="H93" i="154"/>
  <c r="H94" i="154"/>
  <c r="H95" i="154"/>
  <c r="H96" i="154"/>
  <c r="H97" i="154"/>
  <c r="H98" i="154"/>
  <c r="H99" i="154"/>
  <c r="H100" i="154"/>
  <c r="H101" i="154"/>
  <c r="H102" i="154"/>
  <c r="H103" i="154"/>
  <c r="H104" i="154"/>
  <c r="H105" i="154"/>
  <c r="H106" i="154"/>
  <c r="H107" i="154"/>
  <c r="H108" i="154"/>
  <c r="H109" i="154"/>
  <c r="H110" i="154"/>
  <c r="H111" i="154"/>
  <c r="H112" i="154"/>
  <c r="H113" i="154"/>
  <c r="H114" i="154"/>
  <c r="H115" i="154"/>
  <c r="H116" i="154"/>
  <c r="H117" i="154"/>
  <c r="H118" i="154"/>
  <c r="H119" i="154"/>
  <c r="H120" i="154"/>
  <c r="H121" i="154"/>
  <c r="H122" i="154"/>
  <c r="H123" i="154"/>
  <c r="H124" i="154"/>
  <c r="H125" i="154"/>
  <c r="H126" i="154"/>
  <c r="H127" i="154"/>
  <c r="H128" i="154"/>
  <c r="H129" i="154"/>
  <c r="H130" i="154"/>
  <c r="H131" i="154"/>
  <c r="H132" i="154"/>
  <c r="H133" i="154"/>
  <c r="H134" i="154"/>
  <c r="H135" i="154"/>
  <c r="H136" i="154"/>
  <c r="H137" i="154"/>
  <c r="H138" i="154"/>
  <c r="H139" i="154"/>
  <c r="H140" i="154"/>
  <c r="H141" i="154"/>
  <c r="H142" i="154"/>
  <c r="H143" i="154"/>
  <c r="H144" i="154"/>
  <c r="H145" i="154"/>
  <c r="H146" i="154"/>
  <c r="H147" i="154"/>
  <c r="H148" i="154"/>
  <c r="H149" i="154"/>
  <c r="H150" i="154"/>
  <c r="H151" i="154"/>
  <c r="H152" i="154"/>
  <c r="H153" i="154"/>
  <c r="H154" i="154"/>
  <c r="H155" i="154"/>
  <c r="H156" i="154"/>
  <c r="H157" i="154"/>
  <c r="H158" i="154"/>
  <c r="H159" i="154"/>
  <c r="H160" i="154"/>
  <c r="H161" i="154"/>
  <c r="H162" i="154"/>
  <c r="H163" i="154"/>
  <c r="H164" i="154"/>
  <c r="H165" i="154"/>
  <c r="H166" i="154"/>
  <c r="H167" i="154"/>
  <c r="H168" i="154"/>
  <c r="H169" i="154"/>
  <c r="H170" i="154"/>
  <c r="H171" i="154"/>
  <c r="H172" i="154"/>
  <c r="H173" i="154"/>
  <c r="H174" i="154"/>
  <c r="H175" i="154"/>
  <c r="H176" i="154"/>
  <c r="H177" i="154"/>
  <c r="H178" i="154"/>
  <c r="H179" i="154"/>
  <c r="H180" i="154"/>
  <c r="H181" i="154"/>
  <c r="H182" i="154"/>
  <c r="H183" i="154"/>
  <c r="H184" i="154"/>
  <c r="H185" i="154"/>
  <c r="H186" i="154"/>
  <c r="H187" i="154"/>
  <c r="H188" i="154"/>
  <c r="H189" i="154"/>
  <c r="H190" i="154"/>
  <c r="H191" i="154"/>
  <c r="H192" i="154"/>
  <c r="H193" i="154"/>
  <c r="H194" i="154"/>
  <c r="H195" i="154"/>
  <c r="H196" i="154"/>
  <c r="H197" i="154"/>
  <c r="H198" i="154"/>
  <c r="H199" i="154"/>
  <c r="H200" i="154"/>
  <c r="H201" i="154"/>
  <c r="H202" i="154"/>
  <c r="H203" i="154"/>
  <c r="H204" i="154"/>
  <c r="H205" i="154"/>
  <c r="H206" i="154"/>
  <c r="H207" i="154"/>
  <c r="H208" i="154"/>
  <c r="H209" i="154"/>
  <c r="H210" i="154"/>
  <c r="H211" i="154"/>
  <c r="H212" i="154"/>
  <c r="H213" i="154"/>
  <c r="H214" i="154"/>
  <c r="H215" i="154"/>
  <c r="H216" i="154"/>
  <c r="H217" i="154"/>
  <c r="H218" i="154"/>
  <c r="H219" i="154"/>
  <c r="H220" i="154"/>
  <c r="H221" i="154"/>
  <c r="H222" i="154"/>
  <c r="H223" i="154"/>
  <c r="H224" i="154"/>
  <c r="H225" i="154"/>
  <c r="H226" i="154"/>
  <c r="H227" i="154"/>
  <c r="H228" i="154"/>
  <c r="H229" i="154"/>
  <c r="H230" i="154"/>
  <c r="H231" i="154"/>
  <c r="H232" i="154"/>
  <c r="H233" i="154"/>
  <c r="H234" i="154"/>
  <c r="H235" i="154"/>
  <c r="H236" i="154"/>
  <c r="H237" i="154"/>
  <c r="H238" i="154"/>
  <c r="H239" i="154"/>
  <c r="H240" i="154"/>
  <c r="H241" i="154"/>
  <c r="H242" i="154"/>
  <c r="H243" i="154"/>
  <c r="H244" i="154"/>
  <c r="H245" i="154"/>
  <c r="H246" i="154"/>
  <c r="H247" i="154"/>
  <c r="H248" i="154"/>
  <c r="H249" i="154"/>
  <c r="H250" i="154"/>
  <c r="H251" i="154"/>
  <c r="G2" i="154"/>
  <c r="G3" i="154"/>
  <c r="G4" i="154"/>
  <c r="G5" i="154"/>
  <c r="G6" i="154"/>
  <c r="G7" i="154"/>
  <c r="G8" i="154"/>
  <c r="G9" i="154"/>
  <c r="G10" i="154"/>
  <c r="G11" i="154"/>
  <c r="G12" i="154"/>
  <c r="G13" i="154"/>
  <c r="G14" i="154"/>
  <c r="G15" i="154"/>
  <c r="G16" i="154"/>
  <c r="G17" i="154"/>
  <c r="G18" i="154"/>
  <c r="G19" i="154"/>
  <c r="G20" i="154"/>
  <c r="G21" i="154"/>
  <c r="G22" i="154"/>
  <c r="G23" i="154"/>
  <c r="G24" i="154"/>
  <c r="G25" i="154"/>
  <c r="G26" i="154"/>
  <c r="G27" i="154"/>
  <c r="G28" i="154"/>
  <c r="G29" i="154"/>
  <c r="G30" i="154"/>
  <c r="G31" i="154"/>
  <c r="G32" i="154"/>
  <c r="G33" i="154"/>
  <c r="G34" i="154"/>
  <c r="G35" i="154"/>
  <c r="G36" i="154"/>
  <c r="G37" i="154"/>
  <c r="G38" i="154"/>
  <c r="G39" i="154"/>
  <c r="G40" i="154"/>
  <c r="G41" i="154"/>
  <c r="G42" i="154"/>
  <c r="G43" i="154"/>
  <c r="G44" i="154"/>
  <c r="G45" i="154"/>
  <c r="G46" i="154"/>
  <c r="G47" i="154"/>
  <c r="G48" i="154"/>
  <c r="G49" i="154"/>
  <c r="G50" i="154"/>
  <c r="G51" i="154"/>
  <c r="G52" i="154"/>
  <c r="G53" i="154"/>
  <c r="G54" i="154"/>
  <c r="G55" i="154"/>
  <c r="G56" i="154"/>
  <c r="G57" i="154"/>
  <c r="G58" i="154"/>
  <c r="G59" i="154"/>
  <c r="G60" i="154"/>
  <c r="G61" i="154"/>
  <c r="G62" i="154"/>
  <c r="G63" i="154"/>
  <c r="G64" i="154"/>
  <c r="G65" i="154"/>
  <c r="G66" i="154"/>
  <c r="G67" i="154"/>
  <c r="G68" i="154"/>
  <c r="G69" i="154"/>
  <c r="G70" i="154"/>
  <c r="G71" i="154"/>
  <c r="G72" i="154"/>
  <c r="G73" i="154"/>
  <c r="G74" i="154"/>
  <c r="G75" i="154"/>
  <c r="G76" i="154"/>
  <c r="G77" i="154"/>
  <c r="G78" i="154"/>
  <c r="G79" i="154"/>
  <c r="G80" i="154"/>
  <c r="G81" i="154"/>
  <c r="G82" i="154"/>
  <c r="G83" i="154"/>
  <c r="G84" i="154"/>
  <c r="G85" i="154"/>
  <c r="G86" i="154"/>
  <c r="G87" i="154"/>
  <c r="G88" i="154"/>
  <c r="G89" i="154"/>
  <c r="G90" i="154"/>
  <c r="G91" i="154"/>
  <c r="G92" i="154"/>
  <c r="G93" i="154"/>
  <c r="G94" i="154"/>
  <c r="G95" i="154"/>
  <c r="G96" i="154"/>
  <c r="G97" i="154"/>
  <c r="G98" i="154"/>
  <c r="G99" i="154"/>
  <c r="G100" i="154"/>
  <c r="G101" i="154"/>
  <c r="G102" i="154"/>
  <c r="G103" i="154"/>
  <c r="G104" i="154"/>
  <c r="G105" i="154"/>
  <c r="G106" i="154"/>
  <c r="G107" i="154"/>
  <c r="G108" i="154"/>
  <c r="G109" i="154"/>
  <c r="G110" i="154"/>
  <c r="G111" i="154"/>
  <c r="G112" i="154"/>
  <c r="G113" i="154"/>
  <c r="G114" i="154"/>
  <c r="G115" i="154"/>
  <c r="G116" i="154"/>
  <c r="G117" i="154"/>
  <c r="G118" i="154"/>
  <c r="G119" i="154"/>
  <c r="G120" i="154"/>
  <c r="G121" i="154"/>
  <c r="G122" i="154"/>
  <c r="G123" i="154"/>
  <c r="G124" i="154"/>
  <c r="G125" i="154"/>
  <c r="G126" i="154"/>
  <c r="G127" i="154"/>
  <c r="G128" i="154"/>
  <c r="G129" i="154"/>
  <c r="G130" i="154"/>
  <c r="G131" i="154"/>
  <c r="G132" i="154"/>
  <c r="G133" i="154"/>
  <c r="G134" i="154"/>
  <c r="G135" i="154"/>
  <c r="G136" i="154"/>
  <c r="G137" i="154"/>
  <c r="G138" i="154"/>
  <c r="G139" i="154"/>
  <c r="G140" i="154"/>
  <c r="G141" i="154"/>
  <c r="G142" i="154"/>
  <c r="G143" i="154"/>
  <c r="G144" i="154"/>
  <c r="G145" i="154"/>
  <c r="G146" i="154"/>
  <c r="G147" i="154"/>
  <c r="G148" i="154"/>
  <c r="G149" i="154"/>
  <c r="G150" i="154"/>
  <c r="G151" i="154"/>
  <c r="G152" i="154"/>
  <c r="G153" i="154"/>
  <c r="G154" i="154"/>
  <c r="G155" i="154"/>
  <c r="G156" i="154"/>
  <c r="G157" i="154"/>
  <c r="G158" i="154"/>
  <c r="G159" i="154"/>
  <c r="G160" i="154"/>
  <c r="G161" i="154"/>
  <c r="G162" i="154"/>
  <c r="G163" i="154"/>
  <c r="G164" i="154"/>
  <c r="G165" i="154"/>
  <c r="G166" i="154"/>
  <c r="G167" i="154"/>
  <c r="G168" i="154"/>
  <c r="G169" i="154"/>
  <c r="G170" i="154"/>
  <c r="G171" i="154"/>
  <c r="G172" i="154"/>
  <c r="G173" i="154"/>
  <c r="G174" i="154"/>
  <c r="G175" i="154"/>
  <c r="G176" i="154"/>
  <c r="G177" i="154"/>
  <c r="G178" i="154"/>
  <c r="G179" i="154"/>
  <c r="G180" i="154"/>
  <c r="G181" i="154"/>
  <c r="G182" i="154"/>
  <c r="G183" i="154"/>
  <c r="G184" i="154"/>
  <c r="G185" i="154"/>
  <c r="G186" i="154"/>
  <c r="G187" i="154"/>
  <c r="G188" i="154"/>
  <c r="G189" i="154"/>
  <c r="G190" i="154"/>
  <c r="G191" i="154"/>
  <c r="G192" i="154"/>
  <c r="G193" i="154"/>
  <c r="G194" i="154"/>
  <c r="G195" i="154"/>
  <c r="G196" i="154"/>
  <c r="G197" i="154"/>
  <c r="G198" i="154"/>
  <c r="G199" i="154"/>
  <c r="G200" i="154"/>
  <c r="G201" i="154"/>
  <c r="G202" i="154"/>
  <c r="G203" i="154"/>
  <c r="G204" i="154"/>
  <c r="G205" i="154"/>
  <c r="G206" i="154"/>
  <c r="G207" i="154"/>
  <c r="G208" i="154"/>
  <c r="G209" i="154"/>
  <c r="G210" i="154"/>
  <c r="G211" i="154"/>
  <c r="G212" i="154"/>
  <c r="G213" i="154"/>
  <c r="G214" i="154"/>
  <c r="G215" i="154"/>
  <c r="G216" i="154"/>
  <c r="G217" i="154"/>
  <c r="G218" i="154"/>
  <c r="G219" i="154"/>
  <c r="G220" i="154"/>
  <c r="G221" i="154"/>
  <c r="G222" i="154"/>
  <c r="G223" i="154"/>
  <c r="G224" i="154"/>
  <c r="G225" i="154"/>
  <c r="G226" i="154"/>
  <c r="G227" i="154"/>
  <c r="G228" i="154"/>
  <c r="G229" i="154"/>
  <c r="G230" i="154"/>
  <c r="G231" i="154"/>
  <c r="G232" i="154"/>
  <c r="G233" i="154"/>
  <c r="G234" i="154"/>
  <c r="G235" i="154"/>
  <c r="G236" i="154"/>
  <c r="G237" i="154"/>
  <c r="G238" i="154"/>
  <c r="G239" i="154"/>
  <c r="G240" i="154"/>
  <c r="G241" i="154"/>
  <c r="G242" i="154"/>
  <c r="G243" i="154"/>
  <c r="G244" i="154"/>
  <c r="G245" i="154"/>
  <c r="G246" i="154"/>
  <c r="G247" i="154"/>
  <c r="G248" i="154"/>
  <c r="G249" i="154"/>
  <c r="G250" i="154"/>
  <c r="G251" i="154"/>
  <c r="F2" i="154"/>
  <c r="F3" i="154"/>
  <c r="F4" i="154"/>
  <c r="F5" i="154"/>
  <c r="F6" i="154"/>
  <c r="F7" i="154"/>
  <c r="F8" i="154"/>
  <c r="F9" i="154"/>
  <c r="F10" i="154"/>
  <c r="F11" i="154"/>
  <c r="F12" i="154"/>
  <c r="F13" i="154"/>
  <c r="F14" i="154"/>
  <c r="F15" i="154"/>
  <c r="F16" i="154"/>
  <c r="F17" i="154"/>
  <c r="F18" i="154"/>
  <c r="F19" i="154"/>
  <c r="F20" i="154"/>
  <c r="F21" i="154"/>
  <c r="F22" i="154"/>
  <c r="F23" i="154"/>
  <c r="F24" i="154"/>
  <c r="F25" i="154"/>
  <c r="F26" i="154"/>
  <c r="F27" i="154"/>
  <c r="F28" i="154"/>
  <c r="F29" i="154"/>
  <c r="F30" i="154"/>
  <c r="F31" i="154"/>
  <c r="F32" i="154"/>
  <c r="F33" i="154"/>
  <c r="F34" i="154"/>
  <c r="F35" i="154"/>
  <c r="F36" i="154"/>
  <c r="F37" i="154"/>
  <c r="F38" i="154"/>
  <c r="F39" i="154"/>
  <c r="F40" i="154"/>
  <c r="F41" i="154"/>
  <c r="F42" i="154"/>
  <c r="F43" i="154"/>
  <c r="F44" i="154"/>
  <c r="F45" i="154"/>
  <c r="F46" i="154"/>
  <c r="F47" i="154"/>
  <c r="F48" i="154"/>
  <c r="F49" i="154"/>
  <c r="F50" i="154"/>
  <c r="F51" i="154"/>
  <c r="F52" i="154"/>
  <c r="F53" i="154"/>
  <c r="F54" i="154"/>
  <c r="F55" i="154"/>
  <c r="F56" i="154"/>
  <c r="F57" i="154"/>
  <c r="F58" i="154"/>
  <c r="F59" i="154"/>
  <c r="F60" i="154"/>
  <c r="F61" i="154"/>
  <c r="F62" i="154"/>
  <c r="F63" i="154"/>
  <c r="F64" i="154"/>
  <c r="F65" i="154"/>
  <c r="F66" i="154"/>
  <c r="F67" i="154"/>
  <c r="F68" i="154"/>
  <c r="F69" i="154"/>
  <c r="F70" i="154"/>
  <c r="F71" i="154"/>
  <c r="F72" i="154"/>
  <c r="F73" i="154"/>
  <c r="F74" i="154"/>
  <c r="F75" i="154"/>
  <c r="F76" i="154"/>
  <c r="F77" i="154"/>
  <c r="F78" i="154"/>
  <c r="F79" i="154"/>
  <c r="F80" i="154"/>
  <c r="F81" i="154"/>
  <c r="F82" i="154"/>
  <c r="F83" i="154"/>
  <c r="F84" i="154"/>
  <c r="F85" i="154"/>
  <c r="F86" i="154"/>
  <c r="F87" i="154"/>
  <c r="F88" i="154"/>
  <c r="F89" i="154"/>
  <c r="F90" i="154"/>
  <c r="F91" i="154"/>
  <c r="F92" i="154"/>
  <c r="F93" i="154"/>
  <c r="F94" i="154"/>
  <c r="F95" i="154"/>
  <c r="F96" i="154"/>
  <c r="F97" i="154"/>
  <c r="F98" i="154"/>
  <c r="F99" i="154"/>
  <c r="F100" i="154"/>
  <c r="F101" i="154"/>
  <c r="F102" i="154"/>
  <c r="F103" i="154"/>
  <c r="F104" i="154"/>
  <c r="F105" i="154"/>
  <c r="F106" i="154"/>
  <c r="F107" i="154"/>
  <c r="F108" i="154"/>
  <c r="F109" i="154"/>
  <c r="F110" i="154"/>
  <c r="F111" i="154"/>
  <c r="F112" i="154"/>
  <c r="F113" i="154"/>
  <c r="F114" i="154"/>
  <c r="F115" i="154"/>
  <c r="F116" i="154"/>
  <c r="F117" i="154"/>
  <c r="F118" i="154"/>
  <c r="F119" i="154"/>
  <c r="F120" i="154"/>
  <c r="F121" i="154"/>
  <c r="F122" i="154"/>
  <c r="F123" i="154"/>
  <c r="F124" i="154"/>
  <c r="F125" i="154"/>
  <c r="F126" i="154"/>
  <c r="F127" i="154"/>
  <c r="F128" i="154"/>
  <c r="F129" i="154"/>
  <c r="F130" i="154"/>
  <c r="F131" i="154"/>
  <c r="F132" i="154"/>
  <c r="F133" i="154"/>
  <c r="F134" i="154"/>
  <c r="F135" i="154"/>
  <c r="F136" i="154"/>
  <c r="F137" i="154"/>
  <c r="F138" i="154"/>
  <c r="F139" i="154"/>
  <c r="F140" i="154"/>
  <c r="F141" i="154"/>
  <c r="F142" i="154"/>
  <c r="F143" i="154"/>
  <c r="F144" i="154"/>
  <c r="F145" i="154"/>
  <c r="F146" i="154"/>
  <c r="F147" i="154"/>
  <c r="F148" i="154"/>
  <c r="F149" i="154"/>
  <c r="F150" i="154"/>
  <c r="F151" i="154"/>
  <c r="F152" i="154"/>
  <c r="F153" i="154"/>
  <c r="F154" i="154"/>
  <c r="F155" i="154"/>
  <c r="F156" i="154"/>
  <c r="F157" i="154"/>
  <c r="F158" i="154"/>
  <c r="F159" i="154"/>
  <c r="F160" i="154"/>
  <c r="F161" i="154"/>
  <c r="F162" i="154"/>
  <c r="F163" i="154"/>
  <c r="F164" i="154"/>
  <c r="F165" i="154"/>
  <c r="F166" i="154"/>
  <c r="F167" i="154"/>
  <c r="F168" i="154"/>
  <c r="F169" i="154"/>
  <c r="F170" i="154"/>
  <c r="F171" i="154"/>
  <c r="F172" i="154"/>
  <c r="F173" i="154"/>
  <c r="F174" i="154"/>
  <c r="F175" i="154"/>
  <c r="F176" i="154"/>
  <c r="F177" i="154"/>
  <c r="F178" i="154"/>
  <c r="F179" i="154"/>
  <c r="F180" i="154"/>
  <c r="F181" i="154"/>
  <c r="F182" i="154"/>
  <c r="F183" i="154"/>
  <c r="F184" i="154"/>
  <c r="F185" i="154"/>
  <c r="F186" i="154"/>
  <c r="F187" i="154"/>
  <c r="F188" i="154"/>
  <c r="F189" i="154"/>
  <c r="F190" i="154"/>
  <c r="F191" i="154"/>
  <c r="F192" i="154"/>
  <c r="F193" i="154"/>
  <c r="F194" i="154"/>
  <c r="F195" i="154"/>
  <c r="F196" i="154"/>
  <c r="F197" i="154"/>
  <c r="F198" i="154"/>
  <c r="F199" i="154"/>
  <c r="F200" i="154"/>
  <c r="F201" i="154"/>
  <c r="F202" i="154"/>
  <c r="F203" i="154"/>
  <c r="F204" i="154"/>
  <c r="F205" i="154"/>
  <c r="F206" i="154"/>
  <c r="F207" i="154"/>
  <c r="F208" i="154"/>
  <c r="F209" i="154"/>
  <c r="F210" i="154"/>
  <c r="F211" i="154"/>
  <c r="F212" i="154"/>
  <c r="F213" i="154"/>
  <c r="F214" i="154"/>
  <c r="F215" i="154"/>
  <c r="F216" i="154"/>
  <c r="F217" i="154"/>
  <c r="F218" i="154"/>
  <c r="F219" i="154"/>
  <c r="F220" i="154"/>
  <c r="F221" i="154"/>
  <c r="F222" i="154"/>
  <c r="F223" i="154"/>
  <c r="F224" i="154"/>
  <c r="F225" i="154"/>
  <c r="F226" i="154"/>
  <c r="F227" i="154"/>
  <c r="F228" i="154"/>
  <c r="F229" i="154"/>
  <c r="F230" i="154"/>
  <c r="F231" i="154"/>
  <c r="F232" i="154"/>
  <c r="F233" i="154"/>
  <c r="F234" i="154"/>
  <c r="F235" i="154"/>
  <c r="F236" i="154"/>
  <c r="F237" i="154"/>
  <c r="F238" i="154"/>
  <c r="F239" i="154"/>
  <c r="F240" i="154"/>
  <c r="F241" i="154"/>
  <c r="F242" i="154"/>
  <c r="F243" i="154"/>
  <c r="F244" i="154"/>
  <c r="F245" i="154"/>
  <c r="F246" i="154"/>
  <c r="F247" i="154"/>
  <c r="F248" i="154"/>
  <c r="F249" i="154"/>
  <c r="F250" i="154"/>
  <c r="F251" i="154"/>
  <c r="L1" i="163"/>
  <c r="H20" i="164" l="1"/>
  <c r="H24" i="164"/>
  <c r="D4" i="164"/>
  <c r="H26" i="164" l="1"/>
  <c r="V1" i="141" l="1"/>
</calcChain>
</file>

<file path=xl/sharedStrings.xml><?xml version="1.0" encoding="utf-8"?>
<sst xmlns="http://schemas.openxmlformats.org/spreadsheetml/2006/main" count="7079" uniqueCount="387">
  <si>
    <t>Total général</t>
  </si>
  <si>
    <t>Date</t>
  </si>
  <si>
    <t>Montant</t>
  </si>
  <si>
    <t>Type</t>
  </si>
  <si>
    <t>Fournisseur</t>
  </si>
  <si>
    <t>Lieu</t>
  </si>
  <si>
    <t>Opérateur</t>
  </si>
  <si>
    <t>Facture</t>
  </si>
  <si>
    <t>CA_HT</t>
  </si>
  <si>
    <t>Total/Fournisseur</t>
  </si>
  <si>
    <t>Total jour</t>
  </si>
  <si>
    <t xml:space="preserve">CA </t>
  </si>
  <si>
    <t>Année</t>
  </si>
  <si>
    <t>Id_Article</t>
  </si>
  <si>
    <t>Désignations</t>
  </si>
  <si>
    <t>Prix</t>
  </si>
  <si>
    <t>Référence</t>
  </si>
  <si>
    <t>Quantité</t>
  </si>
  <si>
    <t>Total</t>
  </si>
  <si>
    <t>Somme de Total</t>
  </si>
  <si>
    <t>Historique</t>
  </si>
  <si>
    <t xml:space="preserve"> </t>
  </si>
  <si>
    <t>Advini</t>
  </si>
  <si>
    <t>OBD</t>
  </si>
  <si>
    <t>Chablis AOP/Domaine Laroche 1,5L/Btl</t>
  </si>
  <si>
    <t>Chablis AOP/Domaine Laroche/St Martin</t>
  </si>
  <si>
    <t>Champagne AOP Brut/Taittinger</t>
  </si>
  <si>
    <t>Champagne AOP Rosé / Taittinger</t>
  </si>
  <si>
    <t>Champagne St Gall Brut tradition 1/2 Btl</t>
  </si>
  <si>
    <t>Champagne St Gall Brut Tradition 1er cru</t>
  </si>
  <si>
    <t>Champomy</t>
  </si>
  <si>
    <t>Chardonnay IGP/Domaine La Chevaliere</t>
  </si>
  <si>
    <t>Chateauneuf du PapeAOP / Clos de Oratoire</t>
  </si>
  <si>
    <t>Coteaux de L'Aubance/Bois Mozé</t>
  </si>
  <si>
    <t>Crémant rosé/Bois Mozé</t>
  </si>
  <si>
    <t>Crozes Hermitage AOP/Domaine Ogier/L'Oriental</t>
  </si>
  <si>
    <t>Gevrey Chambertin AOP/Dom Champy/V.Vignes</t>
  </si>
  <si>
    <t>Mediterranée IGP/Epure</t>
  </si>
  <si>
    <t>Muscat Alsace</t>
  </si>
  <si>
    <t>Pernand Vergelesses AOP M.Champy</t>
  </si>
  <si>
    <t>Pinot noir IGP/Domaine La Chevalière</t>
  </si>
  <si>
    <t>Rosé de loire Bois Mozé</t>
  </si>
  <si>
    <t>Savigny Les Beaunes AOP/Domaine Champy</t>
  </si>
  <si>
    <t>Viognier</t>
  </si>
  <si>
    <t>Amaretto Di Saronno/Btl</t>
  </si>
  <si>
    <t>Anistte Marie Brizard /Btl</t>
  </si>
  <si>
    <t>Aperol 70cl / Btl</t>
  </si>
  <si>
    <t>Ardberg 10 ans 70cl / Btl</t>
  </si>
  <si>
    <t>Armagnac Bordeneuve VSOP/Btl</t>
  </si>
  <si>
    <t>Asahi 33Cl /Btl</t>
  </si>
  <si>
    <t>Baileys/Btl</t>
  </si>
  <si>
    <t>Bally 7 ans</t>
  </si>
  <si>
    <t xml:space="preserve">Bière Kronenbourg 1664 </t>
  </si>
  <si>
    <t>Bourbon Four Roses 70cl / Btl</t>
  </si>
  <si>
    <t>Bourbon Maker's Mark 70cl / Btl</t>
  </si>
  <si>
    <t>Bourbon Woodford Reserve D.O</t>
  </si>
  <si>
    <t>Bretzel  2,5kg</t>
  </si>
  <si>
    <t>Bushmills Original</t>
  </si>
  <si>
    <t>Calvados Christian Drouin 18 ans Hors D'age</t>
  </si>
  <si>
    <t>Campari/Btl</t>
  </si>
  <si>
    <t>Captain Morgan</t>
  </si>
  <si>
    <t>Cardhu Amber Rock</t>
  </si>
  <si>
    <t>Chateldon 75cl Btl</t>
  </si>
  <si>
    <t>Chip's paquets 500g</t>
  </si>
  <si>
    <t>Chouffe blonde 33cl/Btl</t>
  </si>
  <si>
    <t>Citadelle 70cl / Btl</t>
  </si>
  <si>
    <t>Cognac Bache Gabrielsen American Oak</t>
  </si>
  <si>
    <t>Cognac Chauteau Montifaud L50</t>
  </si>
  <si>
    <t>Cognac Chauteau Montifaud VSOP</t>
  </si>
  <si>
    <t>Cognac Chauteau Montifaud XO</t>
  </si>
  <si>
    <t>Cointreau/Btl</t>
  </si>
  <si>
    <t>Compte de Grasse 44N 50cl / Btl</t>
  </si>
  <si>
    <t>Crème de Framboise 1L/Btl</t>
  </si>
  <si>
    <t>Crème de Griotte</t>
  </si>
  <si>
    <t>Crème de Peche 1L/Btl</t>
  </si>
  <si>
    <t>Curacao Bleu/Btl</t>
  </si>
  <si>
    <t>Dorly's 12 Ans</t>
  </si>
  <si>
    <t>Eddu Gold 10 ans</t>
  </si>
  <si>
    <t>EVIAN 1L/ BTL</t>
  </si>
  <si>
    <t>EVIAN PET 1L/ BTL</t>
  </si>
  <si>
    <t>Evian verre 50cl</t>
  </si>
  <si>
    <t>Flor de cana 18 ans</t>
  </si>
  <si>
    <t>Fraise des bois</t>
  </si>
  <si>
    <t>Fut Bud 30L</t>
  </si>
  <si>
    <t>Fut Leffe Blonde 20L</t>
  </si>
  <si>
    <t>Get 27/Btl 100cl</t>
  </si>
  <si>
    <t>Get 31/Btl 100 cl</t>
  </si>
  <si>
    <t>Glenkinchie 12 ans</t>
  </si>
  <si>
    <t>Glenmorangie 10 ans</t>
  </si>
  <si>
    <t>Glenmorangie 14 ans Quinta Ruban</t>
  </si>
  <si>
    <t>Grand Marnier Jaune/Btl</t>
  </si>
  <si>
    <t>Grant's</t>
  </si>
  <si>
    <t>H2B 70cl / Btl</t>
  </si>
  <si>
    <t>Hampden 8 ans</t>
  </si>
  <si>
    <t>Hampden HLCF Classic Overproof</t>
  </si>
  <si>
    <t>Havana 3 ans 70 cl/btl</t>
  </si>
  <si>
    <t>Havana 7 ans</t>
  </si>
  <si>
    <t>Hendrick's 70cl / Btl</t>
  </si>
  <si>
    <t>Ice Tea PET 1L/Btl</t>
  </si>
  <si>
    <t>IPA Vedett blonde 33cl</t>
  </si>
  <si>
    <t>J&amp;B</t>
  </si>
  <si>
    <t>Jack Daniel's 70 cl / Btl</t>
  </si>
  <si>
    <t>Jack Daniel's Rye</t>
  </si>
  <si>
    <t>Johnnie Walker Blue Label</t>
  </si>
  <si>
    <t>Johnnie Walker Red Label</t>
  </si>
  <si>
    <t>Kopke 10 ans Tawny</t>
  </si>
  <si>
    <t>Kopke blanc/Btl</t>
  </si>
  <si>
    <t>Kopke rouge ruby/Btl</t>
  </si>
  <si>
    <t>Laphroaig 10 ans</t>
  </si>
  <si>
    <t>Leblon</t>
  </si>
  <si>
    <t>Lillet Blanc</t>
  </si>
  <si>
    <t>Limonade Steff PET 1,5L/Btl</t>
  </si>
  <si>
    <t>Limoncello</t>
  </si>
  <si>
    <t>Malibu/Btl</t>
  </si>
  <si>
    <t>Martini Bianco 100cl / Btl</t>
  </si>
  <si>
    <t>Martini Rosso 100cl / Btl</t>
  </si>
  <si>
    <t>Menthe pastille</t>
  </si>
  <si>
    <t>Mezcal Los Siete Misterios Doba Yej</t>
  </si>
  <si>
    <t>Mount Gay XO Triple Cask</t>
  </si>
  <si>
    <t>Nikka Coffee grain</t>
  </si>
  <si>
    <t>Noilly Prat Dry 70cl / Btl</t>
  </si>
  <si>
    <t>Nusbaumer Poire Williams Selection</t>
  </si>
  <si>
    <t>Orangina 33cl/Btl</t>
  </si>
  <si>
    <t>Ozmoz cash finish cognac 50cl / Btl</t>
  </si>
  <si>
    <t>Ozmoz classic 70cl / Btl</t>
  </si>
  <si>
    <t>Pago Abricot 20cl/Btl</t>
  </si>
  <si>
    <t>Pago Ananas 1L/Btl</t>
  </si>
  <si>
    <t>Pago Ananas 20cl/Btl</t>
  </si>
  <si>
    <t>Pago fraise 20cl/Btl</t>
  </si>
  <si>
    <t>Pago Orange 20cl/Btl</t>
  </si>
  <si>
    <t>Pago Pomme 20cl/Btl</t>
  </si>
  <si>
    <t>Pago Tomate 20cl/Btl</t>
  </si>
  <si>
    <t>Patron reposado/Btl</t>
  </si>
  <si>
    <t>Patron Silver/Btl</t>
  </si>
  <si>
    <t>Pepsi cola PET 1,5L/Btl</t>
  </si>
  <si>
    <t>Pepsi max 33cl/Btl</t>
  </si>
  <si>
    <t>Pepsi Reg 33cl/Btl</t>
  </si>
  <si>
    <t>Perrier 33cl/Btl</t>
  </si>
  <si>
    <t>Perrier Fines bulles 100cl Btl</t>
  </si>
  <si>
    <t>Perrier Fines bulles 50cl</t>
  </si>
  <si>
    <t>Picon bière 1L</t>
  </si>
  <si>
    <t>Pietra Ambrée 33cl</t>
  </si>
  <si>
    <t>Plantation original Dark</t>
  </si>
  <si>
    <t>Plantation Stiggin's Fancy Pineapple</t>
  </si>
  <si>
    <t>Porto blanc/Btl</t>
  </si>
  <si>
    <t>Pulco Citron vert 70cl/Btl</t>
  </si>
  <si>
    <t>Quintinye Blanc 70cl / Btl</t>
  </si>
  <si>
    <t>Quintinye Dry 70cl / Btl</t>
  </si>
  <si>
    <t>Quintinye Rouge 70cl/btl</t>
  </si>
  <si>
    <t>Rhum Diplomatico 70cl /Btl</t>
  </si>
  <si>
    <t>Ricard/Btl</t>
  </si>
  <si>
    <t>Romarin Marie Brizard 50cl /Btl</t>
  </si>
  <si>
    <t>Saint Germain</t>
  </si>
  <si>
    <t>San Pellegrino 100cl/Btl</t>
  </si>
  <si>
    <t>San Pellegrino 50cl</t>
  </si>
  <si>
    <t>Schweppes Ginger Ale 20cl/Btl</t>
  </si>
  <si>
    <t>Schweppes Ginger Beer 20cl/Btl</t>
  </si>
  <si>
    <t>Schweppes Indian tonic 25cl/Btl</t>
  </si>
  <si>
    <t>Schweppes tonic PET 1,5/BTL</t>
  </si>
  <si>
    <t>Seven up</t>
  </si>
  <si>
    <t>Sirop Monin Agave 70cl</t>
  </si>
  <si>
    <t>Sirop monin banane verte</t>
  </si>
  <si>
    <t>Sirop Monin Citron 1L/Btl</t>
  </si>
  <si>
    <t>Sirop Monin d'orgeat 1L</t>
  </si>
  <si>
    <t>Sirop Monin Falernum 70 cl</t>
  </si>
  <si>
    <t>Sirop Monin Fraise 1L/Btl</t>
  </si>
  <si>
    <t>Sirop Monin Grenadine 1L/Btl</t>
  </si>
  <si>
    <t>Sirop Monin Menthe 1L/Btl</t>
  </si>
  <si>
    <t>Sirop Monin Peche 1L/Btl</t>
  </si>
  <si>
    <t>Sirop Monin Sucre de canne 1L/Btl</t>
  </si>
  <si>
    <t>Suze</t>
  </si>
  <si>
    <t>Tequila/Btl</t>
  </si>
  <si>
    <t>Tube Co2 Carboxy/Btl</t>
  </si>
  <si>
    <t>Vittel 1L /Btl</t>
  </si>
  <si>
    <t>Vittel 50cl/Btl</t>
  </si>
  <si>
    <t>Vodka Absolut Blue</t>
  </si>
  <si>
    <t>Vodka Belvedere 70 cl / btl</t>
  </si>
  <si>
    <t>Vodka grey goose 70 cl / btl</t>
  </si>
  <si>
    <t>Whisky Lagavulin 16 ans 70cl / Btl</t>
  </si>
  <si>
    <t>Whisky Nikka from the Barrel</t>
  </si>
  <si>
    <t>Whistle Pig 10 ans Small Batch Rye</t>
  </si>
  <si>
    <t>Zacapa Centenario XO</t>
  </si>
  <si>
    <t>Blancs</t>
  </si>
  <si>
    <t>Rouges</t>
  </si>
  <si>
    <t>Champagnes</t>
  </si>
  <si>
    <t>Rosés</t>
  </si>
  <si>
    <t>Eaux</t>
  </si>
  <si>
    <t>Désignation</t>
  </si>
  <si>
    <t>Réf</t>
  </si>
  <si>
    <t>Qté</t>
  </si>
  <si>
    <t>Bordeaux AOP/Allée de Jules Bl</t>
  </si>
  <si>
    <t>Bordeaux AOP/Moueix/Allée de Jules R</t>
  </si>
  <si>
    <t>Proseco</t>
  </si>
  <si>
    <t>Coca 33cl</t>
  </si>
  <si>
    <t>Coca Zéro 33cl</t>
  </si>
  <si>
    <t>Jus de Pamplemousse Granini 20Cl</t>
  </si>
  <si>
    <t>Ice Tea PET 1L</t>
  </si>
  <si>
    <t>Jus Pêche Caraibos 1L</t>
  </si>
  <si>
    <t>Orangina 33 Cl Ct</t>
  </si>
  <si>
    <t>Papillon Orange 1L</t>
  </si>
  <si>
    <t>Papillon Orange 25Cl</t>
  </si>
  <si>
    <t>Papillon Poire 25Cl</t>
  </si>
  <si>
    <t>Papillon Pomme 1L</t>
  </si>
  <si>
    <t>Papillon Pomme 25Cl</t>
  </si>
  <si>
    <t>Pepsi Max 1.5L</t>
  </si>
  <si>
    <t>Pepsi Max 33cl</t>
  </si>
  <si>
    <t>Red Bull 25cl Ct</t>
  </si>
  <si>
    <t>Jus Ananas Caraibos 1L/btl</t>
  </si>
  <si>
    <t>Jus Orange Caraibos 1L/btl</t>
  </si>
  <si>
    <t>Jus Pomme Caraibos 1L/btl</t>
  </si>
  <si>
    <t>Jus Cranberries Caraibos 1L</t>
  </si>
  <si>
    <t>Jus Poire Caraibos  1L</t>
  </si>
  <si>
    <t>Sirop Monin Fleur de sureau</t>
  </si>
  <si>
    <t>Sirop Monin Pamplemousse 70 cl</t>
  </si>
  <si>
    <t>Sirop Monin Vanille</t>
  </si>
  <si>
    <t>Sirop Monin Chataigne</t>
  </si>
  <si>
    <t>Sirop Monin Caramel</t>
  </si>
  <si>
    <t>Sirop Monin Lavande</t>
  </si>
  <si>
    <t>Sirop Monin Framboise</t>
  </si>
  <si>
    <t>Sirop Monin Cinamon</t>
  </si>
  <si>
    <t>France Boisson</t>
  </si>
  <si>
    <t>Lieux</t>
  </si>
  <si>
    <t>Genre</t>
  </si>
  <si>
    <t>Stock</t>
  </si>
  <si>
    <t>Bar 1</t>
  </si>
  <si>
    <t>Bar 2</t>
  </si>
  <si>
    <t>Bar 3</t>
  </si>
  <si>
    <t>Bar 4</t>
  </si>
  <si>
    <t>Bar 5</t>
  </si>
  <si>
    <t>Angostura Bitter</t>
  </si>
  <si>
    <t>Déspérados</t>
  </si>
  <si>
    <t>Fever Tree Ginger</t>
  </si>
  <si>
    <t>Gin Beefeater</t>
  </si>
  <si>
    <t>Ginette20L</t>
  </si>
  <si>
    <t>Limoncello Scogliera</t>
  </si>
  <si>
    <t>Liqueur Italicus</t>
  </si>
  <si>
    <t>Pisco Demonico</t>
  </si>
  <si>
    <t>Rhum Bacardi Spiced</t>
  </si>
  <si>
    <t>Mois</t>
  </si>
  <si>
    <t>Id_Pertes</t>
  </si>
  <si>
    <t>Retro</t>
  </si>
  <si>
    <t>Alcools</t>
  </si>
  <si>
    <t>Réf.</t>
  </si>
  <si>
    <t>Prix Actuel</t>
  </si>
  <si>
    <t>(vide)</t>
  </si>
  <si>
    <t>Sirop Tesseire pêche 1L</t>
  </si>
  <si>
    <t>Pago Mangue 20cl/BTL</t>
  </si>
  <si>
    <t>Solides</t>
  </si>
  <si>
    <t>Liquides</t>
  </si>
  <si>
    <t>SolidesCalc</t>
  </si>
  <si>
    <t>LiquidesCalc</t>
  </si>
  <si>
    <t>AlcoolsCalc</t>
  </si>
  <si>
    <t>Total Stock</t>
  </si>
  <si>
    <t>Total_Inv</t>
  </si>
  <si>
    <t>Vieux Pineau Rouge 75 CL/Btl</t>
  </si>
  <si>
    <t>La Fée Parisienne Absinthe Supérieur /Btl</t>
  </si>
  <si>
    <t>Fut Hoegaarden blanche 20 L</t>
  </si>
  <si>
    <t>Bacardi (Carta Blanca)</t>
  </si>
  <si>
    <t>Beaujolais</t>
  </si>
  <si>
    <t>Châteauneuf-du-Pape AOP/Clos Oratoire</t>
  </si>
  <si>
    <t xml:space="preserve">Cognac Château Montifaud VS 70 cl </t>
  </si>
  <si>
    <t>Côtes-du-Rhône AOP/Caprice Antoine</t>
  </si>
  <si>
    <t>Côtes-du-Rhône AOP/Domaine Ogier/Caprices A.</t>
  </si>
  <si>
    <t>Crème de cassis 1 L/Btl</t>
  </si>
  <si>
    <t>Crème de Mûre 1L/Btl</t>
  </si>
  <si>
    <t>Médoc AOP/Cru bourgeois/Château Lacombe</t>
  </si>
  <si>
    <t>Pol Rémy demi-sec</t>
  </si>
  <si>
    <t>Sirop Monin Thé à la pêche 70 cl</t>
  </si>
  <si>
    <t>The Macallan 12 ans double Cask</t>
  </si>
  <si>
    <t xml:space="preserve">Whisky Talisker (Port Ruiche)  </t>
  </si>
  <si>
    <t>Tequila Blanco El Jimador</t>
  </si>
  <si>
    <t>OCTOBRE 2025</t>
  </si>
  <si>
    <t>Inventaire de début de mois</t>
  </si>
  <si>
    <t>Boisson perso 100%- Prix Cost</t>
  </si>
  <si>
    <t>Crédits Offerts Commerciales - Prix Cost</t>
  </si>
  <si>
    <t xml:space="preserve">Autres Crédits </t>
  </si>
  <si>
    <t xml:space="preserve">Crédits Transfers Cuisine =&gt; Salle </t>
  </si>
  <si>
    <t>Inventaire de fin de mois</t>
  </si>
  <si>
    <t>Consommations</t>
  </si>
  <si>
    <t>TOTAL CAHT Consolidé</t>
  </si>
  <si>
    <t xml:space="preserve">  ** COST % **</t>
  </si>
  <si>
    <t>REVENUE  du mois en cours</t>
  </si>
  <si>
    <t>Régul CAHT</t>
  </si>
  <si>
    <t>Mois Sélectionné</t>
  </si>
  <si>
    <t>AOÛT 2025</t>
  </si>
  <si>
    <t>SEPTEMBRE 2025</t>
  </si>
  <si>
    <t>NOVEMBRE 2025</t>
  </si>
  <si>
    <t>Rapport mensuel clôture ratio boissons</t>
  </si>
  <si>
    <t>Total Bar 5</t>
  </si>
  <si>
    <t>Total Bar 1</t>
  </si>
  <si>
    <t>Total Bar 4</t>
  </si>
  <si>
    <t>Total Bar 3</t>
  </si>
  <si>
    <t>Total Bar 2</t>
  </si>
  <si>
    <t xml:space="preserve">Achats Mensuels </t>
  </si>
  <si>
    <t>Softs</t>
  </si>
  <si>
    <t>Réception</t>
  </si>
  <si>
    <t>Taux</t>
  </si>
  <si>
    <t>2025-12</t>
  </si>
  <si>
    <t>MotifRetro</t>
  </si>
  <si>
    <t>Autre</t>
  </si>
  <si>
    <t>MotifAutre</t>
  </si>
  <si>
    <t>Jour</t>
  </si>
  <si>
    <t>MoisAffiché</t>
  </si>
  <si>
    <t>Michel</t>
  </si>
  <si>
    <t>Johnnie Walker Black Label</t>
  </si>
  <si>
    <t>Whisky Talisker/Btl</t>
  </si>
  <si>
    <t>Chip s Brets</t>
  </si>
  <si>
    <t>Vittel 20Cl</t>
  </si>
  <si>
    <t>Domo91</t>
  </si>
  <si>
    <t>Injection Juillet 2025</t>
  </si>
  <si>
    <t>Injection Aout 2025</t>
  </si>
  <si>
    <t>Injection Septembre 2025</t>
  </si>
  <si>
    <t>Offerts direction</t>
  </si>
  <si>
    <t>Petits Déjeuner</t>
  </si>
  <si>
    <t>Petits Dej</t>
  </si>
  <si>
    <t xml:space="preserve">Planteray rum dark </t>
  </si>
  <si>
    <t>Planteray rum pineapple</t>
  </si>
  <si>
    <t xml:space="preserve">Gin mare </t>
  </si>
  <si>
    <t>Armagnac Bordeneuve 1998 /Btl</t>
  </si>
  <si>
    <t>Armagnac Bordeneuve Hors D'age/Btl</t>
  </si>
  <si>
    <t>Calvados Christian Drouin VSOP</t>
  </si>
  <si>
    <t>Liqueur cointreau</t>
  </si>
  <si>
    <t>Liqueur de café kahlua</t>
  </si>
  <si>
    <t>Vieux Pineau Blanc 75 CL/Btl</t>
  </si>
  <si>
    <t>Crémant tradition Bois Mozé</t>
  </si>
  <si>
    <t>Cristaline PET 50 cl</t>
  </si>
  <si>
    <t>Perrier 33Cl/ Canette</t>
  </si>
  <si>
    <t>San Pellegrino 33Cl / Canette</t>
  </si>
  <si>
    <t>Pétillant de raisin Grappe en bulles</t>
  </si>
  <si>
    <t>Nectar fraise c.pappilon 25cl</t>
  </si>
  <si>
    <t>Fever tree ginger ale</t>
  </si>
  <si>
    <t>Fever tree ginger beer</t>
  </si>
  <si>
    <t xml:space="preserve">Fever tree tonic water </t>
  </si>
  <si>
    <t>Jus de tomate c.papillon 25 cl</t>
  </si>
  <si>
    <t>Nectar fraise c.papillon 25 cl</t>
  </si>
  <si>
    <t>Jus de Pamplemousse 1L/Granini</t>
  </si>
  <si>
    <t>Minute Maid Orange</t>
  </si>
  <si>
    <t>Pago Cranberries 1L/Btl</t>
  </si>
  <si>
    <t>Pago Fraise 1L/Btl</t>
  </si>
  <si>
    <t>Sprite 25cl/Btl</t>
  </si>
  <si>
    <t>Ermitage</t>
  </si>
  <si>
    <t>Pro a Pro</t>
  </si>
  <si>
    <t>Non</t>
  </si>
  <si>
    <t>Cacahuete paquet 1kg</t>
  </si>
  <si>
    <t>Imcompris (moelleux)</t>
  </si>
  <si>
    <t>L'avenir</t>
  </si>
  <si>
    <t>Ice tea peche</t>
  </si>
  <si>
    <t>Pago orange nectar 1L/btl</t>
  </si>
  <si>
    <t>Pago pomme 1l /btl</t>
  </si>
  <si>
    <t>2025-11</t>
  </si>
  <si>
    <t>2025-10</t>
  </si>
  <si>
    <t>2025-09</t>
  </si>
  <si>
    <t>2025-08</t>
  </si>
  <si>
    <t>2025-07</t>
  </si>
  <si>
    <t>2025-06</t>
  </si>
  <si>
    <t>Jud PDJ</t>
  </si>
  <si>
    <t>ProàPro</t>
  </si>
  <si>
    <t>Jus PDJ</t>
  </si>
  <si>
    <t>Jus Petit dej</t>
  </si>
  <si>
    <t>Designations</t>
  </si>
  <si>
    <t>orangina 1,5l</t>
  </si>
  <si>
    <t>DÉCEMBRE 2025</t>
  </si>
  <si>
    <t xml:space="preserve">Bacardi Carta Oro </t>
  </si>
  <si>
    <t>Argotier le Tombeur</t>
  </si>
  <si>
    <t>Argotier le Velours</t>
  </si>
  <si>
    <t>Départ directrice</t>
  </si>
  <si>
    <t>Vers. : 2.1</t>
  </si>
  <si>
    <t>2026-01</t>
  </si>
  <si>
    <t>05-janv</t>
  </si>
  <si>
    <t>04-janv</t>
  </si>
  <si>
    <t>03-janv</t>
  </si>
  <si>
    <t>02-janv</t>
  </si>
  <si>
    <t>01-janv</t>
  </si>
  <si>
    <t>06-janv</t>
  </si>
  <si>
    <t>Bar1</t>
  </si>
  <si>
    <t>Liqueur de passoa</t>
  </si>
  <si>
    <t>Jus de fruits PDJ</t>
  </si>
  <si>
    <t>09-janv</t>
  </si>
  <si>
    <t>08-janv</t>
  </si>
  <si>
    <t>07-janv</t>
  </si>
  <si>
    <t>Materiel</t>
  </si>
  <si>
    <t>Solides.</t>
  </si>
  <si>
    <t>Liquides.</t>
  </si>
  <si>
    <t>Alcools.</t>
  </si>
  <si>
    <t>Rétrocessions</t>
  </si>
  <si>
    <t>Autres.</t>
  </si>
  <si>
    <t>Attention : CA manquant sur 3 jour(s) / 11 (jusqu’au 11-janv-2026) : 09-janv, 10-janv, 11-janv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</si>
</sst>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5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mmm\-yyyy"/>
    <numFmt numFmtId="177" formatCode="#,##0.00\ \€"/>
    <numFmt numFmtId="178" formatCode="#\ ##0.00\ \€"/>
    <numFmt numFmtId="179" formatCode="mmmm&quot;-&quot;yy"/>
    <numFmt numFmtId="180" formatCode="#,##0.00&quot; &quot;;\(#,##0.00\)"/>
    <numFmt numFmtId="181" formatCode="&quot; &quot;* #,##0.00&quot; &quot;[$€-2]&quot; &quot;;&quot;-&quot;* #,##0.00&quot; &quot;[$€-2]&quot; &quot;;&quot; &quot;* &quot;-&quot;??&quot; &quot;[$€-2]&quot; &quot;"/>
    <numFmt numFmtId="182" formatCode="[$$-409]\ #,##0.00"/>
    <numFmt numFmtId="183" formatCode="#,##0.00&quot; &quot;;&quot;-&quot;#,##0.00&quot; &quot;"/>
    <numFmt numFmtId="184" formatCode="#,##0.00&quot; €&quot;"/>
    <numFmt numFmtId="185" formatCode="_-* #,##0.00\ [$€-40C]_-;\-* #,##0.00\ [$€-40C]_-;_-* &quot;-&quot;??\ [$€-40C]_-;_-@_-"/>
    <numFmt numFmtId="186" formatCode="#,##0.00\ [$€-40C];\-#,##0.00\ [$€-40C]"/>
    <numFmt numFmtId="187" formatCode="dd/mm/yyyy"/>
    <numFmt numFmtId="188" formatCode="#,##0.00\ &quot;€&quot;"/>
  </numFmts>
  <fonts count="65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</font>
    <font>
      <b/>
      <i/>
      <sz val="11"/>
      <color theme="0"/>
      <name val="Calibri"/>
      <family val="2"/>
    </font>
    <font>
      <sz val="8"/>
      <name val="Calibri"/>
      <family val="2"/>
    </font>
    <font>
      <b/>
      <i/>
      <sz val="12"/>
      <name val="Calibri"/>
      <family val="2"/>
    </font>
    <font>
      <sz val="14"/>
      <color indexed="8"/>
      <name val="Calibri"/>
      <family val="2"/>
    </font>
    <font>
      <sz val="18"/>
      <color theme="1"/>
      <name val="Calibri"/>
      <family val="2"/>
      <scheme val="minor"/>
    </font>
    <font>
      <sz val="11"/>
      <color theme="0"/>
      <name val="Calibri"/>
      <family val="2"/>
    </font>
    <font>
      <i/>
      <sz val="8"/>
      <color indexed="8"/>
      <name val="Calibri"/>
      <family val="2"/>
    </font>
    <font>
      <b/>
      <i/>
      <sz val="12"/>
      <color indexed="8"/>
      <name val="Calibri"/>
      <family val="2"/>
    </font>
    <font>
      <sz val="11"/>
      <color rgb="FFFF0000"/>
      <name val="Calibri"/>
      <family val="2"/>
    </font>
    <font>
      <i/>
      <sz val="14"/>
      <name val="Calibri"/>
      <family val="2"/>
    </font>
    <font>
      <i/>
      <sz val="14"/>
      <color theme="0"/>
      <name val="Calibri"/>
      <family val="2"/>
    </font>
    <font>
      <i/>
      <sz val="16"/>
      <name val="Calibri"/>
      <family val="2"/>
    </font>
    <font>
      <i/>
      <sz val="16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sz val="16"/>
      <color indexed="8"/>
      <name val="Arial Rounded MT Bold"/>
      <family val="2"/>
    </font>
    <font>
      <b/>
      <sz val="12"/>
      <color indexed="15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indexed="12"/>
      <name val="Times New Roman"/>
      <family val="1"/>
    </font>
    <font>
      <sz val="12"/>
      <color indexed="8"/>
      <name val="Arial Rounded MT Bold"/>
      <family val="2"/>
    </font>
    <font>
      <b/>
      <sz val="12"/>
      <color indexed="16"/>
      <name val="Times New Roman"/>
      <family val="1"/>
    </font>
    <font>
      <b/>
      <sz val="11"/>
      <color indexed="8"/>
      <name val="Calibri"/>
      <family val="2"/>
    </font>
    <font>
      <b/>
      <sz val="12"/>
      <color indexed="19"/>
      <name val="Times New Roman"/>
      <family val="1"/>
    </font>
    <font>
      <sz val="12"/>
      <color indexed="19"/>
      <name val="Times New Roman"/>
      <family val="1"/>
    </font>
    <font>
      <sz val="10"/>
      <color indexed="8"/>
      <name val="Arial Rounded MT Bold"/>
      <family val="2"/>
    </font>
    <font>
      <b/>
      <sz val="12"/>
      <color indexed="20"/>
      <name val="Times New Roman"/>
      <family val="1"/>
    </font>
    <font>
      <sz val="12"/>
      <color indexed="15"/>
      <name val="Times New Roman"/>
      <family val="1"/>
    </font>
    <font>
      <b/>
      <sz val="10"/>
      <color indexed="8"/>
      <name val="Arial"/>
      <family val="2"/>
    </font>
    <font>
      <sz val="12"/>
      <color indexed="12"/>
      <name val="Arial Rounded MT Bold"/>
      <family val="2"/>
    </font>
    <font>
      <b/>
      <sz val="12"/>
      <color indexed="8"/>
      <name val="Calibri"/>
      <family val="2"/>
    </font>
    <font>
      <sz val="8"/>
      <color indexed="8"/>
      <name val="Arial Rounded MT Bold"/>
      <family val="2"/>
    </font>
    <font>
      <b/>
      <sz val="10"/>
      <color indexed="8"/>
      <name val="Times New Roman"/>
      <family val="1"/>
    </font>
    <font>
      <b/>
      <sz val="12"/>
      <color indexed="8"/>
      <name val="Arial Rounded MT Bold"/>
      <family val="2"/>
    </font>
    <font>
      <b/>
      <sz val="12"/>
      <name val="Arial"/>
      <family val="2"/>
    </font>
    <font>
      <i/>
      <sz val="11"/>
      <color theme="0"/>
      <name val="Calibri"/>
      <family val="2"/>
    </font>
    <font>
      <i/>
      <sz val="11"/>
      <color indexed="8"/>
      <name val="Calibri"/>
      <family val="2"/>
    </font>
    <font>
      <sz val="11"/>
      <color indexed="8"/>
      <name val="Arial"/>
      <family val="2"/>
    </font>
    <font>
      <sz val="11"/>
      <name val="Arial"/>
      <family val="2"/>
    </font>
    <font>
      <b/>
      <sz val="12"/>
      <color theme="0"/>
      <name val="Times New Roman"/>
      <family val="1"/>
    </font>
    <font>
      <b/>
      <sz val="12"/>
      <name val="Times New Roman"/>
      <family val="1"/>
    </font>
    <font>
      <i/>
      <sz val="14"/>
      <color theme="0"/>
      <name val="Tahoma"/>
      <family val="2"/>
    </font>
    <font>
      <i/>
      <sz val="12"/>
      <color theme="0"/>
      <name val="Calibri"/>
      <family val="2"/>
    </font>
    <font>
      <i/>
      <sz val="14"/>
      <name val="Bell MT"/>
      <family val="1"/>
    </font>
    <font>
      <b/>
      <sz val="11"/>
      <color rgb="FF000000"/>
      <name val="Calibri"/>
      <family val="2"/>
    </font>
    <font>
      <b/>
      <i/>
      <sz val="20"/>
      <name val="Bell MT"/>
      <family val="1"/>
    </font>
  </fonts>
  <fills count="15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DCDCDC"/>
        <bgColor indexed="64"/>
      </patternFill>
    </fill>
    <fill>
      <patternFill patternType="solid">
        <fgColor rgb="FFFFE0C0"/>
        <bgColor indexed="64"/>
      </patternFill>
    </fill>
    <fill>
      <patternFill patternType="solid">
        <fgColor theme="1" tint="0.499984740745262"/>
        <bgColor indexed="64"/>
      </patternFill>
    </fill>
    <fill>
      <gradientFill degree="90">
        <stop position="0">
          <color theme="0"/>
        </stop>
        <stop position="1">
          <color theme="9"/>
        </stop>
      </gradientFill>
    </fill>
  </fills>
  <borders count="30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9"/>
      </left>
      <right/>
      <top style="thin">
        <color indexed="9"/>
      </top>
      <bottom/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4C8DC"/>
      </left>
      <right style="thin">
        <color rgb="FFB4C8DC"/>
      </right>
      <top style="thin">
        <color rgb="FFB4C8DC"/>
      </top>
      <bottom style="thin">
        <color rgb="FFB4C8DC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rgb="FFABABAB"/>
      </left>
      <right/>
      <top style="thin">
        <color rgb="FFABABAB"/>
      </top>
      <bottom/>
      <diagonal/>
    </border>
    <border>
      <left style="thin">
        <color rgb="FFABABAB"/>
      </left>
      <right style="thin">
        <color rgb="FFABABAB"/>
      </right>
      <top style="thin">
        <color rgb="FFABABAB"/>
      </top>
      <bottom/>
      <diagonal/>
    </border>
    <border>
      <left style="thin">
        <color rgb="FFABABAB"/>
      </left>
      <right/>
      <top style="thin">
        <color indexed="65"/>
      </top>
      <bottom/>
      <diagonal/>
    </border>
    <border>
      <left style="thin">
        <color rgb="FFABABAB"/>
      </left>
      <right/>
      <top style="thin">
        <color indexed="65"/>
      </top>
      <bottom style="thin">
        <color rgb="FFABABAB"/>
      </bottom>
      <diagonal/>
    </border>
    <border>
      <left style="thin">
        <color rgb="FFABABAB"/>
      </left>
      <right/>
      <top style="thin">
        <color rgb="FFABABAB"/>
      </top>
      <bottom style="thin">
        <color rgb="FFABABAB"/>
      </bottom>
      <diagonal/>
    </border>
    <border>
      <left style="thin">
        <color rgb="FFABABAB"/>
      </left>
      <right style="thin">
        <color rgb="FFABABAB"/>
      </right>
      <top style="thin">
        <color rgb="FFABABAB"/>
      </top>
      <bottom style="thin">
        <color rgb="FFABABAB"/>
      </bottom>
      <diagonal/>
    </border>
  </borders>
  <cellStyleXfs count="36">
    <xf numFmtId="0" fontId="0" fillId="0" borderId="0"/>
    <xf numFmtId="166" fontId="8" fillId="2" borderId="1">
      <alignment horizontal="center" vertical="center"/>
    </xf>
    <xf numFmtId="167" fontId="9" fillId="0" borderId="0">
      <protection locked="0"/>
    </xf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8" fontId="8" fillId="0" borderId="0">
      <protection locked="0"/>
    </xf>
    <xf numFmtId="0" fontId="10" fillId="3" borderId="0" applyNumberFormat="0" applyBorder="0" applyAlignment="0" applyProtection="0"/>
    <xf numFmtId="0" fontId="11" fillId="0" borderId="0" applyNumberFormat="0" applyFill="0" applyBorder="0" applyAlignment="0" applyProtection="0"/>
    <xf numFmtId="169" fontId="8" fillId="0" borderId="0">
      <protection locked="0"/>
    </xf>
    <xf numFmtId="169" fontId="8" fillId="0" borderId="0">
      <protection locked="0"/>
    </xf>
    <xf numFmtId="0" fontId="12" fillId="0" borderId="2" applyNumberFormat="0" applyFill="0" applyAlignment="0" applyProtection="0"/>
    <xf numFmtId="0" fontId="10" fillId="4" borderId="0" applyNumberFormat="0" applyBorder="0" applyAlignment="0" applyProtection="0"/>
    <xf numFmtId="38" fontId="16" fillId="0" borderId="0" applyFont="0" applyFill="0" applyBorder="0" applyAlignment="0" applyProtection="0"/>
    <xf numFmtId="170" fontId="15" fillId="0" borderId="0" applyFill="0" applyBorder="0" applyAlignment="0" applyProtection="0"/>
    <xf numFmtId="165" fontId="7" fillId="0" borderId="0" applyFont="0" applyFill="0" applyBorder="0" applyAlignment="0" applyProtection="0"/>
    <xf numFmtId="171" fontId="15" fillId="0" borderId="0" applyFill="0" applyBorder="0" applyAlignment="0" applyProtection="0"/>
    <xf numFmtId="174" fontId="7" fillId="0" borderId="0" applyFont="0" applyFill="0" applyBorder="0" applyAlignment="0" applyProtection="0"/>
    <xf numFmtId="37" fontId="13" fillId="0" borderId="0"/>
    <xf numFmtId="172" fontId="8" fillId="0" borderId="0"/>
    <xf numFmtId="0" fontId="8" fillId="0" borderId="0"/>
    <xf numFmtId="0" fontId="7" fillId="0" borderId="0"/>
    <xf numFmtId="0" fontId="17" fillId="0" borderId="0"/>
    <xf numFmtId="0" fontId="8" fillId="0" borderId="0"/>
    <xf numFmtId="10" fontId="15" fillId="0" borderId="0" applyFill="0" applyBorder="0" applyAlignment="0" applyProtection="0"/>
    <xf numFmtId="9" fontId="15" fillId="0" borderId="0" applyFill="0" applyBorder="0" applyAlignment="0" applyProtection="0"/>
    <xf numFmtId="9" fontId="7" fillId="0" borderId="0" applyFont="0" applyFill="0" applyBorder="0" applyAlignment="0" applyProtection="0"/>
    <xf numFmtId="169" fontId="8" fillId="0" borderId="3">
      <protection locked="0"/>
    </xf>
    <xf numFmtId="0" fontId="10" fillId="5" borderId="0" applyNumberFormat="0" applyBorder="0" applyAlignment="0" applyProtection="0"/>
    <xf numFmtId="37" fontId="10" fillId="0" borderId="0"/>
    <xf numFmtId="3" fontId="14" fillId="0" borderId="2" applyProtection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</cellStyleXfs>
  <cellXfs count="204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8" fillId="0" borderId="0" xfId="0" applyFont="1"/>
    <xf numFmtId="175" fontId="0" fillId="0" borderId="0" xfId="0" applyNumberFormat="1"/>
    <xf numFmtId="0" fontId="19" fillId="0" borderId="8" xfId="0" applyFont="1" applyBorder="1"/>
    <xf numFmtId="0" fontId="19" fillId="0" borderId="5" xfId="0" applyFont="1" applyBorder="1"/>
    <xf numFmtId="0" fontId="0" fillId="0" borderId="0" xfId="0" pivotButton="1"/>
    <xf numFmtId="10" fontId="0" fillId="0" borderId="0" xfId="0" applyNumberFormat="1"/>
    <xf numFmtId="0" fontId="0" fillId="0" borderId="6" xfId="0" applyBorder="1"/>
    <xf numFmtId="0" fontId="19" fillId="0" borderId="0" xfId="0" applyFont="1"/>
    <xf numFmtId="0" fontId="0" fillId="0" borderId="8" xfId="0" applyBorder="1"/>
    <xf numFmtId="0" fontId="0" fillId="0" borderId="7" xfId="0" applyBorder="1"/>
    <xf numFmtId="0" fontId="0" fillId="0" borderId="5" xfId="0" applyBorder="1"/>
    <xf numFmtId="0" fontId="20" fillId="0" borderId="0" xfId="0" applyFont="1" applyAlignment="1">
      <alignment horizontal="left" vertical="center"/>
    </xf>
    <xf numFmtId="0" fontId="20" fillId="0" borderId="4" xfId="0" applyFont="1" applyBorder="1" applyAlignment="1">
      <alignment horizontal="left" vertical="center"/>
    </xf>
    <xf numFmtId="175" fontId="20" fillId="0" borderId="4" xfId="0" applyNumberFormat="1" applyFont="1" applyBorder="1" applyAlignment="1">
      <alignment horizontal="left" vertical="center"/>
    </xf>
    <xf numFmtId="0" fontId="20" fillId="0" borderId="0" xfId="0" applyFont="1" applyAlignment="1">
      <alignment horizontal="left"/>
    </xf>
    <xf numFmtId="0" fontId="20" fillId="0" borderId="0" xfId="0" applyFont="1"/>
    <xf numFmtId="14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horizontal="centerContinuous"/>
    </xf>
    <xf numFmtId="176" fontId="0" fillId="0" borderId="0" xfId="0" applyNumberFormat="1" applyAlignment="1">
      <alignment horizontal="left"/>
    </xf>
    <xf numFmtId="1" fontId="0" fillId="0" borderId="0" xfId="0" applyNumberFormat="1" applyAlignment="1">
      <alignment horizontal="center" vertical="center"/>
    </xf>
    <xf numFmtId="0" fontId="25" fillId="0" borderId="0" xfId="0" applyFont="1" applyAlignment="1">
      <alignment horizontal="center" wrapText="1"/>
    </xf>
    <xf numFmtId="10" fontId="25" fillId="0" borderId="0" xfId="0" applyNumberFormat="1" applyFont="1" applyAlignment="1">
      <alignment horizontal="center" wrapText="1"/>
    </xf>
    <xf numFmtId="0" fontId="25" fillId="0" borderId="0" xfId="0" applyFont="1"/>
    <xf numFmtId="0" fontId="1" fillId="0" borderId="0" xfId="35"/>
    <xf numFmtId="173" fontId="0" fillId="0" borderId="7" xfId="0" applyNumberFormat="1" applyBorder="1"/>
    <xf numFmtId="173" fontId="0" fillId="0" borderId="5" xfId="0" applyNumberFormat="1" applyBorder="1"/>
    <xf numFmtId="173" fontId="19" fillId="0" borderId="5" xfId="0" applyNumberFormat="1" applyFont="1" applyBorder="1"/>
    <xf numFmtId="173" fontId="19" fillId="0" borderId="0" xfId="0" applyNumberFormat="1" applyFont="1"/>
    <xf numFmtId="0" fontId="28" fillId="0" borderId="0" xfId="0" applyFont="1"/>
    <xf numFmtId="0" fontId="29" fillId="0" borderId="0" xfId="0" applyFont="1" applyAlignment="1">
      <alignment horizontal="center"/>
    </xf>
    <xf numFmtId="0" fontId="29" fillId="0" borderId="0" xfId="0" applyFont="1"/>
    <xf numFmtId="1" fontId="29" fillId="0" borderId="0" xfId="0" applyNumberFormat="1" applyFont="1" applyAlignment="1">
      <alignment horizontal="center" vertical="center"/>
    </xf>
    <xf numFmtId="175" fontId="29" fillId="0" borderId="0" xfId="0" applyNumberFormat="1" applyFont="1"/>
    <xf numFmtId="14" fontId="0" fillId="0" borderId="5" xfId="0" applyNumberFormat="1" applyBorder="1"/>
    <xf numFmtId="14" fontId="19" fillId="0" borderId="5" xfId="0" applyNumberFormat="1" applyFont="1" applyBorder="1"/>
    <xf numFmtId="14" fontId="19" fillId="0" borderId="0" xfId="0" applyNumberFormat="1" applyFont="1"/>
    <xf numFmtId="2" fontId="0" fillId="0" borderId="0" xfId="0" applyNumberFormat="1"/>
    <xf numFmtId="0" fontId="30" fillId="7" borderId="0" xfId="0" applyFont="1" applyFill="1"/>
    <xf numFmtId="0" fontId="30" fillId="7" borderId="0" xfId="0" applyFont="1" applyFill="1" applyAlignment="1">
      <alignment horizontal="center"/>
    </xf>
    <xf numFmtId="175" fontId="30" fillId="7" borderId="0" xfId="0" applyNumberFormat="1" applyFont="1" applyFill="1" applyAlignment="1">
      <alignment horizontal="center"/>
    </xf>
    <xf numFmtId="1" fontId="30" fillId="7" borderId="0" xfId="0" applyNumberFormat="1" applyFont="1" applyFill="1" applyAlignment="1">
      <alignment horizontal="left" vertical="center"/>
    </xf>
    <xf numFmtId="175" fontId="30" fillId="7" borderId="0" xfId="0" applyNumberFormat="1" applyFont="1" applyFill="1" applyAlignment="1">
      <alignment horizontal="right"/>
    </xf>
    <xf numFmtId="0" fontId="0" fillId="0" borderId="0" xfId="0" applyAlignment="1">
      <alignment horizontal="left" vertical="center"/>
    </xf>
    <xf numFmtId="0" fontId="24" fillId="0" borderId="0" xfId="35" applyFont="1" applyAlignment="1">
      <alignment horizontal="center" vertical="center"/>
    </xf>
    <xf numFmtId="9" fontId="0" fillId="0" borderId="0" xfId="0" applyNumberFormat="1"/>
    <xf numFmtId="0" fontId="22" fillId="0" borderId="0" xfId="0" applyFont="1" applyAlignment="1" applyProtection="1">
      <alignment horizontal="right" wrapText="1"/>
      <protection locked="0"/>
    </xf>
    <xf numFmtId="0" fontId="26" fillId="0" borderId="0" xfId="0" applyFont="1"/>
    <xf numFmtId="178" fontId="0" fillId="0" borderId="0" xfId="0" applyNumberFormat="1"/>
    <xf numFmtId="0" fontId="32" fillId="9" borderId="10" xfId="35" applyFont="1" applyFill="1" applyBorder="1" applyAlignment="1">
      <alignment horizontal="centerContinuous" vertical="center"/>
    </xf>
    <xf numFmtId="0" fontId="1" fillId="9" borderId="0" xfId="35" applyFill="1" applyAlignment="1">
      <alignment horizontal="centerContinuous"/>
    </xf>
    <xf numFmtId="2" fontId="19" fillId="8" borderId="0" xfId="0" applyNumberFormat="1" applyFont="1" applyFill="1"/>
    <xf numFmtId="4" fontId="0" fillId="0" borderId="0" xfId="0" applyNumberFormat="1"/>
    <xf numFmtId="173" fontId="19" fillId="8" borderId="0" xfId="0" applyNumberFormat="1" applyFont="1" applyFill="1"/>
    <xf numFmtId="14" fontId="1" fillId="0" borderId="0" xfId="35" applyNumberFormat="1"/>
    <xf numFmtId="0" fontId="33" fillId="9" borderId="0" xfId="35" applyFont="1" applyFill="1" applyAlignment="1">
      <alignment horizontal="center" vertical="center"/>
    </xf>
    <xf numFmtId="14" fontId="0" fillId="0" borderId="0" xfId="0" applyNumberFormat="1" applyAlignment="1">
      <alignment horizontal="center"/>
    </xf>
    <xf numFmtId="0" fontId="54" fillId="10" borderId="0" xfId="0" applyFont="1" applyFill="1" applyAlignment="1">
      <alignment horizontal="centerContinuous" vertical="center"/>
    </xf>
    <xf numFmtId="0" fontId="25" fillId="10" borderId="0" xfId="0" applyFont="1" applyFill="1" applyAlignment="1">
      <alignment horizontal="centerContinuous"/>
    </xf>
    <xf numFmtId="0" fontId="0" fillId="0" borderId="0" xfId="0" applyProtection="1">
      <protection locked="0"/>
    </xf>
    <xf numFmtId="0" fontId="49" fillId="0" borderId="0" xfId="0" applyFont="1" applyAlignment="1" applyProtection="1">
      <alignment horizontal="center"/>
      <protection locked="0"/>
    </xf>
    <xf numFmtId="179" fontId="34" fillId="0" borderId="12" xfId="19" applyNumberFormat="1" applyFont="1" applyBorder="1" applyAlignment="1" applyProtection="1">
      <alignment horizontal="center" vertical="center"/>
      <protection locked="0"/>
    </xf>
    <xf numFmtId="1" fontId="34" fillId="0" borderId="0" xfId="19" applyNumberFormat="1" applyFont="1" applyAlignment="1" applyProtection="1">
      <alignment horizontal="center" vertical="center"/>
      <protection locked="0"/>
    </xf>
    <xf numFmtId="0" fontId="8" fillId="0" borderId="0" xfId="19" applyProtection="1">
      <protection locked="0"/>
    </xf>
    <xf numFmtId="49" fontId="39" fillId="0" borderId="13" xfId="19" applyNumberFormat="1" applyFont="1" applyBorder="1" applyAlignment="1" applyProtection="1">
      <alignment horizontal="left"/>
      <protection locked="0"/>
    </xf>
    <xf numFmtId="179" fontId="52" fillId="0" borderId="12" xfId="19" applyNumberFormat="1" applyFont="1" applyBorder="1" applyAlignment="1" applyProtection="1">
      <alignment horizontal="center" vertical="center"/>
      <protection locked="0"/>
    </xf>
    <xf numFmtId="0" fontId="55" fillId="0" borderId="0" xfId="0" applyFont="1" applyProtection="1">
      <protection locked="0"/>
    </xf>
    <xf numFmtId="1" fontId="52" fillId="0" borderId="0" xfId="19" applyNumberFormat="1" applyFont="1" applyAlignment="1" applyProtection="1">
      <alignment horizontal="center" vertical="center"/>
      <protection locked="0"/>
    </xf>
    <xf numFmtId="0" fontId="8" fillId="0" borderId="17" xfId="19" applyBorder="1" applyProtection="1">
      <protection locked="0"/>
    </xf>
    <xf numFmtId="0" fontId="53" fillId="0" borderId="0" xfId="19" applyFont="1" applyAlignment="1" applyProtection="1">
      <alignment horizontal="center"/>
      <protection locked="0"/>
    </xf>
    <xf numFmtId="1" fontId="39" fillId="0" borderId="13" xfId="19" applyNumberFormat="1" applyFont="1" applyBorder="1" applyAlignment="1" applyProtection="1">
      <alignment horizontal="left"/>
      <protection locked="0"/>
    </xf>
    <xf numFmtId="183" fontId="8" fillId="0" borderId="0" xfId="19" applyNumberFormat="1" applyProtection="1">
      <protection locked="0"/>
    </xf>
    <xf numFmtId="183" fontId="53" fillId="0" borderId="0" xfId="19" applyNumberFormat="1" applyFont="1" applyAlignment="1" applyProtection="1">
      <alignment horizontal="center"/>
      <protection locked="0"/>
    </xf>
    <xf numFmtId="0" fontId="8" fillId="0" borderId="13" xfId="19" applyBorder="1" applyProtection="1">
      <protection locked="0"/>
    </xf>
    <xf numFmtId="0" fontId="8" fillId="0" borderId="19" xfId="19" applyBorder="1" applyProtection="1">
      <protection locked="0"/>
    </xf>
    <xf numFmtId="10" fontId="50" fillId="0" borderId="0" xfId="19" applyNumberFormat="1" applyFont="1" applyProtection="1">
      <protection locked="0"/>
    </xf>
    <xf numFmtId="10" fontId="36" fillId="0" borderId="0" xfId="19" applyNumberFormat="1" applyFont="1" applyProtection="1">
      <protection locked="0"/>
    </xf>
    <xf numFmtId="49" fontId="39" fillId="0" borderId="0" xfId="19" applyNumberFormat="1" applyFont="1" applyAlignment="1" applyProtection="1">
      <alignment horizontal="center" vertical="center"/>
      <protection locked="0"/>
    </xf>
    <xf numFmtId="49" fontId="41" fillId="0" borderId="0" xfId="19" applyNumberFormat="1" applyFont="1" applyAlignment="1" applyProtection="1">
      <alignment horizontal="right"/>
      <protection locked="0"/>
    </xf>
    <xf numFmtId="49" fontId="49" fillId="0" borderId="0" xfId="19" applyNumberFormat="1" applyFont="1" applyAlignment="1" applyProtection="1">
      <alignment horizontal="center" vertical="center"/>
      <protection locked="0"/>
    </xf>
    <xf numFmtId="10" fontId="36" fillId="0" borderId="0" xfId="19" applyNumberFormat="1" applyFont="1" applyAlignment="1" applyProtection="1">
      <alignment horizontal="left"/>
      <protection locked="0"/>
    </xf>
    <xf numFmtId="49" fontId="49" fillId="0" borderId="0" xfId="19" applyNumberFormat="1" applyFont="1" applyProtection="1">
      <protection locked="0"/>
    </xf>
    <xf numFmtId="2" fontId="49" fillId="0" borderId="0" xfId="19" applyNumberFormat="1" applyFont="1" applyAlignment="1" applyProtection="1">
      <alignment horizontal="center"/>
      <protection locked="0"/>
    </xf>
    <xf numFmtId="1" fontId="36" fillId="0" borderId="0" xfId="19" applyNumberFormat="1" applyFont="1" applyAlignment="1" applyProtection="1">
      <alignment horizontal="center" vertical="center"/>
      <protection locked="0"/>
    </xf>
    <xf numFmtId="184" fontId="36" fillId="0" borderId="0" xfId="19" applyNumberFormat="1" applyFont="1" applyProtection="1">
      <protection locked="0"/>
    </xf>
    <xf numFmtId="184" fontId="51" fillId="0" borderId="0" xfId="19" applyNumberFormat="1" applyFont="1" applyAlignment="1" applyProtection="1">
      <alignment horizontal="left"/>
      <protection locked="0"/>
    </xf>
    <xf numFmtId="184" fontId="49" fillId="0" borderId="0" xfId="19" applyNumberFormat="1" applyFont="1" applyAlignment="1" applyProtection="1">
      <alignment horizontal="center"/>
      <protection locked="0"/>
    </xf>
    <xf numFmtId="186" fontId="0" fillId="0" borderId="0" xfId="0" applyNumberFormat="1" applyProtection="1">
      <protection locked="0"/>
    </xf>
    <xf numFmtId="0" fontId="19" fillId="8" borderId="0" xfId="0" applyFont="1" applyFill="1"/>
    <xf numFmtId="49" fontId="34" fillId="0" borderId="11" xfId="19" applyNumberFormat="1" applyFont="1" applyBorder="1" applyAlignment="1">
      <alignment horizontal="centerContinuous" vertical="center" wrapText="1"/>
    </xf>
    <xf numFmtId="179" fontId="34" fillId="0" borderId="12" xfId="19" applyNumberFormat="1" applyFont="1" applyBorder="1" applyAlignment="1">
      <alignment horizontal="centerContinuous" vertical="center"/>
    </xf>
    <xf numFmtId="1" fontId="35" fillId="0" borderId="13" xfId="19" applyNumberFormat="1" applyFont="1" applyBorder="1" applyAlignment="1">
      <alignment horizontal="left"/>
    </xf>
    <xf numFmtId="1" fontId="36" fillId="0" borderId="0" xfId="19" applyNumberFormat="1" applyFont="1"/>
    <xf numFmtId="1" fontId="37" fillId="0" borderId="0" xfId="19" applyNumberFormat="1" applyFont="1"/>
    <xf numFmtId="0" fontId="8" fillId="0" borderId="0" xfId="19"/>
    <xf numFmtId="49" fontId="37" fillId="0" borderId="13" xfId="19" applyNumberFormat="1" applyFont="1" applyBorder="1"/>
    <xf numFmtId="49" fontId="36" fillId="0" borderId="0" xfId="19" applyNumberFormat="1" applyFont="1"/>
    <xf numFmtId="49" fontId="37" fillId="0" borderId="0" xfId="19" applyNumberFormat="1" applyFont="1"/>
    <xf numFmtId="1" fontId="37" fillId="0" borderId="13" xfId="19" applyNumberFormat="1" applyFont="1" applyBorder="1"/>
    <xf numFmtId="49" fontId="39" fillId="0" borderId="13" xfId="19" applyNumberFormat="1" applyFont="1" applyBorder="1" applyAlignment="1">
      <alignment horizontal="left"/>
    </xf>
    <xf numFmtId="180" fontId="40" fillId="0" borderId="0" xfId="19" applyNumberFormat="1" applyFont="1"/>
    <xf numFmtId="1" fontId="39" fillId="0" borderId="13" xfId="19" applyNumberFormat="1" applyFont="1" applyBorder="1"/>
    <xf numFmtId="180" fontId="42" fillId="0" borderId="0" xfId="19" applyNumberFormat="1" applyFont="1"/>
    <xf numFmtId="175" fontId="42" fillId="0" borderId="14" xfId="19" applyNumberFormat="1" applyFont="1" applyBorder="1"/>
    <xf numFmtId="0" fontId="8" fillId="0" borderId="15" xfId="19" applyBorder="1"/>
    <xf numFmtId="185" fontId="40" fillId="0" borderId="16" xfId="19" applyNumberFormat="1" applyFont="1" applyBorder="1"/>
    <xf numFmtId="180" fontId="43" fillId="0" borderId="0" xfId="19" applyNumberFormat="1" applyFont="1"/>
    <xf numFmtId="49" fontId="44" fillId="0" borderId="13" xfId="19" applyNumberFormat="1" applyFont="1" applyBorder="1" applyAlignment="1">
      <alignment horizontal="left"/>
    </xf>
    <xf numFmtId="180" fontId="45" fillId="0" borderId="0" xfId="19" quotePrefix="1" applyNumberFormat="1" applyFont="1"/>
    <xf numFmtId="186" fontId="45" fillId="0" borderId="16" xfId="19" applyNumberFormat="1" applyFont="1" applyBorder="1"/>
    <xf numFmtId="180" fontId="45" fillId="0" borderId="0" xfId="19" applyNumberFormat="1" applyFont="1"/>
    <xf numFmtId="1" fontId="35" fillId="0" borderId="0" xfId="19" applyNumberFormat="1" applyFont="1" applyAlignment="1">
      <alignment horizontal="left"/>
    </xf>
    <xf numFmtId="1" fontId="39" fillId="0" borderId="13" xfId="19" applyNumberFormat="1" applyFont="1" applyBorder="1" applyAlignment="1">
      <alignment horizontal="left"/>
    </xf>
    <xf numFmtId="175" fontId="58" fillId="0" borderId="18" xfId="19" applyNumberFormat="1" applyFont="1" applyBorder="1"/>
    <xf numFmtId="1" fontId="35" fillId="0" borderId="0" xfId="19" applyNumberFormat="1" applyFont="1"/>
    <xf numFmtId="180" fontId="46" fillId="0" borderId="0" xfId="19" applyNumberFormat="1" applyFont="1"/>
    <xf numFmtId="175" fontId="46" fillId="0" borderId="19" xfId="19" applyNumberFormat="1" applyFont="1" applyBorder="1"/>
    <xf numFmtId="182" fontId="47" fillId="0" borderId="0" xfId="19" applyNumberFormat="1" applyFont="1" applyAlignment="1">
      <alignment horizontal="right"/>
    </xf>
    <xf numFmtId="180" fontId="36" fillId="0" borderId="0" xfId="19" applyNumberFormat="1" applyFont="1"/>
    <xf numFmtId="173" fontId="36" fillId="0" borderId="20" xfId="19" applyNumberFormat="1" applyFont="1" applyBorder="1"/>
    <xf numFmtId="175" fontId="37" fillId="0" borderId="14" xfId="19" applyNumberFormat="1" applyFont="1" applyBorder="1"/>
    <xf numFmtId="185" fontId="36" fillId="0" borderId="16" xfId="19" applyNumberFormat="1" applyFont="1" applyBorder="1"/>
    <xf numFmtId="180" fontId="35" fillId="0" borderId="0" xfId="19" applyNumberFormat="1" applyFont="1"/>
    <xf numFmtId="185" fontId="59" fillId="0" borderId="16" xfId="19" applyNumberFormat="1" applyFont="1" applyBorder="1"/>
    <xf numFmtId="49" fontId="48" fillId="0" borderId="13" xfId="19" applyNumberFormat="1" applyFont="1" applyBorder="1" applyAlignment="1">
      <alignment horizontal="left"/>
    </xf>
    <xf numFmtId="181" fontId="38" fillId="0" borderId="0" xfId="19" applyNumberFormat="1" applyFont="1"/>
    <xf numFmtId="49" fontId="8" fillId="0" borderId="15" xfId="19" applyNumberFormat="1" applyBorder="1"/>
    <xf numFmtId="185" fontId="38" fillId="0" borderId="16" xfId="19" applyNumberFormat="1" applyFont="1" applyBorder="1"/>
    <xf numFmtId="1" fontId="48" fillId="0" borderId="13" xfId="19" applyNumberFormat="1" applyFont="1" applyBorder="1" applyAlignment="1">
      <alignment horizontal="left"/>
    </xf>
    <xf numFmtId="0" fontId="8" fillId="0" borderId="18" xfId="19" applyBorder="1"/>
    <xf numFmtId="10" fontId="49" fillId="0" borderId="0" xfId="19" applyNumberFormat="1" applyFont="1"/>
    <xf numFmtId="10" fontId="49" fillId="0" borderId="16" xfId="19" applyNumberFormat="1" applyFont="1" applyBorder="1" applyAlignment="1">
      <alignment horizontal="center" vertical="center"/>
    </xf>
    <xf numFmtId="0" fontId="0" fillId="6" borderId="0" xfId="0" applyFill="1" applyProtection="1">
      <protection locked="0"/>
    </xf>
    <xf numFmtId="0" fontId="0" fillId="6" borderId="9" xfId="0" applyFill="1" applyBorder="1" applyAlignment="1" applyProtection="1">
      <alignment horizontal="center" vertical="center"/>
      <protection locked="0"/>
    </xf>
    <xf numFmtId="0" fontId="34" fillId="6" borderId="0" xfId="19" applyFont="1" applyFill="1" applyAlignment="1">
      <alignment horizontal="centerContinuous" vertical="center"/>
    </xf>
    <xf numFmtId="175" fontId="56" fillId="6" borderId="20" xfId="19" applyNumberFormat="1" applyFont="1" applyFill="1" applyBorder="1" applyAlignment="1">
      <alignment horizontal="right" vertical="center"/>
    </xf>
    <xf numFmtId="175" fontId="57" fillId="6" borderId="16" xfId="19" applyNumberFormat="1" applyFont="1" applyFill="1" applyBorder="1" applyAlignment="1">
      <alignment horizontal="right"/>
    </xf>
    <xf numFmtId="0" fontId="34" fillId="6" borderId="13" xfId="19" applyFont="1" applyFill="1" applyBorder="1" applyAlignment="1" applyProtection="1">
      <alignment horizontal="centerContinuous" vertical="center"/>
      <protection hidden="1"/>
    </xf>
    <xf numFmtId="0" fontId="0" fillId="0" borderId="0" xfId="0" applyAlignment="1">
      <alignment horizontal="center" vertical="center"/>
    </xf>
    <xf numFmtId="0" fontId="25" fillId="10" borderId="0" xfId="0" applyFont="1" applyFill="1" applyAlignment="1">
      <alignment horizontal="center" vertical="center"/>
    </xf>
    <xf numFmtId="0" fontId="54" fillId="10" borderId="0" xfId="0" applyFont="1" applyFill="1" applyAlignment="1">
      <alignment horizontal="center" vertical="center"/>
    </xf>
    <xf numFmtId="0" fontId="0" fillId="0" borderId="0" xfId="0" applyAlignment="1">
      <alignment vertical="center"/>
    </xf>
    <xf numFmtId="0" fontId="0" fillId="11" borderId="0" xfId="0" applyFill="1" applyAlignment="1">
      <alignment vertical="center"/>
    </xf>
    <xf numFmtId="0" fontId="0" fillId="0" borderId="0" xfId="0" applyAlignment="1">
      <alignment horizontal="right"/>
    </xf>
    <xf numFmtId="12" fontId="0" fillId="0" borderId="0" xfId="0" applyNumberFormat="1"/>
    <xf numFmtId="0" fontId="61" fillId="10" borderId="0" xfId="0" applyFont="1" applyFill="1" applyAlignment="1">
      <alignment horizontal="center" vertical="center"/>
    </xf>
    <xf numFmtId="14" fontId="23" fillId="0" borderId="0" xfId="0" applyNumberFormat="1" applyFont="1" applyAlignment="1">
      <alignment vertical="center"/>
    </xf>
    <xf numFmtId="14" fontId="27" fillId="0" borderId="0" xfId="0" applyNumberFormat="1" applyFont="1" applyAlignment="1">
      <alignment horizontal="center" vertical="center"/>
    </xf>
    <xf numFmtId="0" fontId="0" fillId="11" borderId="0" xfId="0" applyFill="1"/>
    <xf numFmtId="0" fontId="63" fillId="12" borderId="21" xfId="0" applyFont="1" applyFill="1" applyBorder="1" applyAlignment="1">
      <alignment horizontal="centerContinuous" vertical="center"/>
    </xf>
    <xf numFmtId="185" fontId="43" fillId="0" borderId="19" xfId="19" applyNumberFormat="1" applyFont="1" applyBorder="1"/>
    <xf numFmtId="186" fontId="45" fillId="0" borderId="22" xfId="19" applyNumberFormat="1" applyFont="1" applyBorder="1"/>
    <xf numFmtId="186" fontId="45" fillId="0" borderId="0" xfId="19" applyNumberFormat="1" applyFont="1"/>
    <xf numFmtId="186" fontId="45" fillId="0" borderId="20" xfId="19" applyNumberFormat="1" applyFont="1" applyBorder="1"/>
    <xf numFmtId="0" fontId="60" fillId="13" borderId="0" xfId="0" applyFont="1" applyFill="1" applyAlignment="1">
      <alignment horizontal="center"/>
    </xf>
    <xf numFmtId="0" fontId="60" fillId="13" borderId="0" xfId="0" applyFont="1" applyFill="1"/>
    <xf numFmtId="173" fontId="60" fillId="13" borderId="0" xfId="0" applyNumberFormat="1" applyFont="1" applyFill="1"/>
    <xf numFmtId="0" fontId="60" fillId="13" borderId="0" xfId="0" applyFont="1" applyFill="1" applyAlignment="1">
      <alignment horizontal="center" vertical="center"/>
    </xf>
    <xf numFmtId="0" fontId="62" fillId="14" borderId="0" xfId="0" applyFont="1" applyFill="1" applyAlignment="1" applyProtection="1">
      <alignment horizontal="center" vertical="center"/>
      <protection locked="0"/>
    </xf>
    <xf numFmtId="0" fontId="31" fillId="14" borderId="0" xfId="0" applyFont="1" applyFill="1" applyAlignment="1">
      <alignment horizontal="right"/>
    </xf>
    <xf numFmtId="0" fontId="18" fillId="14" borderId="0" xfId="0" applyFont="1" applyFill="1"/>
    <xf numFmtId="0" fontId="0" fillId="14" borderId="0" xfId="0" applyFill="1"/>
    <xf numFmtId="0" fontId="0" fillId="14" borderId="0" xfId="0" applyFill="1" applyAlignment="1">
      <alignment horizontal="center"/>
    </xf>
    <xf numFmtId="0" fontId="64" fillId="14" borderId="0" xfId="0" applyFont="1" applyFill="1" applyAlignment="1" applyProtection="1">
      <alignment horizontal="left" vertical="top"/>
      <protection locked="0"/>
    </xf>
    <xf numFmtId="0" fontId="0" fillId="0" borderId="23" xfId="0" applyBorder="1"/>
    <xf numFmtId="173" fontId="0" fillId="0" borderId="8" xfId="0" applyNumberFormat="1" applyBorder="1"/>
    <xf numFmtId="0" fontId="24" fillId="9" borderId="0" xfId="35" applyFont="1" applyFill="1" applyAlignment="1">
      <alignment horizontal="centerContinuous" vertical="center"/>
    </xf>
    <xf numFmtId="0" fontId="32" fillId="0" borderId="0" xfId="35" applyFont="1" applyAlignment="1">
      <alignment horizontal="center" vertical="center"/>
    </xf>
    <xf numFmtId="0" fontId="0" fillId="11" borderId="27" xfId="0" applyFill="1" applyBorder="1"/>
    <xf numFmtId="0" fontId="0" fillId="11" borderId="24" xfId="0" applyFill="1" applyBorder="1"/>
    <xf numFmtId="0" fontId="0" fillId="11" borderId="25" xfId="0" applyFill="1" applyBorder="1"/>
    <xf numFmtId="0" fontId="0" fillId="11" borderId="26" xfId="0" applyFill="1" applyBorder="1"/>
    <xf numFmtId="0" fontId="0" fillId="11" borderId="28" xfId="0" applyFill="1" applyBorder="1"/>
    <xf numFmtId="0" fontId="0" fillId="11" borderId="29" xfId="0" applyFill="1" applyBorder="1"/>
    <xf numFmtId="0" fontId="19" fillId="0" borderId="23" xfId="0" applyFont="1" applyBorder="1"/>
    <xf numFmtId="173" fontId="19" fillId="0" borderId="8" xfId="0" applyNumberFormat="1" applyFont="1" applyBorder="1"/>
    <xf numFmtId="0" fontId="0" fillId="0" borderId="0" xfId="0" applyAlignment="1">
      <alignment horizontal="left" indent="1"/>
    </xf>
    <xf numFmtId="0" fontId="0" fillId="11" borderId="24" xfId="0" applyFill="1" applyBorder="1" applyAlignment="1">
      <alignment horizontal="center"/>
    </xf>
    <xf numFmtId="0" fontId="0" fillId="11" borderId="28" xfId="0" applyFill="1" applyBorder="1" applyAlignment="1">
      <alignment horizontal="center"/>
    </xf>
    <xf numFmtId="187" fontId="0" fillId="0" borderId="0" xfId="0" applyNumberFormat="1"/>
    <xf numFmtId="188" fontId="0" fillId="0" borderId="0" xfId="0" applyNumberFormat="1"/>
    <xf numFmtId="187" fontId="0" fillId="0" borderId="7" xfId="0" applyNumberFormat="1" applyBorder="1"/>
    <xf numFmtId="187" fontId="0" fillId="0" borderId="5" xfId="0" applyNumberFormat="1" applyBorder="1"/>
    <xf numFmtId="187" fontId="19" fillId="0" borderId="5" xfId="0" applyNumberFormat="1" applyFont="1" applyBorder="1"/>
    <xf numFmtId="173" fontId="0" fillId="0" borderId="0" xfId="0" applyNumberFormat="1" applyBorder="1"/>
    <xf numFmtId="0" fontId="0" fillId="0" borderId="0" xfId="0" applyBorder="1" applyAlignment="1">
      <alignment horizontal="center"/>
    </xf>
    <xf numFmtId="0" fontId="0" fillId="0" borderId="0" xfId="0" applyFill="1"/>
    <xf numFmtId="0" fontId="0" fillId="0" borderId="0" xfId="0" applyFill="1" applyBorder="1"/>
    <xf numFmtId="173" fontId="0" fillId="0" borderId="0" xfId="0" applyNumberFormat="1" applyFill="1" applyBorder="1"/>
    <xf numFmtId="0" fontId="0" fillId="0" borderId="24" xfId="0" applyFill="1" applyBorder="1"/>
    <xf numFmtId="0" fontId="0" fillId="0" borderId="25" xfId="0" applyFill="1" applyBorder="1"/>
    <xf numFmtId="0" fontId="0" fillId="0" borderId="26" xfId="0" applyFill="1" applyBorder="1"/>
    <xf numFmtId="0" fontId="0" fillId="0" borderId="24" xfId="0" applyFill="1" applyBorder="1" applyAlignment="1">
      <alignment horizontal="center"/>
    </xf>
    <xf numFmtId="0" fontId="0" fillId="0" borderId="0" xfId="0" applyFill="1" applyAlignment="1">
      <alignment horizontal="center" vertical="center"/>
    </xf>
    <xf numFmtId="10" fontId="0" fillId="0" borderId="0" xfId="0" applyNumberFormat="1" applyFill="1" applyAlignment="1">
      <alignment horizontal="center" vertical="center"/>
    </xf>
    <xf numFmtId="0" fontId="25" fillId="0" borderId="0" xfId="0" applyNumberFormat="1" applyFont="1" applyAlignment="1">
      <alignment horizontal="center" wrapText="1"/>
    </xf>
    <xf numFmtId="0" fontId="0" fillId="0" borderId="0" xfId="0" applyNumberFormat="1"/>
    <xf numFmtId="0" fontId="0" fillId="0" borderId="0" xfId="0" applyNumberFormat="1" applyAlignment="1">
      <alignment horizontal="center"/>
    </xf>
    <xf numFmtId="49" fontId="0" fillId="0" borderId="0" xfId="0" applyNumberFormat="1"/>
    <xf numFmtId="1" fontId="0" fillId="0" borderId="0" xfId="0" applyNumberFormat="1"/>
  </cellXfs>
  <cellStyles count="36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1289">
    <dxf>
      <numFmt numFmtId="188" formatCode="#,##0.00\ &quot;€&quot;"/>
    </dxf>
    <dxf>
      <numFmt numFmtId="187" formatCode="dd/mm/yyyy"/>
    </dxf>
    <dxf>
      <numFmt numFmtId="1" formatCode="0"/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numFmt numFmtId="178" formatCode="#\ ##0.00\ \€"/>
    </dxf>
    <dxf>
      <numFmt numFmtId="178" formatCode="#\ ##0.00\ \€"/>
    </dxf>
    <dxf>
      <numFmt numFmtId="178" formatCode="#\ ##0.00\ \€"/>
    </dxf>
    <dxf>
      <numFmt numFmtId="178" formatCode="#\ ##0.00\ \€"/>
    </dxf>
    <dxf>
      <numFmt numFmtId="178" formatCode="#\ ##0.00\ \€"/>
    </dxf>
    <dxf>
      <numFmt numFmtId="178" formatCode="#\ ##0.00\ \€"/>
    </dxf>
    <dxf>
      <numFmt numFmtId="178" formatCode="#\ ##0.00\ \€"/>
    </dxf>
    <dxf>
      <numFmt numFmtId="178" formatCode="#\ ##0.00\ \€"/>
    </dxf>
    <dxf>
      <numFmt numFmtId="178" formatCode="#\ ##0.00\ \€"/>
    </dxf>
    <dxf>
      <numFmt numFmtId="178" formatCode="#\ ##0.00\ \€"/>
    </dxf>
    <dxf>
      <numFmt numFmtId="30" formatCode="@"/>
    </dxf>
    <dxf>
      <numFmt numFmtId="187" formatCode="dd/mm/yyyy"/>
    </dxf>
    <dxf>
      <numFmt numFmtId="0" formatCode="General"/>
      <alignment horizontal="center" vertical="bottom" textRotation="0" wrapText="0" indent="0" justifyLastLine="0" shrinkToFit="0" readingOrder="0"/>
    </dxf>
    <dxf>
      <numFmt numFmtId="173" formatCode="#,##0.00\ &quot;€&quot;"/>
    </dxf>
    <dxf>
      <numFmt numFmtId="187" formatCode="dd/mm/yyyy"/>
      <border diagonalUp="0" diagonalDown="0" outline="0">
        <left style="thin">
          <color theme="0"/>
        </left>
        <right/>
        <top style="thin">
          <color theme="0"/>
        </top>
        <bottom/>
      </border>
    </dxf>
    <dxf>
      <numFmt numFmtId="173" formatCode="#,##0.00\ &quot;€&quot;"/>
      <border diagonalUp="0" diagonalDown="0" outline="0">
        <left/>
        <right/>
        <top style="thin">
          <color theme="0"/>
        </top>
        <bottom/>
      </border>
    </dxf>
    <dxf>
      <border diagonalUp="0" diagonalDown="0" outline="0">
        <left/>
        <right style="thin">
          <color theme="0"/>
        </right>
        <top style="thin">
          <color theme="0"/>
        </top>
        <bottom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 patternType="solid">
          <bgColor theme="9" tint="-0.24994659260841701"/>
        </patternFill>
      </fill>
    </dxf>
    <dxf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alignment horizontal="center"/>
    </dxf>
    <dxf>
      <fill>
        <patternFill patternType="none"/>
      </fill>
    </dxf>
    <dxf>
      <fill>
        <patternFill patternType="none"/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numFmt numFmtId="173" formatCode="#,##0.00\ &quot;€&quot;"/>
    </dxf>
    <dxf>
      <alignment horizontal="centerContinuous"/>
    </dxf>
    <dxf>
      <border>
        <right/>
      </border>
    </dxf>
    <dxf>
      <border>
        <right/>
      </border>
    </dxf>
    <dxf>
      <alignment horizontal="center"/>
    </dxf>
    <dxf>
      <numFmt numFmtId="173" formatCode="#,##0.00\ &quot;€&quot;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font>
        <color theme="1"/>
      </font>
      <fill>
        <patternFill patternType="solid">
          <bgColor theme="9" tint="0.59996337778862885"/>
        </patternFill>
      </fill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1288"/>
      <tableStyleElement type="firstColumn" dxfId="1287"/>
      <tableStyleElement type="lastColumn" dxfId="1286"/>
      <tableStyleElement type="firstRowStripe" dxfId="1285"/>
      <tableStyleElement type="secondRowStripe" dxfId="1284"/>
      <tableStyleElement type="firstColumnStripe" dxfId="1283"/>
      <tableStyleElement type="secondColumnStripe" dxfId="1282"/>
      <tableStyleElement type="secondSubtotalColumn" dxfId="1281"/>
      <tableStyleElement type="secondSubtotalRow" dxfId="1280"/>
    </tableStyle>
    <tableStyle name="21" pivot="0" table="0" count="1" xr9:uid="{B7DABBF9-8677-40F2-AE45-2FEA302C6BAC}">
      <tableStyleElement type="wholeTable" dxfId="1279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1278"/>
      <tableStyleElement type="headerRow" dxfId="1277"/>
      <tableStyleElement type="lastColumn" dxfId="1276"/>
      <tableStyleElement type="firstColumnStripe" dxfId="1275"/>
      <tableStyleElement type="secondColumnStripe" dxfId="1274"/>
      <tableStyleElement type="secondSubtotalColumn" dxfId="1273"/>
      <tableStyleElement type="thirdSubtotalColumn" dxfId="1272"/>
    </tableStyle>
    <tableStyle name="Roissy" table="0" count="6" xr9:uid="{DFAA415B-2196-4FCC-A05F-99DE23EEE7F0}">
      <tableStyleElement type="wholeTable" dxfId="1271"/>
      <tableStyleElement type="firstColumn" dxfId="1270"/>
      <tableStyleElement type="firstColumnStripe" dxfId="1269"/>
      <tableStyleElement type="secondColumnStripe" dxfId="1268"/>
      <tableStyleElement type="secondSubtotalColumn" dxfId="1267"/>
      <tableStyleElement type="pageFieldLabels" dxfId="1266"/>
    </tableStyle>
  </tableStyles>
  <colors>
    <mruColors>
      <color rgb="FFFF6600"/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pivotCacheDefinition" Target="pivotCache/pivotCacheDefinition4.xml"/><Relationship Id="rId18" Type="http://schemas.microsoft.com/office/2007/relationships/slicerCache" Target="slicerCaches/slicerCache4.xml"/><Relationship Id="rId26" Type="http://schemas.openxmlformats.org/officeDocument/2006/relationships/customXml" Target="../customXml/item2.xml"/><Relationship Id="rId39" Type="http://schemas.openxmlformats.org/officeDocument/2006/relationships/customXml" Target="../customXml/item15.xml"/><Relationship Id="rId21" Type="http://schemas.openxmlformats.org/officeDocument/2006/relationships/theme" Target="theme/theme1.xml"/><Relationship Id="rId34" Type="http://schemas.openxmlformats.org/officeDocument/2006/relationships/customXml" Target="../customXml/item10.xml"/><Relationship Id="rId42" Type="http://schemas.openxmlformats.org/officeDocument/2006/relationships/customXml" Target="../customXml/item18.xml"/><Relationship Id="rId47" Type="http://schemas.microsoft.com/office/2006/relationships/vbaProject" Target="vbaProject.bin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microsoft.com/office/2007/relationships/slicerCache" Target="slicerCaches/slicerCache2.xml"/><Relationship Id="rId29" Type="http://schemas.openxmlformats.org/officeDocument/2006/relationships/customXml" Target="../customXml/item5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2.xml"/><Relationship Id="rId24" Type="http://schemas.openxmlformats.org/officeDocument/2006/relationships/calcChain" Target="calcChain.xml"/><Relationship Id="rId32" Type="http://schemas.openxmlformats.org/officeDocument/2006/relationships/customXml" Target="../customXml/item8.xml"/><Relationship Id="rId37" Type="http://schemas.openxmlformats.org/officeDocument/2006/relationships/customXml" Target="../customXml/item13.xml"/><Relationship Id="rId40" Type="http://schemas.openxmlformats.org/officeDocument/2006/relationships/customXml" Target="../customXml/item16.xml"/><Relationship Id="rId45" Type="http://schemas.openxmlformats.org/officeDocument/2006/relationships/customXml" Target="../customXml/item21.xml"/><Relationship Id="rId5" Type="http://schemas.openxmlformats.org/officeDocument/2006/relationships/worksheet" Target="worksheets/sheet5.xml"/><Relationship Id="rId15" Type="http://schemas.microsoft.com/office/2007/relationships/slicerCache" Target="slicerCaches/slicerCache1.xml"/><Relationship Id="rId23" Type="http://schemas.openxmlformats.org/officeDocument/2006/relationships/sharedStrings" Target="sharedStrings.xml"/><Relationship Id="rId28" Type="http://schemas.openxmlformats.org/officeDocument/2006/relationships/customXml" Target="../customXml/item4.xml"/><Relationship Id="rId36" Type="http://schemas.openxmlformats.org/officeDocument/2006/relationships/customXml" Target="../customXml/item12.xml"/><Relationship Id="rId10" Type="http://schemas.openxmlformats.org/officeDocument/2006/relationships/pivotCacheDefinition" Target="pivotCache/pivotCacheDefinition1.xml"/><Relationship Id="rId19" Type="http://schemas.microsoft.com/office/2007/relationships/slicerCache" Target="slicerCaches/slicerCache5.xml"/><Relationship Id="rId31" Type="http://schemas.openxmlformats.org/officeDocument/2006/relationships/customXml" Target="../customXml/item7.xml"/><Relationship Id="rId44" Type="http://schemas.openxmlformats.org/officeDocument/2006/relationships/customXml" Target="../customXml/item2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pivotCacheDefinition" Target="pivotCache/pivotCacheDefinition5.xml"/><Relationship Id="rId22" Type="http://schemas.openxmlformats.org/officeDocument/2006/relationships/styles" Target="styles.xml"/><Relationship Id="rId27" Type="http://schemas.openxmlformats.org/officeDocument/2006/relationships/customXml" Target="../customXml/item3.xml"/><Relationship Id="rId30" Type="http://schemas.openxmlformats.org/officeDocument/2006/relationships/customXml" Target="../customXml/item6.xml"/><Relationship Id="rId35" Type="http://schemas.openxmlformats.org/officeDocument/2006/relationships/customXml" Target="../customXml/item11.xml"/><Relationship Id="rId43" Type="http://schemas.openxmlformats.org/officeDocument/2006/relationships/customXml" Target="../customXml/item19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pivotCacheDefinition" Target="pivotCache/pivotCacheDefinition3.xml"/><Relationship Id="rId17" Type="http://schemas.microsoft.com/office/2007/relationships/slicerCache" Target="slicerCaches/slicerCache3.xml"/><Relationship Id="rId25" Type="http://schemas.openxmlformats.org/officeDocument/2006/relationships/customXml" Target="../customXml/item1.xml"/><Relationship Id="rId33" Type="http://schemas.openxmlformats.org/officeDocument/2006/relationships/customXml" Target="../customXml/item9.xml"/><Relationship Id="rId38" Type="http://schemas.openxmlformats.org/officeDocument/2006/relationships/customXml" Target="../customXml/item14.xml"/><Relationship Id="rId46" Type="http://schemas.openxmlformats.org/officeDocument/2006/relationships/customXml" Target="../customXml/item22.xml"/><Relationship Id="rId20" Type="http://schemas.microsoft.com/office/2007/relationships/slicerCache" Target="slicerCaches/slicerCache6.xml"/><Relationship Id="rId41" Type="http://schemas.openxmlformats.org/officeDocument/2006/relationships/customXml" Target="../customXml/item17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[Ratio_Restauration_dev.xlsm]Tableau de bord!Total factures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dk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589285248183756"/>
          <c:y val="0.17174275114851725"/>
          <c:w val="0.77964907701454444"/>
          <c:h val="0.57787414564419182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'Tableau de bord'!$D$18:$D$19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bord'!$C$20:$C$21</c:f>
              <c:strCache>
                <c:ptCount val="1"/>
                <c:pt idx="0">
                  <c:v>France Boisson</c:v>
                </c:pt>
              </c:strCache>
            </c:strRef>
          </c:cat>
          <c:val>
            <c:numRef>
              <c:f>'Tableau de bord'!$D$20:$D$21</c:f>
              <c:numCache>
                <c:formatCode>#\,##0.00\ "$"</c:formatCode>
                <c:ptCount val="1"/>
                <c:pt idx="0">
                  <c:v>924.11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989-4993-AA1D-439B284000C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293711"/>
        <c:axId val="1837291311"/>
        <c:axId val="0"/>
      </c:bar3DChart>
      <c:catAx>
        <c:axId val="1837293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1311"/>
        <c:crosses val="autoZero"/>
        <c:auto val="1"/>
        <c:lblAlgn val="ctr"/>
        <c:lblOffset val="100"/>
        <c:noMultiLvlLbl val="0"/>
      </c:catAx>
      <c:valAx>
        <c:axId val="18372913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3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blipFill dpi="0" rotWithShape="1">
      <a:blip xmlns:r="http://schemas.openxmlformats.org/officeDocument/2006/relationships" r:embed="rId3">
        <a:alphaModFix amt="20000"/>
      </a:blip>
      <a:srcRect/>
      <a:stretch>
        <a:fillRect/>
      </a:stretch>
    </a:blipFill>
    <a:ln w="15875" cap="flat" cmpd="sng" algn="ctr">
      <a:solidFill>
        <a:schemeClr val="accent6"/>
      </a:solidFill>
      <a:prstDash val="solid"/>
      <a:round/>
    </a:ln>
    <a:effectLst/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[Ratio_Restauration_dev.xlsm]Tableau de bord!Ca_jour</c:name>
    <c:fmtId val="0"/>
  </c:pivotSource>
  <c:chart>
    <c:autoTitleDeleted val="1"/>
    <c:pivotFmts>
      <c:pivotFmt>
        <c:idx val="0"/>
        <c:spPr>
          <a:solidFill>
            <a:schemeClr val="accent6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0035647821905211"/>
          <c:y val="0.24786805333576875"/>
          <c:w val="0.78302275193202631"/>
          <c:h val="0.48299131401955731"/>
        </c:manualLayout>
      </c:layout>
      <c:bar3DChart>
        <c:barDir val="col"/>
        <c:grouping val="stacked"/>
        <c:varyColors val="0"/>
        <c:ser>
          <c:idx val="0"/>
          <c:order val="0"/>
          <c:tx>
            <c:strRef>
              <c:f>'Tableau de bord'!$J$18:$J$19</c:f>
              <c:strCache>
                <c:ptCount val="1"/>
                <c:pt idx="0">
                  <c:v>CA_HT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bord'!$I$20:$I$28</c:f>
              <c:strCache>
                <c:ptCount val="8"/>
                <c:pt idx="0">
                  <c:v>08-janv</c:v>
                </c:pt>
                <c:pt idx="1">
                  <c:v>07-janv</c:v>
                </c:pt>
                <c:pt idx="2">
                  <c:v>06-janv</c:v>
                </c:pt>
                <c:pt idx="3">
                  <c:v>05-janv</c:v>
                </c:pt>
                <c:pt idx="4">
                  <c:v>04-janv</c:v>
                </c:pt>
                <c:pt idx="5">
                  <c:v>03-janv</c:v>
                </c:pt>
                <c:pt idx="6">
                  <c:v>02-janv</c:v>
                </c:pt>
                <c:pt idx="7">
                  <c:v>01-janv</c:v>
                </c:pt>
              </c:strCache>
            </c:strRef>
          </c:cat>
          <c:val>
            <c:numRef>
              <c:f>'Tableau de bord'!$J$20:$J$28</c:f>
              <c:numCache>
                <c:formatCode>#\,##0.00\ "$"</c:formatCode>
                <c:ptCount val="8"/>
                <c:pt idx="0">
                  <c:v>-219.09</c:v>
                </c:pt>
                <c:pt idx="1">
                  <c:v>1086.9000000000001</c:v>
                </c:pt>
                <c:pt idx="2">
                  <c:v>388.09</c:v>
                </c:pt>
                <c:pt idx="3">
                  <c:v>1485.57</c:v>
                </c:pt>
                <c:pt idx="4">
                  <c:v>0</c:v>
                </c:pt>
                <c:pt idx="5">
                  <c:v>50.45</c:v>
                </c:pt>
                <c:pt idx="6">
                  <c:v>34.93</c:v>
                </c:pt>
                <c:pt idx="7">
                  <c:v>90.72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D1C7-4699-B00F-CAFF705AD38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317711"/>
        <c:axId val="1837352271"/>
        <c:axId val="0"/>
      </c:bar3DChart>
      <c:catAx>
        <c:axId val="1837317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52271"/>
        <c:crosses val="autoZero"/>
        <c:auto val="1"/>
        <c:lblAlgn val="ctr"/>
        <c:lblOffset val="100"/>
        <c:noMultiLvlLbl val="0"/>
      </c:catAx>
      <c:valAx>
        <c:axId val="18373522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17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blipFill>
      <a:blip xmlns:r="http://schemas.openxmlformats.org/officeDocument/2006/relationships" r:embed="rId3">
        <a:alphaModFix amt="20000"/>
      </a:blip>
      <a:stretch>
        <a:fillRect/>
      </a:stretch>
    </a:blipFill>
    <a:ln w="15875" cap="flat" cmpd="sng" algn="ctr">
      <a:solidFill>
        <a:schemeClr val="accent6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[Ratio_Restauration_dev.xlsm]Inventaire!Récap Inventaires</c:name>
    <c:fmtId val="1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 de l'année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6"/>
          </a:solidFill>
          <a:ln w="25400" cap="flat" cmpd="sng" algn="ctr">
            <a:solidFill>
              <a:schemeClr val="accent6"/>
            </a:solidFill>
            <a:prstDash val="solid"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</c:pivotFmt>
    </c:pivotFmts>
    <c:plotArea>
      <c:layout>
        <c:manualLayout>
          <c:layoutTarget val="inner"/>
          <c:xMode val="edge"/>
          <c:yMode val="edge"/>
          <c:x val="0.11437379773782348"/>
          <c:y val="0.26984354713667907"/>
          <c:w val="0.75987876922550801"/>
          <c:h val="0.5262285986493681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Inventaire!$P$19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6"/>
            </a:solidFill>
            <a:ln w="25400" cap="flat" cmpd="sng" algn="ctr">
              <a:solidFill>
                <a:schemeClr val="accent6"/>
              </a:solidFill>
              <a:prstDash val="solid"/>
            </a:ln>
            <a:effectLst/>
          </c:spPr>
          <c:invertIfNegative val="0"/>
          <c:cat>
            <c:strRef>
              <c:f>Inventaire!$O$20:$O$25</c:f>
              <c:strCache>
                <c:ptCount val="6"/>
                <c:pt idx="0">
                  <c:v>déc-2025</c:v>
                </c:pt>
                <c:pt idx="1">
                  <c:v>nov-2025</c:v>
                </c:pt>
                <c:pt idx="2">
                  <c:v>oct-2025</c:v>
                </c:pt>
                <c:pt idx="3">
                  <c:v>sept-2025</c:v>
                </c:pt>
                <c:pt idx="4">
                  <c:v>août-2025</c:v>
                </c:pt>
                <c:pt idx="5">
                  <c:v>juil-2025</c:v>
                </c:pt>
              </c:strCache>
            </c:strRef>
          </c:cat>
          <c:val>
            <c:numRef>
              <c:f>Inventaire!$P$20:$P$25</c:f>
              <c:numCache>
                <c:formatCode>#\ ##0.00\ "€"</c:formatCode>
                <c:ptCount val="6"/>
                <c:pt idx="0">
                  <c:v>20903.547999999999</c:v>
                </c:pt>
                <c:pt idx="1">
                  <c:v>24577.859000000011</c:v>
                </c:pt>
                <c:pt idx="2">
                  <c:v>25498.007499999996</c:v>
                </c:pt>
                <c:pt idx="3">
                  <c:v>27442.91</c:v>
                </c:pt>
                <c:pt idx="4">
                  <c:v>27517.64</c:v>
                </c:pt>
                <c:pt idx="5">
                  <c:v>24759.07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E7FA-490B-905A-2C1F55DB8C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22004799"/>
        <c:axId val="721999999"/>
      </c:barChart>
      <c:catAx>
        <c:axId val="72200479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1999999"/>
        <c:crosses val="autoZero"/>
        <c:auto val="1"/>
        <c:lblAlgn val="ctr"/>
        <c:lblOffset val="100"/>
        <c:noMultiLvlLbl val="0"/>
      </c:catAx>
      <c:valAx>
        <c:axId val="7219999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2004799"/>
        <c:crosses val="autoZero"/>
        <c:crossBetween val="between"/>
      </c:valAx>
      <c:spPr>
        <a:solidFill>
          <a:schemeClr val="bg1"/>
        </a:solidFill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accent6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51700">
              <a:schemeClr val="accent6">
                <a:lumMod val="40000"/>
                <a:lumOff val="60000"/>
              </a:schemeClr>
            </a:gs>
            <a:gs pos="0">
              <a:schemeClr val="accent1">
                <a:lumMod val="0"/>
                <a:lumOff val="10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45400">
              <a:schemeClr val="accent6">
                <a:lumMod val="40000"/>
                <a:lumOff val="60000"/>
              </a:schemeClr>
            </a:gs>
            <a:gs pos="0">
              <a:schemeClr val="accent1">
                <a:lumMod val="0"/>
                <a:lumOff val="10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46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Macro.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6">
                <a:lumMod val="20000"/>
                <a:lumOff val="80000"/>
              </a:schemeClr>
            </a:gs>
            <a:gs pos="36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50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0</xdr:col>
      <xdr:colOff>247650</xdr:colOff>
      <xdr:row>1</xdr:row>
      <xdr:rowOff>19051</xdr:rowOff>
    </xdr:from>
    <xdr:to>
      <xdr:col>8</xdr:col>
      <xdr:colOff>390525</xdr:colOff>
      <xdr:row>14</xdr:row>
      <xdr:rowOff>66675</xdr:rowOff>
    </xdr:to>
    <xdr:graphicFrame macro="">
      <xdr:nvGraphicFramePr>
        <xdr:cNvPr id="14" name="Graphique 13">
          <a:extLst>
            <a:ext uri="{FF2B5EF4-FFF2-40B4-BE49-F238E27FC236}">
              <a16:creationId xmlns:a16="http://schemas.microsoft.com/office/drawing/2014/main" id="{971CA7F6-0A6B-0B81-2F8A-5A92BFCE9CD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485775</xdr:colOff>
      <xdr:row>1</xdr:row>
      <xdr:rowOff>42861</xdr:rowOff>
    </xdr:from>
    <xdr:to>
      <xdr:col>16</xdr:col>
      <xdr:colOff>1352550</xdr:colOff>
      <xdr:row>14</xdr:row>
      <xdr:rowOff>66674</xdr:rowOff>
    </xdr:to>
    <xdr:graphicFrame macro="">
      <xdr:nvGraphicFramePr>
        <xdr:cNvPr id="16" name="Graphique 15">
          <a:extLst>
            <a:ext uri="{FF2B5EF4-FFF2-40B4-BE49-F238E27FC236}">
              <a16:creationId xmlns:a16="http://schemas.microsoft.com/office/drawing/2014/main" id="{22E998AF-827E-30BA-5827-11F03CC2F94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oneCellAnchor>
    <xdr:from>
      <xdr:col>0</xdr:col>
      <xdr:colOff>266700</xdr:colOff>
      <xdr:row>23</xdr:row>
      <xdr:rowOff>66675</xdr:rowOff>
    </xdr:from>
    <xdr:ext cx="1790700" cy="266400"/>
    <xdr:sp macro="[0]!Rafraichir_PageCourant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47C9EEA3-95BE-44C2-8FA9-5A2B649BC9EB}"/>
            </a:ext>
          </a:extLst>
        </xdr:cNvPr>
        <xdr:cNvSpPr/>
      </xdr:nvSpPr>
      <xdr:spPr bwMode="auto">
        <a:xfrm>
          <a:off x="266700" y="4905375"/>
          <a:ext cx="1790700" cy="266400"/>
        </a:xfrm>
        <a:prstGeom prst="roundRect">
          <a:avLst/>
        </a:prstGeom>
        <a:gradFill flip="none" rotWithShape="1">
          <a:gsLst>
            <a:gs pos="2299">
              <a:schemeClr val="bg1"/>
            </a:gs>
            <a:gs pos="49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>
    <xdr:from>
      <xdr:col>15</xdr:col>
      <xdr:colOff>342900</xdr:colOff>
      <xdr:row>0</xdr:row>
      <xdr:rowOff>276225</xdr:rowOff>
    </xdr:from>
    <xdr:to>
      <xdr:col>16</xdr:col>
      <xdr:colOff>361950</xdr:colOff>
      <xdr:row>0</xdr:row>
      <xdr:rowOff>542925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3239750" y="276225"/>
          <a:ext cx="904875" cy="266700"/>
        </a:xfrm>
        <a:prstGeom prst="roundRect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53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 &amp; offerts</a:t>
          </a:r>
        </a:p>
      </xdr:txBody>
    </xdr:sp>
    <xdr:clientData fPrintsWithSheet="0"/>
  </xdr:oneCellAnchor>
  <xdr:twoCellAnchor editAs="oneCell">
    <xdr:from>
      <xdr:col>0</xdr:col>
      <xdr:colOff>333375</xdr:colOff>
      <xdr:row>28</xdr:row>
      <xdr:rowOff>152400</xdr:rowOff>
    </xdr:from>
    <xdr:to>
      <xdr:col>1</xdr:col>
      <xdr:colOff>885825</xdr:colOff>
      <xdr:row>37</xdr:row>
      <xdr:rowOff>28575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19" name="Année">
              <a:extLst>
                <a:ext uri="{FF2B5EF4-FFF2-40B4-BE49-F238E27FC236}">
                  <a16:creationId xmlns:a16="http://schemas.microsoft.com/office/drawing/2014/main" id="{8605F7F6-EC58-7C79-9AA5-D4A0D6B7A29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33375" y="5905500"/>
              <a:ext cx="1666875" cy="15906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333375</xdr:colOff>
      <xdr:row>37</xdr:row>
      <xdr:rowOff>76200</xdr:rowOff>
    </xdr:from>
    <xdr:to>
      <xdr:col>1</xdr:col>
      <xdr:colOff>895350</xdr:colOff>
      <xdr:row>54</xdr:row>
      <xdr:rowOff>57150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2" name="MoisAffiché">
              <a:extLst>
                <a:ext uri="{FF2B5EF4-FFF2-40B4-BE49-F238E27FC236}">
                  <a16:creationId xmlns:a16="http://schemas.microsoft.com/office/drawing/2014/main" id="{1D6C7935-7E38-A610-FCEA-855F5206F02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Affiché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33375" y="7543800"/>
              <a:ext cx="1676400" cy="32194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5</xdr:col>
      <xdr:colOff>962025</xdr:colOff>
      <xdr:row>0</xdr:row>
      <xdr:rowOff>64294</xdr:rowOff>
    </xdr:from>
    <xdr:to>
      <xdr:col>11</xdr:col>
      <xdr:colOff>323850</xdr:colOff>
      <xdr:row>0</xdr:row>
      <xdr:rowOff>581025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5772150" y="64294"/>
          <a:ext cx="4381500" cy="516731"/>
        </a:xfrm>
        <a:prstGeom prst="roundRect">
          <a:avLst/>
        </a:prstGeom>
        <a:gradFill flip="none" rotWithShape="1">
          <a:gsLst>
            <a:gs pos="0">
              <a:schemeClr val="accent1">
                <a:lumMod val="5000"/>
                <a:lumOff val="95000"/>
              </a:schemeClr>
            </a:gs>
            <a:gs pos="64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lin ang="5400000" scaled="1"/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   Restauration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104774</xdr:colOff>
      <xdr:row>24</xdr:row>
      <xdr:rowOff>95250</xdr:rowOff>
    </xdr:from>
    <xdr:to>
      <xdr:col>10</xdr:col>
      <xdr:colOff>47625</xdr:colOff>
      <xdr:row>42</xdr:row>
      <xdr:rowOff>28576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Date">
              <a:extLst>
                <a:ext uri="{FF2B5EF4-FFF2-40B4-BE49-F238E27FC236}">
                  <a16:creationId xmlns:a16="http://schemas.microsoft.com/office/drawing/2014/main" id="{764F205C-2C04-4856-B6B9-B4181B1BF64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296649" y="5010150"/>
              <a:ext cx="1619251" cy="3362326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0</xdr:col>
      <xdr:colOff>95249</xdr:colOff>
      <xdr:row>0</xdr:row>
      <xdr:rowOff>66676</xdr:rowOff>
    </xdr:from>
    <xdr:to>
      <xdr:col>16</xdr:col>
      <xdr:colOff>19049</xdr:colOff>
      <xdr:row>0</xdr:row>
      <xdr:rowOff>466726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95249" y="66676"/>
          <a:ext cx="17021175" cy="400050"/>
        </a:xfrm>
        <a:prstGeom prst="roundRect">
          <a:avLst/>
        </a:prstGeom>
        <a:gradFill flip="none" rotWithShape="1">
          <a:gsLst>
            <a:gs pos="1000">
              <a:schemeClr val="accent6"/>
            </a:gs>
            <a:gs pos="49000">
              <a:schemeClr val="accent6">
                <a:lumMod val="40000"/>
                <a:lumOff val="60000"/>
              </a:schemeClr>
            </a:gs>
            <a:gs pos="100000">
              <a:schemeClr val="bg1"/>
            </a:gs>
          </a:gsLst>
          <a:lin ang="5400000" scaled="0"/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 Restauration</a:t>
          </a:r>
        </a:p>
      </xdr:txBody>
    </xdr:sp>
    <xdr:clientData/>
  </xdr:twoCellAnchor>
  <xdr:twoCellAnchor editAs="oneCell">
    <xdr:from>
      <xdr:col>9</xdr:col>
      <xdr:colOff>66675</xdr:colOff>
      <xdr:row>18</xdr:row>
      <xdr:rowOff>1</xdr:rowOff>
    </xdr:from>
    <xdr:to>
      <xdr:col>10</xdr:col>
      <xdr:colOff>19050</xdr:colOff>
      <xdr:row>24</xdr:row>
      <xdr:rowOff>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Année 1">
              <a:extLst>
                <a:ext uri="{FF2B5EF4-FFF2-40B4-BE49-F238E27FC236}">
                  <a16:creationId xmlns:a16="http://schemas.microsoft.com/office/drawing/2014/main" id="{09793F6F-C9D5-4FE4-A2BC-98022762BF0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258550" y="3771901"/>
              <a:ext cx="1628775" cy="1143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9</xdr:col>
      <xdr:colOff>4762</xdr:colOff>
      <xdr:row>1</xdr:row>
      <xdr:rowOff>76200</xdr:rowOff>
    </xdr:from>
    <xdr:to>
      <xdr:col>15</xdr:col>
      <xdr:colOff>752475</xdr:colOff>
      <xdr:row>15</xdr:row>
      <xdr:rowOff>66675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C102626C-644C-4F53-8BFA-15AF79C2756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19050</xdr:colOff>
      <xdr:row>15</xdr:row>
      <xdr:rowOff>123825</xdr:rowOff>
    </xdr:from>
    <xdr:to>
      <xdr:col>9</xdr:col>
      <xdr:colOff>1409700</xdr:colOff>
      <xdr:row>17</xdr:row>
      <xdr:rowOff>38100</xdr:rowOff>
    </xdr:to>
    <xdr:sp macro="[0]!Rafraichir_PageCourante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E0CD75BD-EEB3-4AFF-83B1-901F5FA5FC5C}"/>
            </a:ext>
          </a:extLst>
        </xdr:cNvPr>
        <xdr:cNvSpPr/>
      </xdr:nvSpPr>
      <xdr:spPr bwMode="auto">
        <a:xfrm>
          <a:off x="11210925" y="3324225"/>
          <a:ext cx="1390650" cy="295275"/>
        </a:xfrm>
        <a:prstGeom prst="roundRect">
          <a:avLst/>
        </a:prstGeom>
        <a:gradFill flip="none" rotWithShape="1">
          <a:gsLst>
            <a:gs pos="1000">
              <a:schemeClr val="accent6"/>
            </a:gs>
            <a:gs pos="48000">
              <a:schemeClr val="accent6">
                <a:lumMod val="40000"/>
                <a:lumOff val="60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tx1"/>
              </a:solidFill>
            </a:rPr>
            <a:t>Rafraîchir données</a:t>
          </a:r>
        </a:p>
      </xdr:txBody>
    </xdr:sp>
    <xdr:clientData fPrintsWithSheet="0"/>
  </xdr:twoCellAnchor>
  <xdr:twoCellAnchor>
    <xdr:from>
      <xdr:col>9</xdr:col>
      <xdr:colOff>1504950</xdr:colOff>
      <xdr:row>15</xdr:row>
      <xdr:rowOff>114300</xdr:rowOff>
    </xdr:from>
    <xdr:to>
      <xdr:col>11</xdr:col>
      <xdr:colOff>1019175</xdr:colOff>
      <xdr:row>17</xdr:row>
      <xdr:rowOff>28575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2696825" y="3314700"/>
          <a:ext cx="1390650" cy="295275"/>
        </a:xfrm>
        <a:prstGeom prst="roundRect">
          <a:avLst/>
        </a:prstGeom>
        <a:gradFill flip="none" rotWithShape="1">
          <a:gsLst>
            <a:gs pos="1000">
              <a:schemeClr val="accent6"/>
            </a:gs>
            <a:gs pos="49000">
              <a:schemeClr val="accent6">
                <a:lumMod val="40000"/>
                <a:lumOff val="60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tx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102</xdr:row>
          <xdr:rowOff>0</xdr:rowOff>
        </xdr:from>
        <xdr:to>
          <xdr:col>12</xdr:col>
          <xdr:colOff>847725</xdr:colOff>
          <xdr:row>103</xdr:row>
          <xdr:rowOff>142875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14</xdr:col>
      <xdr:colOff>400050</xdr:colOff>
      <xdr:row>0</xdr:row>
      <xdr:rowOff>123825</xdr:rowOff>
    </xdr:from>
    <xdr:to>
      <xdr:col>15</xdr:col>
      <xdr:colOff>704850</xdr:colOff>
      <xdr:row>0</xdr:row>
      <xdr:rowOff>390525</xdr:rowOff>
    </xdr:to>
    <xdr:sp macro="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28E99759-03D5-4B98-8D6F-2CF553945EA3}"/>
            </a:ext>
          </a:extLst>
        </xdr:cNvPr>
        <xdr:cNvSpPr/>
      </xdr:nvSpPr>
      <xdr:spPr bwMode="auto">
        <a:xfrm>
          <a:off x="15973425" y="123825"/>
          <a:ext cx="1066800" cy="266700"/>
        </a:xfrm>
        <a:prstGeom prst="roundRect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Domo91</a:t>
          </a:r>
          <a:endParaRPr kumimoji="0" lang="fr-FR" sz="1000" b="1" i="1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232411</xdr:colOff>
      <xdr:row>0</xdr:row>
      <xdr:rowOff>28575</xdr:rowOff>
    </xdr:from>
    <xdr:to>
      <xdr:col>10</xdr:col>
      <xdr:colOff>838201</xdr:colOff>
      <xdr:row>0</xdr:row>
      <xdr:rowOff>276225</xdr:rowOff>
    </xdr:to>
    <xdr:sp macro="[0]!EnvoyerInventaireVersMySQ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1005186" y="28575"/>
          <a:ext cx="1367790" cy="247650"/>
        </a:xfrm>
        <a:prstGeom prst="roundRect">
          <a:avLst/>
        </a:prstGeom>
        <a:gradFill>
          <a:gsLst>
            <a:gs pos="0">
              <a:schemeClr val="bg1"/>
            </a:gs>
            <a:gs pos="57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</a:t>
          </a:r>
        </a:p>
      </xdr:txBody>
    </xdr:sp>
    <xdr:clientData fPrintsWithSheet="0"/>
  </xdr:twoCellAnchor>
  <xdr:twoCellAnchor>
    <xdr:from>
      <xdr:col>7</xdr:col>
      <xdr:colOff>323850</xdr:colOff>
      <xdr:row>0</xdr:row>
      <xdr:rowOff>28575</xdr:rowOff>
    </xdr:from>
    <xdr:to>
      <xdr:col>9</xdr:col>
      <xdr:colOff>190500</xdr:colOff>
      <xdr:row>0</xdr:row>
      <xdr:rowOff>243839</xdr:rowOff>
    </xdr:to>
    <xdr:sp macro="[0]!ViderSaisieQuantit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9534525" y="28575"/>
          <a:ext cx="1390650" cy="215264"/>
        </a:xfrm>
        <a:prstGeom prst="roundRect">
          <a:avLst/>
        </a:prstGeom>
        <a:gradFill>
          <a:gsLst>
            <a:gs pos="0">
              <a:schemeClr val="bg1"/>
            </a:gs>
            <a:gs pos="58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Qté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  <xdr:twoCellAnchor>
    <xdr:from>
      <xdr:col>20</xdr:col>
      <xdr:colOff>38101</xdr:colOff>
      <xdr:row>0</xdr:row>
      <xdr:rowOff>0</xdr:rowOff>
    </xdr:from>
    <xdr:to>
      <xdr:col>20</xdr:col>
      <xdr:colOff>742951</xdr:colOff>
      <xdr:row>0</xdr:row>
      <xdr:rowOff>257175</xdr:rowOff>
    </xdr:to>
    <xdr:sp macro="[0]!MAJ_Lieu_Articles" textlink="">
      <xdr:nvSpPr>
        <xdr:cNvPr id="5" name="Rectangle 4">
          <a:extLst>
            <a:ext uri="{FF2B5EF4-FFF2-40B4-BE49-F238E27FC236}">
              <a16:creationId xmlns:a16="http://schemas.microsoft.com/office/drawing/2014/main" id="{30F86956-BCF9-740F-B504-023F233F800B}"/>
            </a:ext>
          </a:extLst>
        </xdr:cNvPr>
        <xdr:cNvSpPr/>
      </xdr:nvSpPr>
      <xdr:spPr bwMode="auto">
        <a:xfrm>
          <a:off x="19192876" y="0"/>
          <a:ext cx="704850" cy="257175"/>
        </a:xfrm>
        <a:prstGeom prst="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fr-FR" sz="1200" i="1">
            <a:solidFill>
              <a:schemeClr val="bg1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695325</xdr:colOff>
      <xdr:row>1</xdr:row>
      <xdr:rowOff>19050</xdr:rowOff>
    </xdr:from>
    <xdr:to>
      <xdr:col>7</xdr:col>
      <xdr:colOff>1828800</xdr:colOff>
      <xdr:row>14</xdr:row>
      <xdr:rowOff>66675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Lieu">
              <a:extLst>
                <a:ext uri="{FF2B5EF4-FFF2-40B4-BE49-F238E27FC236}">
                  <a16:creationId xmlns:a16="http://schemas.microsoft.com/office/drawing/2014/main" id="{DDC0A7C4-7506-E379-C9DE-A1F447707BE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Lieu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229725" y="24765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7</xdr:col>
      <xdr:colOff>1733550</xdr:colOff>
      <xdr:row>1</xdr:row>
      <xdr:rowOff>0</xdr:rowOff>
    </xdr:from>
    <xdr:to>
      <xdr:col>9</xdr:col>
      <xdr:colOff>752475</xdr:colOff>
      <xdr:row>14</xdr:row>
      <xdr:rowOff>47625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Genre">
              <a:extLst>
                <a:ext uri="{FF2B5EF4-FFF2-40B4-BE49-F238E27FC236}">
                  <a16:creationId xmlns:a16="http://schemas.microsoft.com/office/drawing/2014/main" id="{1F44D2BD-BDFF-B716-4601-8BAE05918D0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Genr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029950" y="22860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9525</xdr:rowOff>
    </xdr:from>
    <xdr:to>
      <xdr:col>1</xdr:col>
      <xdr:colOff>2409825</xdr:colOff>
      <xdr:row>4</xdr:row>
      <xdr:rowOff>104775</xdr:rowOff>
    </xdr:to>
    <xdr:sp macro="[0]!RafraichirListeMois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6082F13F-E39D-4A86-FA95-5BECF987C026}"/>
            </a:ext>
          </a:extLst>
        </xdr:cNvPr>
        <xdr:cNvSpPr/>
      </xdr:nvSpPr>
      <xdr:spPr bwMode="auto">
        <a:xfrm>
          <a:off x="1114425" y="704850"/>
          <a:ext cx="2324100" cy="342900"/>
        </a:xfrm>
        <a:prstGeom prst="roundRect">
          <a:avLst/>
        </a:prstGeom>
        <a:gradFill flip="none" rotWithShape="1">
          <a:gsLst>
            <a:gs pos="1000">
              <a:schemeClr val="accent6"/>
            </a:gs>
            <a:gs pos="37000">
              <a:schemeClr val="accent6">
                <a:lumMod val="40000"/>
                <a:lumOff val="60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tx1"/>
              </a:solidFill>
            </a:rPr>
            <a:t>Insérer Liste des mois</a:t>
          </a:r>
        </a:p>
      </xdr:txBody>
    </xdr:sp>
    <xdr:clientData/>
  </xdr:twoCellAnchor>
  <xdr:twoCellAnchor>
    <xdr:from>
      <xdr:col>1</xdr:col>
      <xdr:colOff>85725</xdr:colOff>
      <xdr:row>6</xdr:row>
      <xdr:rowOff>104774</xdr:rowOff>
    </xdr:from>
    <xdr:to>
      <xdr:col>1</xdr:col>
      <xdr:colOff>2409825</xdr:colOff>
      <xdr:row>8</xdr:row>
      <xdr:rowOff>38099</xdr:rowOff>
    </xdr:to>
    <xdr:sp macro="[0]!ChargerInventaires_Edits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AA984FB0-F18E-4275-B26F-A251F365ED9E}"/>
            </a:ext>
          </a:extLst>
        </xdr:cNvPr>
        <xdr:cNvSpPr/>
      </xdr:nvSpPr>
      <xdr:spPr bwMode="auto">
        <a:xfrm>
          <a:off x="1114425" y="1657349"/>
          <a:ext cx="2324100" cy="333375"/>
        </a:xfrm>
        <a:prstGeom prst="roundRect">
          <a:avLst/>
        </a:prstGeom>
        <a:gradFill flip="none" rotWithShape="1">
          <a:gsLst>
            <a:gs pos="1000">
              <a:schemeClr val="accent6"/>
            </a:gs>
            <a:gs pos="37000">
              <a:schemeClr val="accent6">
                <a:lumMod val="40000"/>
                <a:lumOff val="60000"/>
              </a:scheme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chemeClr val="tx1"/>
              </a:solidFill>
              <a:effectLst/>
              <a:uLnTx/>
              <a:uFillTx/>
            </a:rPr>
            <a:t>Remplir le formulaire</a:t>
          </a:r>
        </a:p>
      </xdr:txBody>
    </xdr:sp>
    <xdr:clientData/>
  </xdr:twoCellAnchor>
  <xdr:twoCellAnchor>
    <xdr:from>
      <xdr:col>1</xdr:col>
      <xdr:colOff>95250</xdr:colOff>
      <xdr:row>8</xdr:row>
      <xdr:rowOff>95250</xdr:rowOff>
    </xdr:from>
    <xdr:to>
      <xdr:col>1</xdr:col>
      <xdr:colOff>2419350</xdr:colOff>
      <xdr:row>10</xdr:row>
      <xdr:rowOff>38100</xdr:rowOff>
    </xdr:to>
    <xdr:sp macro="[0]!Exporter_Ratio_En_PDF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8FD822D6-521B-4B3B-93A6-EC0790C6BA50}"/>
            </a:ext>
          </a:extLst>
        </xdr:cNvPr>
        <xdr:cNvSpPr/>
      </xdr:nvSpPr>
      <xdr:spPr bwMode="auto">
        <a:xfrm>
          <a:off x="1123950" y="2047875"/>
          <a:ext cx="2324100" cy="342900"/>
        </a:xfrm>
        <a:prstGeom prst="roundRect">
          <a:avLst/>
        </a:prstGeom>
        <a:gradFill flip="none" rotWithShape="1">
          <a:gsLst>
            <a:gs pos="1000">
              <a:schemeClr val="accent6"/>
            </a:gs>
            <a:gs pos="43000">
              <a:schemeClr val="accent6">
                <a:lumMod val="40000"/>
                <a:lumOff val="60000"/>
              </a:scheme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chemeClr val="tx1"/>
              </a:solidFill>
              <a:effectLst/>
              <a:uLnTx/>
              <a:uFillTx/>
            </a:rPr>
            <a:t>Sauvegarder MOIS  PDF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85725</xdr:colOff>
      <xdr:row>1</xdr:row>
      <xdr:rowOff>57149</xdr:rowOff>
    </xdr:from>
    <xdr:to>
      <xdr:col>11</xdr:col>
      <xdr:colOff>914400</xdr:colOff>
      <xdr:row>2</xdr:row>
      <xdr:rowOff>104774</xdr:rowOff>
    </xdr:to>
    <xdr:sp macro="[0]!ChargerArticl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9D78D0F-21F3-41EA-89A0-A2E6B08638DD}"/>
            </a:ext>
          </a:extLst>
        </xdr:cNvPr>
        <xdr:cNvSpPr/>
      </xdr:nvSpPr>
      <xdr:spPr bwMode="auto">
        <a:xfrm>
          <a:off x="11106150" y="323849"/>
          <a:ext cx="828675" cy="23812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Maj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98844</xdr:colOff>
      <xdr:row>1</xdr:row>
      <xdr:rowOff>179897</xdr:rowOff>
    </xdr:from>
    <xdr:to>
      <xdr:col>10</xdr:col>
      <xdr:colOff>2184279</xdr:colOff>
      <xdr:row>3</xdr:row>
      <xdr:rowOff>155994</xdr:rowOff>
    </xdr:to>
    <xdr:sp macro="[0]!ChargerFacturesEtCaHT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9891572-6C07-4EDC-9CD8-56AFF839D369}"/>
            </a:ext>
          </a:extLst>
        </xdr:cNvPr>
        <xdr:cNvSpPr/>
      </xdr:nvSpPr>
      <xdr:spPr bwMode="auto">
        <a:xfrm>
          <a:off x="6999976" y="647161"/>
          <a:ext cx="2085435" cy="362489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Lancement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 manuel Données</a:t>
          </a:r>
        </a:p>
      </xdr:txBody>
    </xdr:sp>
    <xdr:clientData/>
  </xdr:twoCellAnchor>
  <xdr:twoCellAnchor>
    <xdr:from>
      <xdr:col>10</xdr:col>
      <xdr:colOff>80872</xdr:colOff>
      <xdr:row>4</xdr:row>
      <xdr:rowOff>49243</xdr:rowOff>
    </xdr:from>
    <xdr:to>
      <xdr:col>10</xdr:col>
      <xdr:colOff>2183739</xdr:colOff>
      <xdr:row>6</xdr:row>
      <xdr:rowOff>20668</xdr:rowOff>
    </xdr:to>
    <xdr:sp macro="[0]!ChargerFrais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DF5D053-FEBA-4374-8D02-B01E9EFE2551}"/>
            </a:ext>
          </a:extLst>
        </xdr:cNvPr>
        <xdr:cNvSpPr/>
      </xdr:nvSpPr>
      <xdr:spPr bwMode="auto">
        <a:xfrm>
          <a:off x="6982004" y="1091601"/>
          <a:ext cx="2102867" cy="348831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Lancement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 manuel  Pertes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561975</xdr:colOff>
      <xdr:row>0</xdr:row>
      <xdr:rowOff>1</xdr:rowOff>
    </xdr:from>
    <xdr:to>
      <xdr:col>15</xdr:col>
      <xdr:colOff>333375</xdr:colOff>
      <xdr:row>0</xdr:row>
      <xdr:rowOff>247651</xdr:rowOff>
    </xdr:to>
    <xdr:sp macro="[0]!Charger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60B718D-B275-4467-82BC-45A294368DDB}"/>
            </a:ext>
          </a:extLst>
        </xdr:cNvPr>
        <xdr:cNvSpPr/>
      </xdr:nvSpPr>
      <xdr:spPr bwMode="auto">
        <a:xfrm>
          <a:off x="11296650" y="1"/>
          <a:ext cx="2057400" cy="247650"/>
        </a:xfrm>
        <a:prstGeom prst="roundRect">
          <a:avLst/>
        </a:prstGeom>
        <a:solidFill>
          <a:srgbClr val="FF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/>
            <a:t>Charger inventaire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_rels/pivotCacheDefinition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5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34.02294166667" createdVersion="8" refreshedVersion="8" minRefreshableVersion="3" recordCount="79" xr:uid="{ADBACB2B-C318-4DE7-8510-2C79DC6F37F1}">
  <cacheSource type="worksheet">
    <worksheetSource name="Table_Frais"/>
  </cacheSource>
  <cacheFields count="13">
    <cacheField name="Id_Pertes" numFmtId="0">
      <sharedItems containsSemiMixedTypes="0" containsString="0" containsNumber="1" containsInteger="1" minValue="15" maxValue="136"/>
    </cacheField>
    <cacheField name="Date" numFmtId="187">
      <sharedItems containsSemiMixedTypes="0" containsNonDate="0" containsDate="1" containsString="0" minDate="2025-06-01T00:00:00" maxDate="2026-01-10T00:00:00"/>
    </cacheField>
    <cacheField name="MoisAffiché" numFmtId="49">
      <sharedItems count="8">
        <s v="2025-06"/>
        <s v="2025-07"/>
        <s v="2025-08"/>
        <s v="2025-09"/>
        <s v="2025-10"/>
        <s v="2025-11"/>
        <s v="2025-12"/>
        <s v="2026-01"/>
      </sharedItems>
    </cacheField>
    <cacheField name="Retro" numFmtId="178">
      <sharedItems containsBlank="1"/>
    </cacheField>
    <cacheField name="MotifRetro" numFmtId="178">
      <sharedItems containsSemiMixedTypes="0" containsString="0" containsNumber="1" minValue="0" maxValue="801.82"/>
    </cacheField>
    <cacheField name="Solides" numFmtId="178">
      <sharedItems containsSemiMixedTypes="0" containsString="0" containsNumber="1" minValue="0" maxValue="94.55"/>
    </cacheField>
    <cacheField name="Liquides" numFmtId="178">
      <sharedItems containsSemiMixedTypes="0" containsString="0" containsNumber="1" minValue="0" maxValue="738.33"/>
    </cacheField>
    <cacheField name="Alcools" numFmtId="178">
      <sharedItems containsSemiMixedTypes="0" containsString="0" containsNumber="1" minValue="0" maxValue="256.58"/>
    </cacheField>
    <cacheField name="SolidesCalc" numFmtId="178">
      <sharedItems containsSemiMixedTypes="0" containsString="0" containsNumber="1" minValue="0" maxValue="21.75"/>
    </cacheField>
    <cacheField name="LiquidesCalc" numFmtId="178">
      <sharedItems containsSemiMixedTypes="0" containsString="0" containsNumber="1" minValue="0" maxValue="169.82"/>
    </cacheField>
    <cacheField name="AlcoolsCalc" numFmtId="178">
      <sharedItems containsSemiMixedTypes="0" containsString="0" containsNumber="1" minValue="0" maxValue="571.84"/>
    </cacheField>
    <cacheField name="Autre" numFmtId="178">
      <sharedItems containsBlank="1"/>
    </cacheField>
    <cacheField name="MotifAutre" numFmtId="178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 pivotCacheId="1640864238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34.022941898147" createdVersion="8" refreshedVersion="8" minRefreshableVersion="3" recordCount="250" xr:uid="{3A79E131-F270-4FD0-AD92-BC9B299BB44A}">
  <cacheSource type="worksheet">
    <worksheetSource name="Table_Global"/>
  </cacheSource>
  <cacheFields count="10">
    <cacheField name="Type" numFmtId="0">
      <sharedItems containsBlank="1" count="3">
        <s v="Facture"/>
        <s v="CA_HT"/>
        <m u="1"/>
      </sharedItems>
    </cacheField>
    <cacheField name="Date" numFmtId="187">
      <sharedItems containsSemiMixedTypes="0" containsNonDate="0" containsDate="1" containsString="0" minDate="2025-06-01T00:00:00" maxDate="2026-01-10T00:00:00"/>
    </cacheField>
    <cacheField name="Montant" numFmtId="173">
      <sharedItems containsSemiMixedTypes="0" containsString="0" containsNumber="1" minValue="-219.09" maxValue="6932.28"/>
    </cacheField>
    <cacheField name="Fournisseur" numFmtId="0">
      <sharedItems containsBlank="1" count="93">
        <s v="France Boisson"/>
        <s v="OBD"/>
        <s v="Advini"/>
        <s v="Pro a Pro"/>
        <m/>
        <s v="Essai" u="1"/>
        <s v="TransGourmet" u="1"/>
        <s v="Charraire" u="1"/>
        <s v="Bharlev" u="1"/>
        <s v="Boucheries Nivernaises" u="1"/>
        <s v="Jocean" u="1"/>
        <s v="Tradition Gourmandises" u="1"/>
        <s v="Coup de pâtes " u="1"/>
        <s v="Marina sea food" u="1"/>
        <s v="POMONA Passion Froid" u="1"/>
        <s v="Patissier Marly le roi" u="1"/>
        <s v="Chassineau" u="1"/>
        <s v="Gamme des Chefs" u="1"/>
        <s v="La ferme Alexandre" u="1"/>
        <s v="Atout Sucre" u="1"/>
        <s v="Cercle vert" u="1"/>
        <s v="Jardin dAlbert " u="1"/>
        <s v="Champerche " u="1"/>
        <s v="Traiteur asiatique " u="1"/>
        <s v="Café Richard " u="1"/>
        <s v="DONNA ITALIA" u="1"/>
        <s v="Gamme des Artisans" u="1"/>
        <s v="Ségafredo" u="1"/>
        <s v="Le sens des pains" u="1"/>
        <s v="Nivernaise" u="1"/>
        <s v="DS" u="1"/>
        <s v="Jardins d Albert" u="1"/>
        <s v="Le Delas" u="1"/>
        <s v="Baisers sucres" u="1"/>
        <s v="Yogurt" u="1"/>
        <s v="Cafés Richard " u="1"/>
        <s v="Atout Sucré" u="1"/>
        <s v="Madame Zeng" u="1"/>
        <s v="Fadi" u="1"/>
        <s v="Bon App Tarte" u="1"/>
        <s v="OC22" u="1"/>
        <s v="Jamets" u="1"/>
        <s v="Lydia Gautier" u="1"/>
        <s v="Les traditions de Beynes " u="1"/>
        <s v="Patissier Arnaud" u="1"/>
        <s v="Corbeille à confiture" u="1"/>
        <s v="Cavadou Truffe" u="1"/>
        <s v="SG Boucherie" u="1"/>
        <s v="Asian Marché" u="1"/>
        <s v="Romanzini escargot" u="1"/>
        <s v="Abeille/Passion " u="1"/>
        <s v="My little warung " u="1"/>
        <s v="Commandes Internet" u="1"/>
        <s v="Kiosque Dim Sum" u="1"/>
        <s v="Sysco" u="1"/>
        <s v="Le Comptoir du Frais  " u="1"/>
        <s v="La BIF" u="1"/>
        <s v="Passion Froid" u="1"/>
        <s v="Joceane" u="1"/>
        <s v="Anthes" u="1"/>
        <s v="Gammes des Chefs " u="1"/>
        <s v="Episaveurs " u="1"/>
        <s v="Chassineau " u="1"/>
        <s v="Maison Laurence" u="1"/>
        <s v="Good eating" u="1"/>
        <s v="Marina Sea Food " u="1"/>
        <s v="A l Olivier " u="1"/>
        <s v="Yogurt kitchen " u="1"/>
        <s v="Compagnie des Desserts " u="1"/>
        <s v="L Arbre à Pain " u="1"/>
        <s v="Croissantime" u="1"/>
        <s v="Vrai et bon " u="1"/>
        <s v="Café Richard" u="1"/>
        <s v="Valrhona " u="1"/>
        <s v="Esprit Gourmand" u="1"/>
        <s v="Cercle Vert " u="1"/>
        <s v="Hiodée " u="1"/>
        <s v="Jamet Confitures" u="1"/>
        <s v="Savary" u="1"/>
        <s v="Mr Net " u="1"/>
        <s v="France boisson " u="1"/>
        <s v="Marly Distribution" u="1"/>
        <s v="Boco" u="1"/>
        <s v="Novadelta" u="1"/>
        <s v="L'Atelier " u="1"/>
        <s v="Boulanger Meudon " u="1"/>
        <s v="L'Atelier" u="1"/>
        <s v="Coup de pates " u="1"/>
        <s v="Cafe Richard " u="1"/>
        <s v="la bif " u="1"/>
        <s v="L ATELIER" u="1"/>
        <s v="Cafes Richard " u="1"/>
        <s v="Les tradictions de beynes " u="1"/>
      </sharedItems>
    </cacheField>
    <cacheField name="Opérateur" numFmtId="0">
      <sharedItems/>
    </cacheField>
    <cacheField name="Mois" numFmtId="0">
      <sharedItems/>
    </cacheField>
    <cacheField name="Jour" numFmtId="0">
      <sharedItems containsBlank="1" count="370">
        <s v="09-janv"/>
        <s v="17-déc"/>
        <s v="05-déc"/>
        <s v="01-déc"/>
        <s v="19-nov"/>
        <s v="14-nov"/>
        <s v="04-nov"/>
        <s v="31-oct"/>
        <s v="24-oct"/>
        <s v="15-oct"/>
        <s v="08-oct"/>
        <s v="03-oct"/>
        <s v="29-sept"/>
        <s v="24-sept"/>
        <s v="15-sept"/>
        <s v="10-sept"/>
        <s v="08-sept"/>
        <s v="01-sept"/>
        <s v="22-août"/>
        <s v="25-juil"/>
        <s v="11-juil"/>
        <s v="27-juin"/>
        <s v="13-juin"/>
        <s v="08-janv"/>
        <s v="07-janv"/>
        <s v="06-janv"/>
        <s v="05-janv"/>
        <s v="04-janv"/>
        <s v="03-janv"/>
        <s v="02-janv"/>
        <s v="01-janv"/>
        <s v="31-déc"/>
        <s v="30-déc"/>
        <s v="29-déc"/>
        <s v="28-déc"/>
        <s v="27-déc"/>
        <s v="26-déc"/>
        <s v="25-déc"/>
        <s v="24-déc"/>
        <s v="23-déc"/>
        <s v="22-déc"/>
        <s v="21-déc"/>
        <s v="20-déc"/>
        <s v="19-déc"/>
        <s v="18-déc"/>
        <s v="16-déc"/>
        <s v="15-déc"/>
        <s v="14-déc"/>
        <s v="13-déc"/>
        <s v="12-déc"/>
        <s v="11-déc"/>
        <s v="10-déc"/>
        <s v="09-déc"/>
        <s v="08-déc"/>
        <s v="07-déc"/>
        <s v="06-déc"/>
        <s v="04-déc"/>
        <s v="03-déc"/>
        <s v="02-déc"/>
        <s v="30-nov"/>
        <s v="29-nov"/>
        <s v="28-nov"/>
        <s v="27-nov"/>
        <s v="26-nov"/>
        <s v="25-nov"/>
        <s v="24-nov"/>
        <s v="23-nov"/>
        <s v="22-nov"/>
        <s v="21-nov"/>
        <s v="20-nov"/>
        <s v="18-nov"/>
        <s v="17-nov"/>
        <s v="16-nov"/>
        <s v="15-nov"/>
        <s v="13-nov"/>
        <s v="12-nov"/>
        <s v="11-nov"/>
        <s v="10-nov"/>
        <s v="09-nov"/>
        <s v="08-nov"/>
        <s v="07-nov"/>
        <s v="06-nov"/>
        <s v="05-nov"/>
        <s v="03-nov"/>
        <s v="02-nov"/>
        <s v="01-nov"/>
        <s v="30-oct"/>
        <s v="29-oct"/>
        <s v="28-oct"/>
        <s v="27-oct"/>
        <s v="26-oct"/>
        <s v="25-oct"/>
        <s v="23-oct"/>
        <s v="22-oct"/>
        <s v="21-oct"/>
        <s v="20-oct"/>
        <s v="19-oct"/>
        <s v="18-oct"/>
        <s v="17-oct"/>
        <s v="16-oct"/>
        <s v="14-oct"/>
        <s v="13-oct"/>
        <s v="12-oct"/>
        <s v="11-oct"/>
        <s v="10-oct"/>
        <s v="09-oct"/>
        <s v="07-oct"/>
        <s v="06-oct"/>
        <s v="05-oct"/>
        <s v="04-oct"/>
        <s v="02-oct"/>
        <s v="01-oct"/>
        <s v="30-sept"/>
        <s v="28-sept"/>
        <s v="27-sept"/>
        <s v="26-sept"/>
        <s v="25-sept"/>
        <s v="23-sept"/>
        <s v="22-sept"/>
        <s v="21-sept"/>
        <s v="20-sept"/>
        <s v="19-sept"/>
        <s v="18-sept"/>
        <s v="17-sept"/>
        <s v="16-sept"/>
        <s v="14-sept"/>
        <s v="13-sept"/>
        <s v="12-sept"/>
        <s v="11-sept"/>
        <s v="09-sept"/>
        <s v="07-sept"/>
        <s v="06-sept"/>
        <s v="05-sept"/>
        <s v="04-sept"/>
        <s v="03-sept"/>
        <s v="02-sept"/>
        <s v="31-août"/>
        <s v="30-août"/>
        <s v="29-août"/>
        <s v="28-août"/>
        <s v="27-août"/>
        <s v="26-août"/>
        <s v="25-août"/>
        <s v="24-août"/>
        <s v="23-août"/>
        <s v="21-août"/>
        <s v="20-août"/>
        <s v="19-août"/>
        <s v="18-août"/>
        <s v="17-août"/>
        <s v="16-août"/>
        <s v="15-août"/>
        <s v="14-août"/>
        <s v="13-août"/>
        <s v="12-août"/>
        <s v="11-août"/>
        <s v="10-août"/>
        <s v="09-août"/>
        <s v="08-août"/>
        <s v="07-août"/>
        <s v="06-août"/>
        <s v="05-août"/>
        <s v="04-août"/>
        <s v="03-août"/>
        <s v="02-août"/>
        <s v="01-août"/>
        <s v="31-juil"/>
        <s v="30-juil"/>
        <s v="29-juil"/>
        <s v="28-juil"/>
        <s v="27-juil"/>
        <s v="26-juil"/>
        <s v="24-juil"/>
        <s v="23-juil"/>
        <s v="22-juil"/>
        <s v="21-juil"/>
        <s v="20-juil"/>
        <s v="19-juil"/>
        <s v="18-juil"/>
        <s v="17-juil"/>
        <s v="16-juil"/>
        <s v="15-juil"/>
        <s v="14-juil"/>
        <s v="13-juil"/>
        <s v="12-juil"/>
        <s v="10-juil"/>
        <s v="09-juil"/>
        <s v="08-juil"/>
        <s v="07-juil"/>
        <s v="06-juil"/>
        <s v="05-juil"/>
        <s v="04-juil"/>
        <s v="03-juil"/>
        <s v="02-juil"/>
        <s v="01-juil"/>
        <s v="30-juin"/>
        <s v="29-juin"/>
        <s v="28-juin"/>
        <s v="26-juin"/>
        <s v="25-juin"/>
        <s v="24-juin"/>
        <s v="23-juin"/>
        <s v="22-juin"/>
        <s v="21-juin"/>
        <s v="20-juin"/>
        <s v="19-juin"/>
        <s v="18-juin"/>
        <s v="17-juin"/>
        <s v="16-juin"/>
        <s v="15-juin"/>
        <s v="14-juin"/>
        <s v="12-juin"/>
        <s v="11-juin"/>
        <s v="10-juin"/>
        <s v="09-juin"/>
        <s v="08-juin"/>
        <s v="07-juin"/>
        <s v="06-juin"/>
        <s v="05-juin"/>
        <s v="04-juin"/>
        <s v="03-juin"/>
        <s v="02-juin"/>
        <s v="01-juin"/>
        <s v="31-janv" u="1"/>
        <e v="#VALUE!" u="1"/>
        <s v="Facture" u="1"/>
        <s v="CA_HT" u="1"/>
        <s v="30-mai" u="1"/>
        <s v="28-mai" u="1"/>
        <s v="26-mai" u="1"/>
        <s v="24-mai" u="1"/>
        <s v="23-mai" u="1"/>
        <s v="22-mai" u="1"/>
        <s v="21-mai" u="1"/>
        <s v="20-mai" u="1"/>
        <s v="19-mai" u="1"/>
        <s v="17-mai" u="1"/>
        <s v="16-mai" u="1"/>
        <s v="15-mai" u="1"/>
        <s v="14-mai" u="1"/>
        <s v="13-mai" u="1"/>
        <s v="10-mai" u="1"/>
        <s v="07-mai" u="1"/>
        <s v="06-mai" u="1"/>
        <s v="03-mai" u="1"/>
        <s v="02-mai" u="1"/>
        <s v="01-mai" u="1"/>
        <s v="30-avr" u="1"/>
        <s v="28-avr" u="1"/>
        <s v="26-avr" u="1"/>
        <s v="25-avr" u="1"/>
        <s v="24-avr" u="1"/>
        <s v="23-avr" u="1"/>
        <s v="22-avr" u="1"/>
        <s v="19-avr" u="1"/>
        <s v="18-avr" u="1"/>
        <s v="17-avr" u="1"/>
        <s v="16-avr" u="1"/>
        <s v="15-avr" u="1"/>
        <s v="14-avr" u="1"/>
        <s v="12-avr" u="1"/>
        <s v="11-avr" u="1"/>
        <s v="10-avr" u="1"/>
        <s v="09-avr" u="1"/>
        <s v="08-avr" u="1"/>
        <s v="07-avr" u="1"/>
        <s v="05-avr" u="1"/>
        <s v="04-avr" u="1"/>
        <s v="03-avr" u="1"/>
        <s v="02-avr" u="1"/>
        <s v="01-avr" u="1"/>
        <s v="29-mars" u="1"/>
        <s v="28-mars" u="1"/>
        <s v="27-mars" u="1"/>
        <s v="26-mars" u="1"/>
        <s v="25-mars" u="1"/>
        <s v="24-mars" u="1"/>
        <s v="22-mars" u="1"/>
        <s v="21-mars" u="1"/>
        <s v="20-mars" u="1"/>
        <s v="19-mars" u="1"/>
        <s v="18-mars" u="1"/>
        <s v="17-mars" u="1"/>
        <s v="15-mars" u="1"/>
        <s v="14-mars" u="1"/>
        <s v="13-mars" u="1"/>
        <s v="12-mars" u="1"/>
        <s v="11-mars" u="1"/>
        <s v="10-mars" u="1"/>
        <s v="08-mars" u="1"/>
        <s v="06-mars" u="1"/>
        <s v="05-mars" u="1"/>
        <s v="04-mars" u="1"/>
        <s v="03-mars" u="1"/>
        <s v="02-mars" u="1"/>
        <s v="01-mars" u="1"/>
        <s v="28-févr" u="1"/>
        <s v="27-févr" u="1"/>
        <s v="26-févr" u="1"/>
        <s v="25-févr" u="1"/>
        <s v="24-févr" u="1"/>
        <s v="21-févr" u="1"/>
        <s v="20-févr" u="1"/>
        <s v="18-févr" u="1"/>
        <s v="17-févr" u="1"/>
        <s v="15-févr" u="1"/>
        <s v="14-févr" u="1"/>
        <s v="13-févr" u="1"/>
        <s v="12-févr" u="1"/>
        <s v="11-févr" u="1"/>
        <s v="10-févr" u="1"/>
        <s v="09-févr" u="1"/>
        <s v="08-févr" u="1"/>
        <s v="07-févr" u="1"/>
        <s v="06-févr" u="1"/>
        <s v="05-févr" u="1"/>
        <s v="04-févr" u="1"/>
        <s v="03-févr" u="1"/>
        <s v="02-févr" u="1"/>
        <s v="01-févr" u="1"/>
        <s v="30-janv" u="1"/>
        <s v="29-janv" u="1"/>
        <s v="28-janv" u="1"/>
        <s v="25-janv" u="1"/>
        <s v="24-janv" u="1"/>
        <s v="23-janv" u="1"/>
        <s v="22-janv" u="1"/>
        <s v="21-janv" u="1"/>
        <s v="19-janv" u="1"/>
        <s v="18-janv" u="1"/>
        <s v="17-janv" u="1"/>
        <s v="16-janv" u="1"/>
        <s v="15-janv" u="1"/>
        <s v="14-janv" u="1"/>
        <s v="11-janv" u="1"/>
        <s v="10-janv" u="1"/>
        <s v="31-mai" u="1"/>
        <s v="29-mai" u="1"/>
        <s v="27-mai" u="1"/>
        <s v="25-mai" u="1"/>
        <s v="18-mai" u="1"/>
        <s v="11-mai" u="1"/>
        <s v="09-mai" u="1"/>
        <s v="04-mai" u="1"/>
        <s v="27-avr" u="1"/>
        <s v="20-avr" u="1"/>
        <s v="13-avr" u="1"/>
        <s v="06-avr" u="1"/>
        <s v="30-mars" u="1"/>
        <s v="23-mars" u="1"/>
        <s v="16-mars" u="1"/>
        <s v="09-mars" u="1"/>
        <s v="07-mars" u="1"/>
        <s v="29-févr" u="1"/>
        <s v="23-févr" u="1"/>
        <s v="22-févr" u="1"/>
        <s v="19-févr" u="1"/>
        <s v="16-févr" u="1"/>
        <s v="12-mai" u="1"/>
        <s v="08-mai" u="1"/>
        <s v="05-mai" u="1"/>
        <s v="29-avr" u="1"/>
        <s v="21-avr" u="1"/>
        <s v="31-mars" u="1"/>
        <s v="27-janv" u="1"/>
        <s v="26-janv" u="1"/>
        <s v="20-janv" u="1"/>
        <s v="13-janv" u="1"/>
        <s v="12-janv" u="1"/>
        <m u="1"/>
      </sharedItems>
    </cacheField>
    <cacheField name="Année" numFmtId="0">
      <sharedItems containsSemiMixedTypes="0" containsString="0" containsNumber="1" containsInteger="1" minValue="2025" maxValue="2026" count="2">
        <n v="2026"/>
        <n v="2025"/>
      </sharedItems>
    </cacheField>
    <cacheField name="MoisAffiché" numFmtId="0">
      <sharedItems count="8">
        <s v="2026-01"/>
        <s v="2025-12"/>
        <s v="2025-11"/>
        <s v="2025-10"/>
        <s v="2025-09"/>
        <s v="2025-08"/>
        <s v="2025-07"/>
        <s v="2025-06"/>
      </sharedItems>
    </cacheField>
    <cacheField name="Ratio_calculé" numFmtId="0" formula="Montant/Montant" databaseField="0"/>
  </cacheFields>
  <extLst>
    <ext xmlns:x14="http://schemas.microsoft.com/office/spreadsheetml/2009/9/main" uri="{725AE2AE-9491-48be-B2B4-4EB974FC3084}">
      <x14:pivotCacheDefinition pivotCacheId="1943178889"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34.022942129632" createdVersion="8" refreshedVersion="8" minRefreshableVersion="3" recordCount="660" xr:uid="{CE1DDE84-FD90-49AD-A8E3-A208D2F1938F}">
  <cacheSource type="worksheet">
    <worksheetSource name="Table_Inventaire"/>
  </cacheSource>
  <cacheFields count="11">
    <cacheField name="Lieu" numFmtId="0">
      <sharedItems containsBlank="1" count="9">
        <s v="Bar 1"/>
        <s v="Bar 2"/>
        <s v="Bar 3"/>
        <s v="Bar 4"/>
        <s v="Bar 5"/>
        <s v="Stock"/>
        <m u="1"/>
        <s v="(vide)" u="1"/>
        <s v="" u="1"/>
      </sharedItems>
    </cacheField>
    <cacheField name="Genre" numFmtId="0">
      <sharedItems containsBlank="1" count="11">
        <s v="Alcools"/>
        <s v="Blancs"/>
        <s v="Champagnes"/>
        <s v="Eaux"/>
        <s v="Rosés"/>
        <s v="Rouges"/>
        <s v="Softs"/>
        <m/>
        <s v="Soft" u="1"/>
        <s v="Soft " u="1"/>
        <s v="Alcool" u="1"/>
      </sharedItems>
    </cacheField>
    <cacheField name="Fournisseur" numFmtId="0">
      <sharedItems containsBlank="1" count="5">
        <s v="OBD"/>
        <s v="Advini"/>
        <s v="France Boisson"/>
        <s v="Domo91"/>
        <m u="1"/>
      </sharedItems>
    </cacheField>
    <cacheField name="Designations" numFmtId="0">
      <sharedItems containsBlank="1" count="241">
        <s v="Zacapa Centenario XO"/>
        <s v="Hampden 8 ans"/>
        <s v="Hampden HLCF Classic Overproof"/>
        <s v="Captain Morgan"/>
        <s v="Flor de cana 18 ans"/>
        <s v="Plantation original Dark"/>
        <s v="Plantation Stiggin's Fancy Pineapple"/>
        <s v="Mount Gay XO Triple Cask"/>
        <s v="Bally 7 ans"/>
        <s v="Dorly's 12 Ans"/>
        <s v="Rhum Diplomatico 70cl /Btl"/>
        <s v="Havana 3 ans 70 cl/btl"/>
        <s v="Havana 7 ans"/>
        <s v="Leblon"/>
        <s v="Johnnie Walker Red Label"/>
        <s v="Johnnie Walker Black Label"/>
        <s v="Johnnie Walker Blue Label"/>
        <s v="Whisky Nikka from the Barrel"/>
        <s v="Whisky Talisker/Btl"/>
        <s v="Laphroaig 10 ans"/>
        <s v="Whisky Lagavulin 16 ans 70cl / Btl"/>
        <s v="Ardberg 10 ans 70cl / Btl"/>
        <s v="Bourbon Maker's Mark 70cl / Btl"/>
        <s v="Bourbon Woodford Reserve D.O"/>
        <s v="Bourbon Four Roses 70cl / Btl"/>
        <s v="Glenmorangie 10 ans"/>
        <s v="Glenmorangie 14 ans Quinta Ruban"/>
        <s v="Jack Daniel's 70 cl / Btl"/>
        <s v="Jack Daniel's Rye"/>
        <s v="Whistle Pig 10 ans Small Batch Rye"/>
        <s v="Cardhu Amber Rock"/>
        <s v="The Macallan 12 ans double Cask"/>
        <s v="Glenkinchie 12 ans"/>
        <s v="Nikka Coffee grain"/>
        <s v="Grant's"/>
        <s v="Bushmills Original"/>
        <s v="Eddu Gold 10 ans"/>
        <s v="J&amp;B"/>
        <s v="Tequila/Btl"/>
        <s v="Patron Silver/Btl"/>
        <s v="Patron reposado/Btl"/>
        <s v="Mezcal Los Siete Misterios Doba Yej"/>
        <s v="Citadelle 70cl / Btl"/>
        <s v="H2B 70cl / Btl"/>
        <s v="Hendrick's 70cl / Btl"/>
        <s v="Compte de Grasse 44N 50cl / Btl"/>
        <s v="Ozmoz classic 70cl / Btl"/>
        <s v="Ozmoz cash finish cognac 50cl / Btl"/>
        <s v="Vodka Absolut Blue"/>
        <s v="Vodka Belvedere 70 cl / btl"/>
        <s v="Vodka grey goose 70 cl / btl"/>
        <s v="Crème de cassis 1 L/Btl"/>
        <s v="Crème de Framboise 1L/Btl"/>
        <s v="Crème de Mûre 1L/Btl"/>
        <s v="Crème de Peche 1L/Btl"/>
        <s v="Crème de Griotte"/>
        <s v="Fraise des bois"/>
        <s v="Nusbaumer Poire Williams Selection"/>
        <s v="Cognac Château Montifaud VS 70 cl "/>
        <s v="Cognac Chauteau Montifaud VSOP"/>
        <s v="Cognac Chauteau Montifaud XO"/>
        <s v="Cognac Chauteau Montifaud L50"/>
        <s v="Cognac Bache Gabrielsen American Oak"/>
        <s v="Calvados Christian Drouin 18 ans Hors D'age"/>
        <s v="Armagnac Bordeneuve VSOP/Btl"/>
        <s v="Amaretto Di Saronno/Btl"/>
        <s v="Baileys/Btl"/>
        <s v="Malibu/Btl"/>
        <s v="Cointreau/Btl"/>
        <s v="Curacao Bleu/Btl"/>
        <s v="Get 27/Btl 100cl"/>
        <s v="Get 31/Btl 100 cl"/>
        <s v="Anistte Marie Brizard /Btl"/>
        <s v="Romarin Marie Brizard 50cl /Btl"/>
        <s v="Grand Marnier Jaune/Btl"/>
        <s v="Saint Germain"/>
        <s v="Suze"/>
        <s v="Limoncello"/>
        <s v="Menthe pastille"/>
        <s v="Aperol 70cl / Btl"/>
        <s v="Lillet Blanc"/>
        <s v="Porto blanc/Btl"/>
        <s v="Kopke blanc/Btl"/>
        <s v="Kopke rouge ruby/Btl"/>
        <s v="Kopke 10 ans Tawny"/>
        <s v="Vieux Pineau Rouge 75 CL/Btl"/>
        <s v="Campari/Btl"/>
        <s v="Quintinye Blanc 70cl / Btl"/>
        <s v="Quintinye Rouge 70cl/btl"/>
        <s v="Quintinye Dry 70cl / Btl"/>
        <s v="Noilly Prat Dry 70cl / Btl"/>
        <s v="Martini Bianco 100cl / Btl"/>
        <s v="Martini Rosso 100cl / Btl"/>
        <s v="Ricard/Btl"/>
        <s v="La Fée Parisienne Absinthe Supérieur /Btl"/>
        <s v="Fut Hoegaarden blanche 20 L"/>
        <s v="Fut Leffe Blonde 20L"/>
        <s v="Fut Bud 30L"/>
        <s v="Chouffe blonde 33cl/Btl"/>
        <s v="Picon bière 1L"/>
        <s v="Pietra Ambrée 33cl"/>
        <s v="IPA Vedett blonde 33cl"/>
        <s v="Chip's paquets 500g"/>
        <s v="Bretzel  2,5kg"/>
        <s v="Asahi 33Cl /Btl"/>
        <s v="Bière Kronenbourg 1664 "/>
        <s v="Chip s Brets"/>
        <s v="Pisco Demonico"/>
        <s v="Gin Beefeater"/>
        <s v="Limoncello Scogliera"/>
        <s v="Liqueur Italicus"/>
        <s v="Rhum Bacardi Spiced"/>
        <s v="Angostura Bitter"/>
        <s v="Fever Tree Ginger"/>
        <s v="Bordeaux AOP/Allée de Jules Bl"/>
        <s v="Côtes-du-Rhône AOP/Caprice Antoine"/>
        <s v="Chardonnay IGP/Domaine La Chevaliere"/>
        <s v="Coteaux de L'Aubance/Bois Mozé"/>
        <s v="Chablis AOP/Domaine Laroche/St Martin"/>
        <s v="Pernand Vergelesses AOP M.Champy"/>
        <s v="Châteauneuf-du-Pape AOP/Clos Oratoire"/>
        <s v="Viognier"/>
        <s v="Chablis AOP/Domaine Laroche 1,5L/Btl"/>
        <s v="Muscat Alsace"/>
        <s v="Imcompris (moelleux)"/>
        <s v="Crémant rosé/Bois Mozé"/>
        <s v="Champagne AOP Brut/Taittinger"/>
        <s v="Champagne St Gall Brut Tradition 1er cru"/>
        <s v="Champagne St Gall Brut tradition 1/2 Btl"/>
        <s v="Champomy"/>
        <s v="Champagne AOP Rosé / Taittinger"/>
        <s v="Proseco"/>
        <s v="Perrier 33cl/Btl"/>
        <s v="San Pellegrino 50cl"/>
        <s v="Vittel 50cl/Btl"/>
        <s v="Perrier Fines bulles 50cl"/>
        <s v="Evian verre 50cl"/>
        <s v="Pulco Citron vert 70cl/Btl"/>
        <s v="Chateldon 75cl Btl"/>
        <s v="Perrier Fines bulles 100cl Btl"/>
        <s v="San Pellegrino 100cl/Btl"/>
        <s v="EVIAN 1L/ BTL"/>
        <s v="EVIAN PET 1L/ BTL"/>
        <s v="Sirop Monin Grenadine 1L/Btl"/>
        <s v="Sirop Monin Citron 1L/Btl"/>
        <s v="Sirop Monin Fraise 1L/Btl"/>
        <s v="Sirop Monin Menthe 1L/Btl"/>
        <s v="Sirop Monin Peche 1L/Btl"/>
        <s v="Sirop Monin d'orgeat 1L"/>
        <s v="Sirop Monin Pamplemousse 70 cl"/>
        <s v="Sirop Monin Thé à la pêche 70 cl"/>
        <s v="Sirop Monin Falernum 70 cl"/>
        <s v="Sirop Monin Agave 70cl"/>
        <s v="Sirop Tesseire pêche 1L"/>
        <s v="Vittel 1L /Btl"/>
        <s v="Sirop Monin Fleur de sureau"/>
        <s v="Sirop Monin Vanille"/>
        <s v="Sirop Monin Chataigne"/>
        <s v="Sirop Monin Caramel"/>
        <s v="Sirop Monin Lavande"/>
        <s v="Sirop Monin Framboise"/>
        <s v="Sirop Monin Cinamon"/>
        <s v="Vittel 20Cl"/>
        <s v="Mediterranée IGP/Epure"/>
        <s v="Rosé de loire Bois Mozé"/>
        <s v="Crozes Hermitage AOP/Domaine Ogier/L'Oriental"/>
        <s v="Côtes-du-Rhône AOP/Domaine Ogier/Caprices A."/>
        <s v="Bordeaux AOP/Moueix/Allée de Jules R"/>
        <s v="Pinot noir IGP/Domaine La Chevalière"/>
        <s v="Médoc AOP/Cru bourgeois/Château Lacombe"/>
        <s v="Savigny Les Beaunes AOP/Domaine Champy"/>
        <s v="Gevrey Chambertin AOP/Dom Champy/V.Vignes"/>
        <s v="L'avenir"/>
        <s v="Chateauneuf du PapeAOP / Clos de Oratoire"/>
        <s v="Limonade Steff PET 1,5L/Btl"/>
        <s v="Schweppes tonic PET 1,5/BTL"/>
        <s v="Pepsi cola PET 1,5L/Btl"/>
        <s v="Ice Tea PET 1L/Btl"/>
        <s v="Seven up"/>
        <s v="Ice tea peche"/>
        <s v="Schweppes Indian tonic 25cl/Btl"/>
        <s v="Schweppes Ginger Ale 20cl/Btl"/>
        <s v="Schweppes Ginger Beer 20cl/Btl"/>
        <s v="Pepsi Reg 33cl/Btl"/>
        <s v="Pepsi max 33cl/Btl"/>
        <s v="Orangina 33cl/Btl"/>
        <s v="Pago Ananas 20cl/Btl"/>
        <s v="Pago Abricot 20cl/Btl"/>
        <s v="Pago Orange 20cl/Btl"/>
        <s v="Pago fraise 20cl/Btl"/>
        <s v="Pago Pomme 20cl/Btl"/>
        <s v="Pago Tomate 20cl/Btl"/>
        <s v="Pago pomme 1l /btl"/>
        <s v="Pago Ananas 1L/Btl"/>
        <s v="Pago orange nectar 1L/btl"/>
        <s v="Jus Orange Caraibos 1L/btl"/>
        <s v="Jus Pomme Caraibos 1L/btl"/>
        <s v="Jus Ananas Caraibos 1L/btl"/>
        <s v="Coca 33cl"/>
        <s v="Coca Zéro 33cl"/>
        <s v="Jus Cranberries Caraibos 1L"/>
        <s v="Papillon Pomme 1L"/>
        <s v="Papillon Pomme 25Cl"/>
        <s v="Papillon Poire 25Cl"/>
        <s v="Jus Poire Caraibos  1L"/>
        <s v="Jus Pêche Caraibos 1L"/>
        <s v="Orangina 33 Cl Ct"/>
        <s v="Red Bull 25cl Ct"/>
        <s v="Ice Tea PET 1L"/>
        <s v="Papillon Orange 1L"/>
        <s v="Bacardi (Carta Blanca)"/>
        <s v="Whisky Talisker (Port Ruiche)  "/>
        <s v="Tube Co2 Carboxy/Btl"/>
        <s v="Cacahuete paquet 1kg"/>
        <s v="Ginette20L"/>
        <s v="Déspérados"/>
        <s v="Tequila Blanco El Jimador"/>
        <s v="Pol Rémy demi-sec"/>
        <s v="Sirop Monin Sucre de canne 1L/Btl"/>
        <s v="Sirop monin banane verte"/>
        <s v="Beaujolais"/>
        <s v="Jus de Pamplemousse Granini 20Cl"/>
        <s v="Papillon Orange 25Cl"/>
        <s v="Pepsi Max 33cl"/>
        <s v="Pepsi Max 1.5L"/>
        <s v="Pago Mangue 20cl/BTL"/>
        <s v="Injection Juillet 2025"/>
        <s v="Injection Aout 2025"/>
        <s v="Injection Septembre 2025"/>
        <s v="Gin mare "/>
        <s v="Liqueur de café kahlua"/>
        <s v="Fever tree ginger ale"/>
        <s v="Fever tree ginger beer"/>
        <s v="Fever tree tonic water "/>
        <s v="Jus de tomate c.papillon 25 cl"/>
        <s v="Nectar fraise c.papillon 25 cl"/>
        <s v="orangina 1,5l"/>
        <s v="Bacardi Carta Oro "/>
        <s v="Argotier le Tombeur"/>
        <s v="Argotier le Velours"/>
        <m u="1"/>
      </sharedItems>
    </cacheField>
    <cacheField name="Materiel" numFmtId="0">
      <sharedItems/>
    </cacheField>
    <cacheField name="Référence" numFmtId="0">
      <sharedItems containsSemiMixedTypes="0" containsString="0" containsNumber="1" containsInteger="1" minValue="1895" maxValue="2371" count="264">
        <n v="2165"/>
        <n v="2166"/>
        <n v="2167"/>
        <n v="2168"/>
        <n v="2169"/>
        <n v="2170"/>
        <n v="2171"/>
        <n v="2172"/>
        <n v="2173"/>
        <n v="2174"/>
        <n v="2175"/>
        <n v="2176"/>
        <n v="2177"/>
        <n v="2178"/>
        <n v="2179"/>
        <n v="2180"/>
        <n v="2181"/>
        <n v="2182"/>
        <n v="2183"/>
        <n v="2184"/>
        <n v="2185"/>
        <n v="2186"/>
        <n v="2187"/>
        <n v="2188"/>
        <n v="2189"/>
        <n v="2190"/>
        <n v="2191"/>
        <n v="2192"/>
        <n v="2193"/>
        <n v="2194"/>
        <n v="2195"/>
        <n v="2196"/>
        <n v="2197"/>
        <n v="2198"/>
        <n v="2199"/>
        <n v="2200"/>
        <n v="2201"/>
        <n v="2202"/>
        <n v="2203"/>
        <n v="2204"/>
        <n v="2205"/>
        <n v="2206"/>
        <n v="2207"/>
        <n v="2208"/>
        <n v="2209"/>
        <n v="2210"/>
        <n v="2211"/>
        <n v="2212"/>
        <n v="2213"/>
        <n v="2214"/>
        <n v="2215"/>
        <n v="2216"/>
        <n v="2217"/>
        <n v="2218"/>
        <n v="2219"/>
        <n v="2220"/>
        <n v="2221"/>
        <n v="2222"/>
        <n v="2223"/>
        <n v="2224"/>
        <n v="2225"/>
        <n v="2226"/>
        <n v="2227"/>
        <n v="2229"/>
        <n v="2230"/>
        <n v="2233"/>
        <n v="2234"/>
        <n v="2235"/>
        <n v="2236"/>
        <n v="2237"/>
        <n v="2238"/>
        <n v="2239"/>
        <n v="2240"/>
        <n v="2241"/>
        <n v="2242"/>
        <n v="2243"/>
        <n v="2244"/>
        <n v="2245"/>
        <n v="2246"/>
        <n v="2247"/>
        <n v="2248"/>
        <n v="2249"/>
        <n v="2250"/>
        <n v="2251"/>
        <n v="2252"/>
        <n v="2254"/>
        <n v="2255"/>
        <n v="2256"/>
        <n v="2257"/>
        <n v="2258"/>
        <n v="2259"/>
        <n v="2260"/>
        <n v="2261"/>
        <n v="2262"/>
        <n v="2263"/>
        <n v="2264"/>
        <n v="2265"/>
        <n v="2266"/>
        <n v="2268"/>
        <n v="2270"/>
        <n v="2271"/>
        <n v="2272"/>
        <n v="2273"/>
        <n v="2274"/>
        <n v="2285"/>
        <n v="2286"/>
        <n v="2289"/>
        <n v="2333"/>
        <n v="2334"/>
        <n v="2335"/>
        <n v="2336"/>
        <n v="2337"/>
        <n v="2338"/>
        <n v="2339"/>
        <n v="2098"/>
        <n v="2099"/>
        <n v="2100"/>
        <n v="2101"/>
        <n v="2102"/>
        <n v="2103"/>
        <n v="2104"/>
        <n v="2105"/>
        <n v="2106"/>
        <n v="2107"/>
        <n v="2108"/>
        <n v="1896"/>
        <n v="1897"/>
        <n v="1898"/>
        <n v="1899"/>
        <n v="1900"/>
        <n v="2279"/>
        <n v="2298"/>
        <n v="2140"/>
        <n v="2141"/>
        <n v="2143"/>
        <n v="2144"/>
        <n v="2145"/>
        <n v="2146"/>
        <n v="2147"/>
        <n v="2148"/>
        <n v="2149"/>
        <n v="2150"/>
        <n v="2151"/>
        <n v="2152"/>
        <n v="2153"/>
        <n v="2154"/>
        <n v="2155"/>
        <n v="2156"/>
        <n v="2157"/>
        <n v="2158"/>
        <n v="2159"/>
        <n v="2160"/>
        <n v="2161"/>
        <n v="2162"/>
        <n v="2283"/>
        <n v="2318"/>
        <n v="2319"/>
        <n v="2320"/>
        <n v="2321"/>
        <n v="2322"/>
        <n v="2323"/>
        <n v="2324"/>
        <n v="2327"/>
        <n v="2109"/>
        <n v="2110"/>
        <n v="2089"/>
        <n v="2090"/>
        <n v="2091"/>
        <n v="2092"/>
        <n v="2093"/>
        <n v="2094"/>
        <n v="2096"/>
        <n v="2097"/>
        <n v="2280"/>
        <n v="2112"/>
        <n v="2113"/>
        <n v="2114"/>
        <n v="2115"/>
        <n v="2116"/>
        <n v="2117"/>
        <n v="2118"/>
        <n v="2119"/>
        <n v="2120"/>
        <n v="2122"/>
        <n v="2123"/>
        <n v="2124"/>
        <n v="2125"/>
        <n v="2126"/>
        <n v="2127"/>
        <n v="2128"/>
        <n v="2129"/>
        <n v="2130"/>
        <n v="2131"/>
        <n v="2132"/>
        <n v="2135"/>
        <n v="2137"/>
        <n v="2138"/>
        <n v="2139"/>
        <n v="2276"/>
        <n v="2277"/>
        <n v="2301"/>
        <n v="2303"/>
        <n v="2304"/>
        <n v="2305"/>
        <n v="2307"/>
        <n v="2308"/>
        <n v="2309"/>
        <n v="2310"/>
        <n v="2317"/>
        <n v="2302"/>
        <n v="2345"/>
        <n v="2346"/>
        <n v="2267"/>
        <n v="2275"/>
        <n v="2328"/>
        <n v="2329"/>
        <n v="2347"/>
        <n v="2344"/>
        <n v="2163"/>
        <n v="2164"/>
        <n v="2343"/>
        <n v="2300"/>
        <n v="2306"/>
        <n v="2314"/>
        <n v="2315"/>
        <n v="2341"/>
        <n v="2350"/>
        <n v="2349"/>
        <n v="2348"/>
        <n v="2364"/>
        <n v="2366"/>
        <n v="2357"/>
        <n v="2358"/>
        <n v="2359"/>
        <n v="2361"/>
        <n v="2367"/>
        <n v="2368"/>
        <n v="2369"/>
        <n v="2370"/>
        <n v="2371"/>
        <n v="2287" u="1"/>
        <n v="2281" u="1"/>
        <n v="2282" u="1"/>
        <n v="2232" u="1"/>
        <n v="2284" u="1"/>
        <n v="2325" u="1"/>
        <n v="2326" u="1"/>
        <n v="1895" u="1"/>
        <n v="2142" u="1"/>
        <n v="2231" u="1"/>
        <n v="2313" u="1"/>
        <n v="2330" u="1"/>
        <n v="2316" u="1"/>
        <n v="2288" u="1"/>
        <n v="2290" u="1"/>
        <n v="2291" u="1"/>
        <n v="2292" u="1"/>
        <n v="2293" u="1"/>
        <n v="2294" u="1"/>
        <n v="2295" u="1"/>
        <n v="2296" u="1"/>
        <n v="2331" u="1"/>
        <n v="2299" u="1"/>
        <n v="2340" u="1"/>
      </sharedItems>
    </cacheField>
    <cacheField name="Quantité" numFmtId="0">
      <sharedItems containsSemiMixedTypes="0" containsString="0" containsNumber="1" minValue="0" maxValue="248" count="202">
        <n v="0.35"/>
        <n v="0.9"/>
        <n v="1"/>
        <n v="2"/>
        <n v="1.75"/>
        <n v="1.25"/>
        <n v="0.7"/>
        <n v="0.85"/>
        <n v="0.65"/>
        <n v="4.5999999999999996"/>
        <n v="4"/>
        <n v="0.6"/>
        <n v="1.4"/>
        <n v="0.45"/>
        <n v="1.05"/>
        <n v="1.1000000000000001"/>
        <n v="1.8"/>
        <n v="1.1499999999999999"/>
        <n v="2.6"/>
        <n v="1.95"/>
        <n v="0.5"/>
        <n v="0.4"/>
        <n v="0.95"/>
        <n v="0.8"/>
        <n v="3.85"/>
        <n v="1.9"/>
        <n v="2.1"/>
        <n v="2.85"/>
        <n v="3.1"/>
        <n v="2.2000000000000002"/>
        <n v="1.5"/>
        <n v="1.6"/>
        <n v="1.3"/>
        <n v="0.1"/>
        <n v="2.8"/>
        <n v="3.15"/>
        <n v="0.75"/>
        <n v="3.35"/>
        <n v="3"/>
        <n v="2.4"/>
        <n v="33.299999999999997"/>
        <n v="7.1"/>
        <n v="3.8"/>
        <n v="2.9"/>
        <n v="10"/>
        <n v="2.35"/>
        <n v="4.0999999999999996"/>
        <n v="14.6"/>
        <n v="4.4000000000000004"/>
        <n v="1.7"/>
        <n v="3.45"/>
        <n v="1.85"/>
        <n v="3.75"/>
        <n v="5"/>
        <n v="110"/>
        <n v="11"/>
        <n v="80"/>
        <n v="15"/>
        <n v="66"/>
        <n v="35"/>
        <n v="2.95"/>
        <n v="16"/>
        <n v="49"/>
        <n v="41"/>
        <n v="57"/>
        <n v="28"/>
        <n v="52"/>
        <n v="19"/>
        <n v="18"/>
        <n v="13"/>
        <n v="61"/>
        <n v="112"/>
        <n v="12"/>
        <n v="26"/>
        <n v="67"/>
        <n v="201"/>
        <n v="74"/>
        <n v="71"/>
        <n v="8"/>
        <n v="30"/>
        <n v="82"/>
        <n v="64"/>
        <n v="145"/>
        <n v="3.2"/>
        <n v="4.2"/>
        <n v="1.55"/>
        <n v="40"/>
        <n v="37"/>
        <n v="81"/>
        <n v="99"/>
        <n v="54"/>
        <n v="75"/>
        <n v="38"/>
        <n v="9"/>
        <n v="14"/>
        <n v="91"/>
        <n v="68"/>
        <n v="46"/>
        <n v="73"/>
        <n v="51"/>
        <n v="117"/>
        <n v="63"/>
        <n v="89"/>
        <n v="17"/>
        <n v="87"/>
        <n v="103"/>
        <n v="129"/>
        <n v="174"/>
        <n v="248"/>
        <n v="163"/>
        <n v="6"/>
        <n v="36"/>
        <n v="24"/>
        <n v="59"/>
        <n v="98"/>
        <n v="0.3"/>
        <n v="1.2"/>
        <n v="4.55"/>
        <n v="3.95"/>
        <n v="6.5"/>
        <n v="1.65"/>
        <n v="2.5"/>
        <n v="3.9"/>
        <n v="0.2"/>
        <n v="7.15"/>
        <n v="1.45"/>
        <n v="0.05"/>
        <n v="29.4"/>
        <n v="5.0999999999999996"/>
        <n v="8.9"/>
        <n v="3.6"/>
        <n v="13.3"/>
        <n v="4.5"/>
        <n v="3.4"/>
        <n v="142"/>
        <n v="55"/>
        <n v="20"/>
        <n v="45"/>
        <n v="2.65"/>
        <n v="6.8"/>
        <n v="48"/>
        <n v="97"/>
        <n v="56"/>
        <n v="27"/>
        <n v="90"/>
        <n v="86"/>
        <n v="42"/>
        <n v="167"/>
        <n v="58"/>
        <n v="69"/>
        <n v="2.2999999999999998"/>
        <n v="5.7"/>
        <n v="10.3"/>
        <n v="96"/>
        <n v="60"/>
        <n v="108"/>
        <n v="25"/>
        <n v="95"/>
        <n v="33"/>
        <n v="72"/>
        <n v="47"/>
        <n v="119"/>
        <n v="138"/>
        <n v="115"/>
        <n v="78"/>
        <n v="0.25"/>
        <n v="6.7"/>
        <n v="2.7"/>
        <n v="7"/>
        <n v="1.35"/>
        <n v="3.05"/>
        <n v="2.0499999999999998"/>
        <n v="5.05"/>
        <n v="5.5"/>
        <n v="6.05"/>
        <n v="2.15"/>
        <n v="2.5499999999999998"/>
        <n v="104"/>
        <n v="101"/>
        <n v="7.9"/>
        <n v="34"/>
        <n v="76"/>
        <n v="44"/>
        <n v="113"/>
        <n v="43"/>
        <n v="10.199999999999999"/>
        <n v="65"/>
        <n v="77"/>
        <n v="70"/>
        <n v="83"/>
        <n v="23"/>
        <n v="53"/>
        <n v="4.05" u="1"/>
        <n v="0" u="1"/>
        <n v="10.5" u="1"/>
        <n v="216" u="1"/>
        <n v="132" u="1"/>
        <n v="21" u="1"/>
        <n v="32" u="1"/>
        <n v="155" u="1"/>
        <n v="105" u="1"/>
        <n v="29" u="1"/>
      </sharedItems>
    </cacheField>
    <cacheField name="Prix" numFmtId="0">
      <sharedItems containsSemiMixedTypes="0" containsDate="1" containsString="0" containsMixedTypes="1" minDate="1900-01-08T05:50:03" maxDate="1900-06-22T03:50:24" count="400">
        <n v="98.33"/>
        <n v="50.1"/>
        <n v="59.53"/>
        <n v="15.41"/>
        <n v="58.24"/>
        <n v="18.79"/>
        <n v="28.64"/>
        <n v="52.5"/>
        <n v="51.04"/>
        <n v="44.08"/>
        <n v="24.45"/>
        <n v="15.38"/>
        <n v="27.91"/>
        <n v="29.47"/>
        <n v="17.5"/>
        <n v="25"/>
        <n v="174.16"/>
        <n v="31.7"/>
        <n v="32.33"/>
        <n v="39.159999999999997"/>
        <n v="79"/>
        <n v="48.25"/>
        <n v="26.66"/>
        <n v="44.73"/>
        <n v="12.86"/>
        <n v="33.25"/>
        <n v="47.91"/>
        <n v="14"/>
        <n v="29.58"/>
        <n v="72.08"/>
        <n v="40"/>
        <n v="74.78"/>
        <n v="36.25"/>
        <n v="18.96"/>
        <n v="13.5"/>
        <n v="18.75"/>
        <n v="71.010000000000005"/>
        <n v="14.75"/>
        <n v="16.46"/>
        <n v="50.29"/>
        <n v="58.79"/>
        <n v="21.92"/>
        <n v="29.08"/>
        <n v="34.15"/>
        <n v="65.75"/>
        <n v="21.99"/>
        <n v="23.65"/>
        <n v="14.28"/>
        <n v="37.42"/>
        <n v="5.0599999999999996"/>
        <n v="5.18"/>
        <n v="6.16"/>
        <n v="6.07"/>
        <n v="6.12"/>
        <n v="9.09"/>
        <n v="30.52"/>
        <n v="21.56"/>
        <n v="27.06"/>
        <n v="51"/>
        <n v="123.61"/>
        <n v="33.24"/>
        <n v="72.040000000000006"/>
        <n v="35.020000000000003"/>
        <n v="17.41"/>
        <n v="16.170000000000002"/>
        <n v="10.83"/>
        <n v="16.95"/>
        <n v="11.51"/>
        <n v="15.4"/>
        <n v="18.53"/>
        <n v="16.2"/>
        <n v="11.72"/>
        <n v="18.62"/>
        <n v="35.119999999999997"/>
        <n v="12.91"/>
        <n v="23.25"/>
        <n v="21.5"/>
        <n v="8.41"/>
        <n v="15.89"/>
        <n v="7.5"/>
        <n v="11.05"/>
        <n v="22.71"/>
        <n v="15.17"/>
        <n v="12.73"/>
        <n v="16.93"/>
        <n v="13.26"/>
        <n v="10.45"/>
        <n v="9.5299999999999994"/>
        <n v="16.239999999999998"/>
        <n v="38.549999999999997"/>
        <n v="82.48"/>
        <n v="89.69"/>
        <n v="108.59"/>
        <n v="1.8"/>
        <n v="11.52"/>
        <n v="1.93"/>
        <n v="1.63"/>
        <n v="4.63"/>
        <n v="11.45"/>
        <n v="1.21"/>
        <n v="0.98"/>
        <n v="2"/>
        <n v="17.420000000000002"/>
        <n v="10.11"/>
        <n v="4.51"/>
        <n v="31.77"/>
        <n v="8.64"/>
        <n v="13.98"/>
        <n v="1.66"/>
        <n v="4.0599999999999996"/>
        <n v="5.3"/>
        <n v="4.88"/>
        <n v="8.1"/>
        <n v="11.98"/>
        <n v="21.9"/>
        <n v="32"/>
        <n v="15.5"/>
        <n v="4.8"/>
        <n v="6.4"/>
        <n v="22.45"/>
        <n v="17.600000000000001"/>
        <n v="13.9"/>
        <n v="3.5"/>
        <n v="26.5"/>
        <n v="5"/>
        <n v="0.89"/>
        <n v="0.81"/>
        <n v="0.95"/>
        <n v="0.84"/>
        <n v="1.01"/>
        <n v="5.95"/>
        <n v="1.91"/>
        <n v="1.08"/>
        <n v="1.03"/>
        <n v="1.1200000000000001"/>
        <n v="1.24"/>
        <n v="7.21"/>
        <n v="7.34"/>
        <n v="8.9600000000000009"/>
        <n v="8.68"/>
        <n v="7.87"/>
        <n v="7.46"/>
        <n v="8.4499999999999993"/>
        <n v="7.32"/>
        <n v="8.75"/>
        <n v="9.43"/>
        <n v="7.53"/>
        <n v="5.23"/>
        <n v="7.42"/>
        <n v="7.86"/>
        <n v="9.07"/>
        <n v="6.55"/>
        <n v="0.82"/>
        <n v="4.79"/>
        <n v="10"/>
        <n v="4.9800000000000004"/>
        <n v="5.07"/>
        <n v="8.77"/>
        <n v="20.149999999999999"/>
        <n v="31.92"/>
        <n v="13.4"/>
        <n v="23"/>
        <n v="3.95"/>
        <n v="3.19"/>
        <n v="3.93"/>
        <n v="0.99"/>
        <n v="0.68"/>
        <n v="1"/>
        <n v="0.78"/>
        <n v="1.25"/>
        <n v="1.1599999999999999"/>
        <n v="1.23"/>
        <n v="2.93"/>
        <n v="3.35"/>
        <n v="2.61"/>
        <n v="4.3499999999999996"/>
        <n v="0.72"/>
        <n v="0.75"/>
        <n v="3.68"/>
        <n v="2.58"/>
        <n v="1.69"/>
        <n v="1.73"/>
        <n v="4.2"/>
        <n v="3.31"/>
        <n v="0.8"/>
        <n v="3.46"/>
        <n v="21.84"/>
        <n v="57.5"/>
        <n v="6.22"/>
        <n v="86.64"/>
        <n v="1.32"/>
        <n v="14.52"/>
        <n v="4"/>
        <n v="6.18"/>
        <n v="3.44"/>
        <n v="1.0900000000000001"/>
        <n v="1.92"/>
        <n v="0.9"/>
        <n v="1.19"/>
        <n v="24759.07"/>
        <n v="27517.64"/>
        <n v="27442.91"/>
        <n v="21.68"/>
        <n v="16.079999999999998"/>
        <n v="1.22"/>
        <n v="1.83"/>
        <n v="2.02"/>
        <n v="2.5499999999999998"/>
        <n v="9.3000000000000007"/>
        <n v="15.6"/>
        <d v="1900-01-15T22:19:12" u="1"/>
        <d v="1900-01-15T05:45:36" u="1"/>
        <d v="1900-01-10T17:16:48" u="1"/>
        <d v="1900-02-03T02:52:48" u="1"/>
        <d v="1900-01-11T21:50:24" u="1"/>
        <d v="1900-01-14T04:04:48" u="1"/>
        <d v="1900-02-03T00:28:48" u="1"/>
        <d v="1900-02-01T05:45:36" u="1"/>
        <d v="1900-05-02T14:38:24" u="1"/>
        <d v="1900-01-20T13:26:24" u="1"/>
        <d v="1900-01-26T01:26:24" u="1"/>
        <d v="1900-02-19T00:00:00" u="1"/>
        <d v="1900-01-04T01:26:24" u="1"/>
        <d v="1900-01-04T04:19:12" u="1"/>
        <d v="1900-01-05T02:52:48" u="1"/>
        <d v="1900-01-05T03:50:24" u="1"/>
        <d v="1900-01-05T01:40:48" u="1"/>
        <d v="1900-01-08T02:09:36" u="1"/>
        <d v="1900-01-29T12:28:48" u="1"/>
        <d v="1900-01-20T22:04:48" u="1"/>
        <d v="1900-03-05T18:00:00" u="1"/>
        <d v="1900-01-28T01:55:12" u="1"/>
        <d v="1900-02-02T03:36:00" u="1"/>
        <d v="1900-02-26T18:57:36" u="1"/>
        <d v="1900-01-22T15:36:00" u="1"/>
        <d v="1900-01-20T23:45:36" u="1"/>
        <d v="1900-02-18T06:57:36" u="1"/>
        <d v="1900-01-15T11:02:24" u="1"/>
        <d v="1900-01-13T06:43:12" u="1"/>
        <d v="1900-02-05T10:04:48" u="1"/>
        <d v="1900-02-16T06:00:00" u="1"/>
        <d v="1900-02-19T00:57:36" u="1"/>
        <d v="1900-01-11T20:38:24" u="1"/>
        <d v="1900-01-25T15:50:24" u="1"/>
        <d v="1900-02-12T17:31:12" u="1"/>
        <d v="1900-01-17T18:00:00" u="1"/>
        <d v="1900-01-14T09:50:24" u="1"/>
        <d v="1900-02-08T00:00:00" u="1"/>
        <d v="1900-02-12T01:55:12" u="1"/>
        <d v="1900-03-11T00:14:24" u="1"/>
        <d v="1900-02-26T05:45:36" u="1"/>
        <d v="1900-02-04T06:00:00" u="1"/>
        <d v="1900-02-01T06:00:00" u="1"/>
        <d v="1900-02-15T21:50:24" u="1"/>
        <d v="1900-01-12T12:00:00" u="1"/>
        <d v="1900-02-18T02:24:00" u="1"/>
        <d v="1900-02-27T12:43:12" u="1"/>
        <d v="1900-01-14T09:07:12" u="1"/>
        <d v="1900-01-26T21:50:24" u="1"/>
        <d v="1900-01-13T18:00:00" u="1"/>
        <d v="1900-01-28T13:55:12" u="1"/>
        <d v="1900-01-13T00:00:00" u="1"/>
        <d v="1900-01-24T00:00:00" u="1"/>
        <d v="1900-06-22T03:50:24" u="1"/>
        <d v="1900-01-16T12:00:00" u="1"/>
        <d v="1900-02-07T03:50:24" u="1"/>
        <d v="1900-01-28T11:16:48" u="1"/>
        <d v="1900-02-20T12:00:00" u="1"/>
        <d v="1900-01-17T23:02:24" u="1"/>
        <d v="1900-01-17T18:57:36" u="1"/>
        <d v="1900-01-27T15:21:36" u="1"/>
        <d v="1900-01-23T10:48:00" u="1"/>
        <d v="1900-03-14T18:43:12" u="1"/>
        <d v="1900-03-19T00:00:00" u="1"/>
        <d v="1900-01-30T16:48:00" u="1"/>
        <d v="1900-01-31T07:55:12" u="1"/>
        <d v="1900-03-12T01:55:12" u="1"/>
        <d v="1900-04-07T07:55:12" u="1"/>
        <d v="1900-03-12T00:57:36" u="1"/>
        <d v="1899-12-31T04:33:36" u="1"/>
        <d v="1900-01-16T09:50:24" u="1"/>
        <d v="1900-01-15T04:48:00" u="1"/>
        <d v="1900-01-07T09:50:24" u="1"/>
        <d v="1900-01-15T04:04:48" u="1"/>
        <d v="1900-01-11T17:31:12" u="1"/>
        <d v="1900-01-15T22:48:00" u="1"/>
        <d v="1900-01-10T12:14:24" u="1"/>
        <d v="1900-01-14T09:36:00" u="1"/>
        <d v="1900-01-17T12:43:12" u="1"/>
        <d v="1899-12-30T18:00:00" u="1"/>
        <d v="1900-01-06T12:00:00" u="1"/>
        <d v="1900-01-20T12:00:00" u="1"/>
        <d v="1900-01-12T06:14:24" u="1"/>
        <d v="1900-01-10T01:12:00" u="1"/>
        <d v="1900-02-06T13:12:00" u="1"/>
        <d v="1900-01-14T21:21:36" u="1"/>
        <d v="1900-01-22T06:00:00" u="1"/>
        <d v="1900-01-09T19:55:12" u="1"/>
        <d v="1900-01-09T10:48:00" u="1"/>
        <d v="1900-01-08T12:43:12" u="1"/>
        <d v="1900-01-10T12:28:48" u="1"/>
        <d v="1900-01-03T23:31:12" u="1"/>
        <d v="1900-01-04T01:40:48" u="1"/>
        <d v="1900-01-07T18:28:48" u="1"/>
        <d v="1900-01-19T03:36:00" u="1"/>
        <d v="1900-01-30T22:04:48" u="1"/>
        <d v="1900-01-22T00:00:00" u="1"/>
        <d v="1900-01-12T09:36:00" u="1"/>
        <d v="1900-01-03T01:26:24" u="1"/>
        <d v="1900-01-04T07:12:00" u="1"/>
        <d v="1900-01-03T21:07:12" u="1"/>
        <d v="1900-01-07T02:24:00" u="1"/>
        <d v="1900-01-10T23:31:12" u="1"/>
        <d v="1900-01-20T21:36:00" u="1"/>
        <d v="1900-01-31T00:00:00" u="1"/>
        <d v="1900-01-14T12:00:00" u="1"/>
        <d v="1900-01-03T19:12:00" u="1"/>
        <d v="1900-01-03T18:57:36" u="1"/>
        <d v="1900-01-09T00:00:00" u="1"/>
        <d v="1900-01-05T09:36:00" u="1"/>
        <d v="1900-01-25T12:00:00" u="1"/>
        <d v="1900-01-21T10:48:00" u="1"/>
        <d v="1900-01-16T14:24:00" u="1"/>
        <d v="1900-01-12T21:36:00" u="1"/>
        <d v="1900-01-02T12:00:00" u="1"/>
        <d v="1900-01-04T00:00:00" u="1"/>
        <d v="1899-12-30T23:45:36" u="1"/>
        <d v="1899-12-30T16:19:12" u="1"/>
        <d v="1899-12-31T00:00:00" u="1"/>
        <d v="1900-01-01T00:00:00" u="1"/>
        <d v="1899-12-30T18:43:12" u="1"/>
        <d v="1899-12-31T01:55:12" u="1"/>
        <d v="1899-12-31T06:00:00" u="1"/>
        <d v="1899-12-31T03:50:24" u="1"/>
        <d v="1899-12-31T05:45:36" u="1"/>
        <d v="1899-12-31T05:31:12" u="1"/>
        <d v="1900-01-01T22:19:12" u="1"/>
        <d v="1900-01-02T08:24:00" u="1"/>
        <d v="1900-01-01T14:38:24" u="1"/>
        <d v="1900-01-03T12:14:24" u="1"/>
        <d v="1900-01-03T08:24:00" u="1"/>
        <d v="1899-12-31T02:09:36" u="1"/>
        <d v="1900-01-02T16:19:12" u="1"/>
        <d v="1900-01-02T11:02:24" u="1"/>
        <d v="1900-01-01T13:55:12" u="1"/>
        <d v="1899-12-31T16:33:36" u="1"/>
        <d v="1899-12-31T17:31:12" u="1"/>
        <d v="1899-12-31T22:04:48" u="1"/>
        <d v="1900-01-03T04:48:00" u="1"/>
        <d v="1900-01-02T07:26:24" u="1"/>
        <d v="1899-12-30T19:12:00" u="1"/>
        <d v="1899-12-30T17:16:48" u="1"/>
        <d v="1900-01-02T22:48:00" u="1"/>
        <d v="1899-12-30T19:26:24" u="1"/>
        <d v="1900-01-02T04:33:36" u="1"/>
        <d v="1900-01-02T22:19:12" u="1"/>
        <d v="1899-12-30T21:21:36" u="1"/>
        <d v="1899-12-30T22:48:00" u="1"/>
        <d v="1899-12-30T20:09:36" u="1"/>
        <d v="1899-12-31T00:14:24" u="1"/>
        <d v="1900-01-04T22:48:00" u="1"/>
        <d v="1899-12-31T21:50:24" u="1"/>
        <d v="1899-12-31T00:43:12" u="1"/>
        <d v="1899-12-30T23:31:12" u="1"/>
        <d v="1899-12-31T02:52:48" u="1"/>
        <d v="1900-01-06T05:02:24" u="1"/>
        <d v="1900-01-06T08:09:36" u="1"/>
        <d v="1900-01-07T23:02:24" u="1"/>
        <d v="1900-01-07T16:19:12" u="1"/>
        <d v="1900-01-06T20:52:48" u="1"/>
        <d v="1900-01-06T11:02:24" u="1"/>
        <d v="1900-01-07T10:48:00" u="1"/>
        <d v="1900-01-06T07:40:48" u="1"/>
        <d v="1900-01-07T18:00:00" u="1"/>
        <d v="1900-01-08T10:19:12" u="1"/>
        <d v="1899-12-30T19:40:48" u="1"/>
        <d v="1900-01-06T10:04:48" u="1"/>
        <d v="1900-01-06T20:38:24" u="1"/>
        <d v="1900-01-08T01:40:48" u="1"/>
        <d v="1900-01-05T13:12:00" u="1"/>
        <d v="1900-01-05T04:19:12" u="1"/>
        <d v="1900-01-06T12:43:12" u="1"/>
        <d v="1900-01-04T05:31:12" u="1"/>
        <d v="1900-03-22T11:31:12" u="1"/>
        <d v="1900-03-29T16:33:36" u="1"/>
        <d v="1900-04-17T14:09:36" u="1"/>
        <d v="1900-03-26T15:21:36" u="1"/>
        <d v="1899-12-31T19:12:00" u="1"/>
        <d v="1899-12-31T07:40:48" u="1"/>
        <d v="1899-12-31T05:02:24" u="1"/>
        <d v="1899-12-31T22:19:12" u="1"/>
        <d v="1899-12-31T15:07:12" u="1"/>
        <d v="1900-01-03T15:07:12" u="1"/>
        <d v="1900-01-10T10:48:00" u="1"/>
        <d v="1900-01-16T10:04:48" u="1"/>
        <d v="1900-01-09T02:38:24" u="1"/>
        <d v="1900-01-30T18:28:48" u="1"/>
        <d v="1900-01-07T15:21:36" u="1"/>
        <d v="1900-01-12T23:31:12" u="1"/>
        <d v="1899-12-31T15:50:24" u="1"/>
      </sharedItems>
    </cacheField>
    <cacheField name="Date" numFmtId="187">
      <sharedItems containsSemiMixedTypes="0" containsNonDate="0" containsDate="1" containsString="0" minDate="2007-01-01T00:00:00" maxDate="2025-12-02T00:00:00" count="26">
        <d v="2025-10-01T00:00:00"/>
        <d v="2025-11-01T00:00:00"/>
        <d v="2025-07-01T00:00:00"/>
        <d v="2025-08-01T00:00:00"/>
        <d v="2025-09-01T00:00:00"/>
        <d v="2025-12-01T00:00:00"/>
        <d v="2025-04-01T00:00:00" u="1"/>
        <d v="2025-06-01T00:00:00" u="1"/>
        <d v="2024-01-01T00:00:00" u="1"/>
        <d v="2024-02-01T00:00:00" u="1"/>
        <d v="2024-03-01T00:00:00" u="1"/>
        <d v="2024-04-01T00:00:00" u="1"/>
        <d v="2024-05-01T00:00:00" u="1"/>
        <d v="2024-06-01T00:00:00" u="1"/>
        <d v="2024-07-01T00:00:00" u="1"/>
        <d v="2024-08-01T00:00:00" u="1"/>
        <d v="2024-09-01T00:00:00" u="1"/>
        <d v="2024-10-01T00:00:00" u="1"/>
        <d v="2024-11-01T00:00:00" u="1"/>
        <d v="2024-12-01T00:00:00" u="1"/>
        <d v="2025-01-01T00:00:00" u="1"/>
        <d v="2025-02-01T00:00:00" u="1"/>
        <d v="2025-03-01T00:00:00" u="1"/>
        <d v="2025-05-01T00:00:00" u="1"/>
        <d v="2024-05-02T00:00:00" u="1"/>
        <d v="2007-01-01T00:00:00" u="1"/>
      </sharedItems>
    </cacheField>
    <cacheField name="Total" numFmtId="188">
      <sharedItems containsSemiMixedTypes="0" containsString="0" containsNumber="1" minValue="0.84499999999999997" maxValue="27517.64"/>
    </cacheField>
    <cacheField name="Année" numFmtId="0">
      <sharedItems containsSemiMixedTypes="0" containsString="0" containsNumber="1" containsInteger="1" minValue="2007" maxValue="2025" count="3">
        <n v="2025"/>
        <n v="2024" u="1"/>
        <n v="2007" u="1"/>
      </sharedItems>
    </cacheField>
  </cacheFields>
  <extLst>
    <ext xmlns:x14="http://schemas.microsoft.com/office/spreadsheetml/2009/9/main" uri="{725AE2AE-9491-48be-B2B4-4EB974FC3084}">
      <x14:pivotCacheDefinition pivotCacheId="212769955"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34.02294224537" createdVersion="8" refreshedVersion="8" minRefreshableVersion="3" recordCount="259" xr:uid="{2E43436D-F8B1-4FCE-AA10-F1C835C3D2DC}">
  <cacheSource type="worksheet">
    <worksheetSource ref="A1:G260" sheet="Articles"/>
  </cacheSource>
  <cacheFields count="7">
    <cacheField name="Id_Article" numFmtId="0">
      <sharedItems containsSemiMixedTypes="0" containsString="0" containsNumber="1" containsInteger="1" minValue="1895" maxValue="2373" count="285">
        <n v="2345"/>
        <n v="2369"/>
        <n v="2363"/>
        <n v="2362"/>
        <n v="2346"/>
        <n v="2186"/>
        <n v="2173"/>
        <n v="2189"/>
        <n v="2187"/>
        <n v="2188"/>
        <n v="2200"/>
        <n v="2168"/>
        <n v="2195"/>
        <n v="2174"/>
        <n v="2201"/>
        <n v="2169"/>
        <n v="2197"/>
        <n v="2190"/>
        <n v="2191"/>
        <n v="2199"/>
        <n v="2166"/>
        <n v="2167"/>
        <n v="2176"/>
        <n v="2177"/>
        <n v="2202"/>
        <n v="2192"/>
        <n v="2193"/>
        <n v="2180"/>
        <n v="2181"/>
        <n v="2179"/>
        <n v="2184"/>
        <n v="2178"/>
        <n v="2172"/>
        <n v="2198"/>
        <n v="2170"/>
        <n v="2171"/>
        <n v="2175"/>
        <n v="2196"/>
        <n v="2185"/>
        <n v="2182"/>
        <n v="2183"/>
        <n v="2194"/>
        <n v="2165"/>
        <n v="2364"/>
        <n v="2207"/>
        <n v="2210"/>
        <n v="2208"/>
        <n v="2209"/>
        <n v="2206"/>
        <n v="2212"/>
        <n v="2211"/>
        <n v="2205"/>
        <n v="2204"/>
        <n v="2203"/>
        <n v="2213"/>
        <n v="2214"/>
        <n v="2215"/>
        <n v="2232"/>
        <n v="2231"/>
        <n v="2230"/>
        <n v="2229"/>
        <n v="2228"/>
        <n v="2227"/>
        <n v="2223"/>
        <n v="2226"/>
        <n v="2224"/>
        <n v="2225"/>
        <n v="2216"/>
        <n v="2217"/>
        <n v="2220"/>
        <n v="2218"/>
        <n v="2219"/>
        <n v="2221"/>
        <n v="2222"/>
        <n v="2370"/>
        <n v="2371"/>
        <n v="2365"/>
        <n v="2366"/>
        <n v="2233"/>
        <n v="2240"/>
        <n v="2247"/>
        <n v="2234"/>
        <n v="2255"/>
        <n v="2236"/>
        <n v="2237"/>
        <n v="2238"/>
        <n v="2239"/>
        <n v="2242"/>
        <n v="2252"/>
        <n v="2250"/>
        <n v="2251"/>
        <n v="2263"/>
        <n v="2248"/>
        <n v="2245"/>
        <n v="2235"/>
        <n v="2260"/>
        <n v="2261"/>
        <n v="2246"/>
        <n v="2259"/>
        <n v="2249"/>
        <n v="2256"/>
        <n v="2258"/>
        <n v="2257"/>
        <n v="2262"/>
        <n v="2241"/>
        <n v="2243"/>
        <n v="2244"/>
        <n v="2253"/>
        <n v="2254"/>
        <n v="2347"/>
        <n v="2338"/>
        <n v="2285"/>
        <n v="2286"/>
        <n v="2274"/>
        <n v="2275"/>
        <n v="2289"/>
        <n v="2273"/>
        <n v="2268"/>
        <n v="2329"/>
        <n v="2339"/>
        <n v="2266"/>
        <n v="2264"/>
        <n v="2265"/>
        <n v="2334"/>
        <n v="2328"/>
        <n v="2272"/>
        <n v="2335"/>
        <n v="2336"/>
        <n v="2270"/>
        <n v="2271"/>
        <n v="2333"/>
        <n v="2337"/>
        <n v="2267"/>
        <n v="2373"/>
        <n v="2349"/>
        <n v="2350"/>
        <n v="2348"/>
        <n v="2098"/>
        <n v="2106"/>
        <n v="2102"/>
        <n v="2100"/>
        <n v="2104"/>
        <n v="2101"/>
        <n v="2099"/>
        <n v="2108"/>
        <n v="2107"/>
        <n v="2103"/>
        <n v="2105"/>
        <n v="1897"/>
        <n v="2279"/>
        <n v="1899"/>
        <n v="1898"/>
        <n v="1900"/>
        <n v="1896"/>
        <n v="1895"/>
        <n v="2298"/>
        <n v="2344"/>
        <n v="2147"/>
        <n v="2142"/>
        <n v="2150"/>
        <n v="2151"/>
        <n v="2145"/>
        <n v="2282"/>
        <n v="2140"/>
        <n v="2148"/>
        <n v="2144"/>
        <n v="2146"/>
        <n v="2149"/>
        <n v="2281"/>
        <n v="2141"/>
        <n v="2161"/>
        <n v="2164"/>
        <n v="2321"/>
        <n v="2320"/>
        <n v="2324"/>
        <n v="2153"/>
        <n v="2157"/>
        <n v="2160"/>
        <n v="2318"/>
        <n v="2154"/>
        <n v="2323"/>
        <n v="2152"/>
        <n v="2322"/>
        <n v="2155"/>
        <n v="2158"/>
        <n v="2156"/>
        <n v="2163"/>
        <n v="2159"/>
        <n v="2319"/>
        <n v="2162"/>
        <n v="2283"/>
        <n v="2327"/>
        <n v="2143"/>
        <n v="2109"/>
        <n v="2111"/>
        <n v="2110"/>
        <n v="2091"/>
        <n v="2280"/>
        <n v="2090"/>
        <n v="2089"/>
        <n v="2096"/>
        <n v="2097"/>
        <n v="2093"/>
        <n v="2092"/>
        <n v="2094"/>
        <n v="2343"/>
        <n v="2360"/>
        <n v="2357"/>
        <n v="2358"/>
        <n v="2359"/>
        <n v="2361"/>
        <n v="2367"/>
        <n v="2276"/>
        <n v="2277"/>
        <n v="2117"/>
        <n v="2317"/>
        <n v="2115"/>
        <n v="2139"/>
        <n v="2301"/>
        <n v="2136"/>
        <n v="2300"/>
        <n v="2137"/>
        <n v="2308"/>
        <n v="2307"/>
        <n v="2138"/>
        <n v="2112"/>
        <n v="2313"/>
        <n v="2368"/>
        <n v="2309"/>
        <n v="2124"/>
        <n v="2126"/>
        <n v="2132"/>
        <n v="2125"/>
        <n v="2133"/>
        <n v="2134"/>
        <n v="2128"/>
        <n v="2341"/>
        <n v="2127"/>
        <n v="2135"/>
        <n v="2131"/>
        <n v="2129"/>
        <n v="2130"/>
        <n v="2302"/>
        <n v="2306"/>
        <n v="2305"/>
        <n v="2303"/>
        <n v="2304"/>
        <n v="2114"/>
        <n v="2315"/>
        <n v="2314"/>
        <n v="2123"/>
        <n v="2122"/>
        <n v="2310"/>
        <n v="2119"/>
        <n v="2120"/>
        <n v="2118"/>
        <n v="2113"/>
        <n v="2116"/>
        <n v="2121"/>
        <n v="2372" u="1"/>
        <n v="2291" u="1"/>
        <n v="2295" u="1"/>
        <n v="2290" u="1"/>
        <n v="2288" u="1"/>
        <n v="2294" u="1"/>
        <n v="2292" u="1"/>
        <n v="2297" u="1"/>
        <n v="2293" u="1"/>
        <n v="2296" u="1"/>
        <n v="2287" u="1"/>
        <n v="2356" u="1"/>
        <n v="2355" u="1"/>
        <n v="2354" u="1"/>
        <n v="2351" u="1"/>
        <n v="2352" u="1"/>
        <n v="2353" u="1"/>
        <n v="2284" u="1"/>
        <n v="2326" u="1"/>
        <n v="2325" u="1"/>
        <n v="2342" u="1"/>
        <n v="2299" u="1"/>
        <n v="2330" u="1"/>
        <n v="2331" u="1"/>
        <n v="2332" u="1"/>
        <n v="2316" u="1"/>
      </sharedItems>
    </cacheField>
    <cacheField name="Fournisseur" numFmtId="0">
      <sharedItems containsBlank="1" count="6">
        <s v="France Boisson"/>
        <s v="OBD"/>
        <s v="Domo91"/>
        <s v="Advini"/>
        <s v="Essai" u="1"/>
        <m u="1"/>
      </sharedItems>
    </cacheField>
    <cacheField name="Lieu" numFmtId="0">
      <sharedItems containsBlank="1" count="10">
        <s v="Bar 1"/>
        <s v="Bar 2"/>
        <s v="Bar 3"/>
        <s v="Bar 4"/>
        <s v="Bar 5"/>
        <s v="Bar1"/>
        <s v="Stock"/>
        <s v="Roissy" u="1"/>
        <m u="1"/>
        <s v="" u="1"/>
      </sharedItems>
    </cacheField>
    <cacheField name="Genre" numFmtId="0">
      <sharedItems containsBlank="1" count="12">
        <s v="Alcools"/>
        <m/>
        <s v="Blancs"/>
        <s v="Champagnes"/>
        <s v="Eaux"/>
        <s v="Rosés"/>
        <s v="Rouges"/>
        <s v="Softs"/>
        <s v="Stock" u="1"/>
        <s v="Soft" u="1"/>
        <s v="Soft " u="1"/>
        <s v="Alcool" u="1"/>
      </sharedItems>
    </cacheField>
    <cacheField name="Designations" numFmtId="0">
      <sharedItems count="259">
        <s v="Bacardi (Carta Blanca)"/>
        <s v="Bacardi Carta Oro "/>
        <s v="Planteray rum dark "/>
        <s v="Planteray rum pineapple"/>
        <s v="Whisky Talisker (Port Ruiche)  "/>
        <s v="Ardberg 10 ans 70cl / Btl"/>
        <s v="Bally 7 ans"/>
        <s v="Bourbon Four Roses 70cl / Btl"/>
        <s v="Bourbon Maker's Mark 70cl / Btl"/>
        <s v="Bourbon Woodford Reserve D.O"/>
        <s v="Bushmills Original"/>
        <s v="Captain Morgan"/>
        <s v="Cardhu Amber Rock"/>
        <s v="Dorly's 12 Ans"/>
        <s v="Eddu Gold 10 ans"/>
        <s v="Flor de cana 18 ans"/>
        <s v="Glenkinchie 12 ans"/>
        <s v="Glenmorangie 10 ans"/>
        <s v="Glenmorangie 14 ans Quinta Ruban"/>
        <s v="Grant's"/>
        <s v="Hampden 8 ans"/>
        <s v="Hampden HLCF Classic Overproof"/>
        <s v="Havana 3 ans 70 cl/btl"/>
        <s v="Havana 7 ans"/>
        <s v="J&amp;B"/>
        <s v="Jack Daniel's 70 cl / Btl"/>
        <s v="Jack Daniel's Rye"/>
        <s v="Johnnie Walker Black Label"/>
        <s v="Johnnie Walker Blue Label"/>
        <s v="Johnnie Walker Red Label"/>
        <s v="Laphroaig 10 ans"/>
        <s v="Leblon"/>
        <s v="Mount Gay XO Triple Cask"/>
        <s v="Nikka Coffee grain"/>
        <s v="Plantation original Dark"/>
        <s v="Plantation Stiggin's Fancy Pineapple"/>
        <s v="Rhum Diplomatico 70cl /Btl"/>
        <s v="The Macallan 12 ans double Cask"/>
        <s v="Whisky Lagavulin 16 ans 70cl / Btl"/>
        <s v="Whisky Nikka from the Barrel"/>
        <s v="Whisky Talisker/Btl"/>
        <s v="Whistle Pig 10 ans Small Batch Rye"/>
        <s v="Zacapa Centenario XO"/>
        <s v="Gin mare "/>
        <s v="Citadelle 70cl / Btl"/>
        <s v="Compte de Grasse 44N 50cl / Btl"/>
        <s v="H2B 70cl / Btl"/>
        <s v="Hendrick's 70cl / Btl"/>
        <s v="Mezcal Los Siete Misterios Doba Yej"/>
        <s v="Ozmoz cash finish cognac 50cl / Btl"/>
        <s v="Ozmoz classic 70cl / Btl"/>
        <s v="Patron reposado/Btl"/>
        <s v="Patron Silver/Btl"/>
        <s v="Tequila/Btl"/>
        <s v="Vodka Absolut Blue"/>
        <s v="Vodka Belvedere 70 cl / btl"/>
        <s v="Vodka grey goose 70 cl / btl"/>
        <s v="Armagnac Bordeneuve 1998 /Btl"/>
        <s v="Armagnac Bordeneuve Hors D'age/Btl"/>
        <s v="Armagnac Bordeneuve VSOP/Btl"/>
        <s v="Calvados Christian Drouin 18 ans Hors D'age"/>
        <s v="Calvados Christian Drouin VSOP"/>
        <s v="Cognac Bache Gabrielsen American Oak"/>
        <s v="Cognac Château Montifaud VS 70 cl "/>
        <s v="Cognac Chauteau Montifaud L50"/>
        <s v="Cognac Chauteau Montifaud VSOP"/>
        <s v="Cognac Chauteau Montifaud XO"/>
        <s v="Crème de cassis 1 L/Btl"/>
        <s v="Crème de Framboise 1L/Btl"/>
        <s v="Crème de Griotte"/>
        <s v="Crème de Mûre 1L/Btl"/>
        <s v="Crème de Peche 1L/Btl"/>
        <s v="Fraise des bois"/>
        <s v="Nusbaumer Poire Williams Selection"/>
        <s v="Argotier le Tombeur"/>
        <s v="Argotier le Velours"/>
        <s v="Liqueur cointreau"/>
        <s v="Liqueur de café kahlua"/>
        <s v="Amaretto Di Saronno/Btl"/>
        <s v="Anistte Marie Brizard /Btl"/>
        <s v="Aperol 70cl / Btl"/>
        <s v="Baileys/Btl"/>
        <s v="Campari/Btl"/>
        <s v="Cointreau/Btl"/>
        <s v="Curacao Bleu/Btl"/>
        <s v="Get 27/Btl 100cl"/>
        <s v="Get 31/Btl 100 cl"/>
        <s v="Grand Marnier Jaune/Btl"/>
        <s v="Kopke 10 ans Tawny"/>
        <s v="Kopke blanc/Btl"/>
        <s v="Kopke rouge ruby/Btl"/>
        <s v="La Fée Parisienne Absinthe Supérieur /Btl"/>
        <s v="Lillet Blanc"/>
        <s v="Limoncello"/>
        <s v="Malibu/Btl"/>
        <s v="Martini Bianco 100cl / Btl"/>
        <s v="Martini Rosso 100cl / Btl"/>
        <s v="Menthe pastille"/>
        <s v="Noilly Prat Dry 70cl / Btl"/>
        <s v="Porto blanc/Btl"/>
        <s v="Quintinye Blanc 70cl / Btl"/>
        <s v="Quintinye Dry 70cl / Btl"/>
        <s v="Quintinye Rouge 70cl/btl"/>
        <s v="Ricard/Btl"/>
        <s v="Romarin Marie Brizard 50cl /Btl"/>
        <s v="Saint Germain"/>
        <s v="Suze"/>
        <s v="Vieux Pineau Blanc 75 CL/Btl"/>
        <s v="Vieux Pineau Rouge 75 CL/Btl"/>
        <s v="Tequila Blanco El Jimador"/>
        <s v="Angostura Bitter"/>
        <s v="Asahi 33Cl /Btl"/>
        <s v="Bière Kronenbourg 1664 "/>
        <s v="Bretzel  2,5kg"/>
        <s v="Cacahuete paquet 1kg"/>
        <s v="Chip s Brets"/>
        <s v="Chip's paquets 500g"/>
        <s v="Chouffe blonde 33cl/Btl"/>
        <s v="Déspérados"/>
        <s v="Fever Tree Ginger"/>
        <s v="Fut Bud 30L"/>
        <s v="Fut Hoegaarden blanche 20 L"/>
        <s v="Fut Leffe Blonde 20L"/>
        <s v="Gin Beefeater"/>
        <s v="Ginette20L"/>
        <s v="IPA Vedett blonde 33cl"/>
        <s v="Limoncello Scogliera"/>
        <s v="Liqueur Italicus"/>
        <s v="Picon bière 1L"/>
        <s v="Pietra Ambrée 33cl"/>
        <s v="Pisco Demonico"/>
        <s v="Rhum Bacardi Spiced"/>
        <s v="Tube Co2 Carboxy/Btl"/>
        <s v="Liqueur de passoa"/>
        <s v="Injection Aout 2025"/>
        <s v="Injection Juillet 2025"/>
        <s v="Injection Septembre 2025"/>
        <s v="Bordeaux AOP/Allée de Jules Bl"/>
        <s v="Chablis AOP/Domaine Laroche 1,5L/Btl"/>
        <s v="Chablis AOP/Domaine Laroche/St Martin"/>
        <s v="Chardonnay IGP/Domaine La Chevaliere"/>
        <s v="Châteauneuf-du-Pape AOP/Clos Oratoire"/>
        <s v="Coteaux de L'Aubance/Bois Mozé"/>
        <s v="Côtes-du-Rhône AOP/Caprice Antoine"/>
        <s v="Imcompris (moelleux)"/>
        <s v="Muscat Alsace"/>
        <s v="Pernand Vergelesses AOP M.Champy"/>
        <s v="Viognier"/>
        <s v="Champagne AOP Brut/Taittinger"/>
        <s v="Champagne AOP Rosé / Taittinger"/>
        <s v="Champagne St Gall Brut tradition 1/2 Btl"/>
        <s v="Champagne St Gall Brut Tradition 1er cru"/>
        <s v="Champomy"/>
        <s v="Crémant rosé/Bois Mozé"/>
        <s v="Crémant tradition Bois Mozé"/>
        <s v="Proseco"/>
        <s v="Pol Rémy demi-sec"/>
        <s v="Chateldon 75cl Btl"/>
        <s v="Cristaline PET 50 cl"/>
        <s v="EVIAN 1L/ BTL"/>
        <s v="EVIAN PET 1L/ BTL"/>
        <s v="Evian verre 50cl"/>
        <s v="Perrier 33Cl/ Canette"/>
        <s v="Perrier 33cl/Btl"/>
        <s v="Perrier Fines bulles 100cl Btl"/>
        <s v="Perrier Fines bulles 50cl"/>
        <s v="Pulco Citron vert 70cl/Btl"/>
        <s v="San Pellegrino 100cl/Btl"/>
        <s v="San Pellegrino 33Cl / Canette"/>
        <s v="San Pellegrino 50cl"/>
        <s v="Sirop Monin Agave 70cl"/>
        <s v="Sirop monin banane verte"/>
        <s v="Sirop Monin Caramel"/>
        <s v="Sirop Monin Chataigne"/>
        <s v="Sirop Monin Cinamon"/>
        <s v="Sirop Monin Citron 1L/Btl"/>
        <s v="Sirop Monin d'orgeat 1L"/>
        <s v="Sirop Monin Falernum 70 cl"/>
        <s v="Sirop Monin Fleur de sureau"/>
        <s v="Sirop Monin Fraise 1L/Btl"/>
        <s v="Sirop Monin Framboise"/>
        <s v="Sirop Monin Grenadine 1L/Btl"/>
        <s v="Sirop Monin Lavande"/>
        <s v="Sirop Monin Menthe 1L/Btl"/>
        <s v="Sirop Monin Pamplemousse 70 cl"/>
        <s v="Sirop Monin Peche 1L/Btl"/>
        <s v="Sirop Monin Sucre de canne 1L/Btl"/>
        <s v="Sirop Monin Thé à la pêche 70 cl"/>
        <s v="Sirop Monin Vanille"/>
        <s v="Sirop Tesseire pêche 1L"/>
        <s v="Vittel 1L /Btl"/>
        <s v="Vittel 20Cl"/>
        <s v="Vittel 50cl/Btl"/>
        <s v="Mediterranée IGP/Epure"/>
        <s v="Pétillant de raisin Grappe en bulles"/>
        <s v="Rosé de loire Bois Mozé"/>
        <s v="Bordeaux AOP/Moueix/Allée de Jules R"/>
        <s v="Chateauneuf du PapeAOP / Clos de Oratoire"/>
        <s v="Côtes-du-Rhône AOP/Domaine Ogier/Caprices A."/>
        <s v="Crozes Hermitage AOP/Domaine Ogier/L'Oriental"/>
        <s v="Gevrey Chambertin AOP/Dom Champy/V.Vignes"/>
        <s v="L'avenir"/>
        <s v="Médoc AOP/Cru bourgeois/Château Lacombe"/>
        <s v="Pinot noir IGP/Domaine La Chevalière"/>
        <s v="Savigny Les Beaunes AOP/Domaine Champy"/>
        <s v="Beaujolais"/>
        <s v="Nectar fraise c.pappilon 25cl"/>
        <s v="Fever tree ginger ale"/>
        <s v="Fever tree ginger beer"/>
        <s v="Fever tree tonic water "/>
        <s v="Jus de tomate c.papillon 25 cl"/>
        <s v="Nectar fraise c.papillon 25 cl"/>
        <s v="Coca 33cl"/>
        <s v="Coca Zéro 33cl"/>
        <s v="Ice tea peche"/>
        <s v="Ice Tea PET 1L"/>
        <s v="Ice Tea PET 1L/Btl"/>
        <s v="Jus Ananas Caraibos 1L/btl"/>
        <s v="Jus Cranberries Caraibos 1L"/>
        <s v="Jus de Pamplemousse 1L/Granini"/>
        <s v="Jus de Pamplemousse Granini 20Cl"/>
        <s v="Jus Orange Caraibos 1L/btl"/>
        <s v="Jus Pêche Caraibos 1L"/>
        <s v="Jus Poire Caraibos  1L"/>
        <s v="Jus Pomme Caraibos 1L/btl"/>
        <s v="Limonade Steff PET 1,5L/Btl"/>
        <s v="Minute Maid Orange"/>
        <s v="orangina 1,5l"/>
        <s v="Orangina 33 Cl Ct"/>
        <s v="Orangina 33cl/Btl"/>
        <s v="Pago Abricot 20cl/Btl"/>
        <s v="Pago Ananas 1L/Btl"/>
        <s v="Pago Ananas 20cl/Btl"/>
        <s v="Pago Cranberries 1L/Btl"/>
        <s v="Pago Fraise 1L/Btl"/>
        <s v="Pago fraise 20cl/Btl"/>
        <s v="Pago Mangue 20cl/BTL"/>
        <s v="Pago Orange 20cl/Btl"/>
        <s v="Pago orange nectar 1L/btl"/>
        <s v="Pago pomme 1l /btl"/>
        <s v="Pago Pomme 20cl/Btl"/>
        <s v="Pago Tomate 20cl/Btl"/>
        <s v="Papillon Orange 1L"/>
        <s v="Papillon Orange 25Cl"/>
        <s v="Papillon Poire 25Cl"/>
        <s v="Papillon Pomme 1L"/>
        <s v="Papillon Pomme 25Cl"/>
        <s v="Pepsi cola PET 1,5L/Btl"/>
        <s v="Pepsi Max 1.5L"/>
        <s v="Pepsi Max 33cl"/>
        <s v="Pepsi max 33cl/Btl"/>
        <s v="Pepsi Reg 33cl/Btl"/>
        <s v="Red Bull 25cl Ct"/>
        <s v="Schweppes Ginger Ale 20cl/Btl"/>
        <s v="Schweppes Ginger Beer 20cl/Btl"/>
        <s v="Schweppes Indian tonic 25cl/Btl"/>
        <s v="Schweppes tonic PET 1,5/BTL"/>
        <s v="Seven up"/>
        <s v="Sprite 25cl/Btl"/>
      </sharedItems>
    </cacheField>
    <cacheField name="Materiel" numFmtId="1">
      <sharedItems containsSemiMixedTypes="0" containsString="0" containsNumber="1" containsInteger="1" minValue="0" maxValue="0"/>
    </cacheField>
    <cacheField name="Prix" numFmtId="0">
      <sharedItems containsSemiMixedTypes="0" containsString="0" containsNumber="1" minValue="0.25" maxValue="27517.64" count="238">
        <n v="21.84"/>
        <n v="9.3000000000000007"/>
        <n v="11.89"/>
        <n v="20.89"/>
        <n v="32.33"/>
        <n v="48.25"/>
        <n v="51.04"/>
        <n v="12.86"/>
        <n v="26.66"/>
        <n v="44.73"/>
        <n v="18.75"/>
        <n v="15.41"/>
        <n v="40"/>
        <n v="44.08"/>
        <n v="71.010000000000005"/>
        <n v="58.24"/>
        <n v="36.25"/>
        <n v="33.25"/>
        <n v="47.91"/>
        <n v="13.5"/>
        <n v="50.1"/>
        <n v="59.53"/>
        <n v="15.38"/>
        <n v="27.91"/>
        <n v="14.75"/>
        <n v="14"/>
        <n v="29.58"/>
        <n v="25"/>
        <n v="174.16"/>
        <n v="17.5"/>
        <n v="39.159999999999997"/>
        <n v="29.47"/>
        <n v="52.5"/>
        <n v="18.96"/>
        <n v="18.79"/>
        <n v="28.64"/>
        <n v="24.45"/>
        <n v="74.78"/>
        <n v="79"/>
        <n v="31.7"/>
        <n v="72.08"/>
        <n v="98.33"/>
        <n v="21.68"/>
        <n v="21.92"/>
        <n v="65.75"/>
        <n v="29.08"/>
        <n v="34.15"/>
        <n v="58.79"/>
        <n v="23.65"/>
        <n v="21.99"/>
        <n v="50.29"/>
        <n v="16.46"/>
        <n v="14.28"/>
        <n v="37.42"/>
        <n v="77.28"/>
        <n v="48.45"/>
        <n v="35.020000000000003"/>
        <n v="72.040000000000006"/>
        <n v="34.47"/>
        <n v="33.24"/>
        <n v="21.56"/>
        <n v="123.61"/>
        <n v="27.06"/>
        <n v="51"/>
        <n v="5.0599999999999996"/>
        <n v="5.18"/>
        <n v="6.12"/>
        <n v="6.16"/>
        <n v="6.07"/>
        <n v="9.09"/>
        <n v="30.52"/>
        <n v="15.6"/>
        <n v="11.4"/>
        <n v="16.079999999999998"/>
        <n v="17.41"/>
        <n v="16.2"/>
        <n v="8.41"/>
        <n v="16.170000000000002"/>
        <n v="12.73"/>
        <n v="16.95"/>
        <n v="11.51"/>
        <n v="15.4"/>
        <n v="18.53"/>
        <n v="18.62"/>
        <n v="22.71"/>
        <n v="11.05"/>
        <n v="38.549999999999997"/>
        <n v="15.89"/>
        <n v="23.25"/>
        <n v="10.83"/>
        <n v="10.45"/>
        <n v="9.5299999999999994"/>
        <n v="21.5"/>
        <n v="13.26"/>
        <n v="7.5"/>
        <n v="16.93"/>
        <n v="16.239999999999998"/>
        <n v="11.72"/>
        <n v="35.119999999999997"/>
        <n v="12.91"/>
        <n v="15.17"/>
        <n v="14.52"/>
        <n v="13.98"/>
        <n v="1.21"/>
        <n v="0.98"/>
        <n v="11.45"/>
        <n v="6.22"/>
        <n v="2"/>
        <n v="4.63"/>
        <n v="1.8"/>
        <n v="1.32"/>
        <n v="1.66"/>
        <n v="108.59"/>
        <n v="82.48"/>
        <n v="89.69"/>
        <n v="10.11"/>
        <n v="86.64"/>
        <n v="1.63"/>
        <n v="4.51"/>
        <n v="31.77"/>
        <n v="11.52"/>
        <n v="1.93"/>
        <n v="17.420000000000002"/>
        <n v="8.64"/>
        <n v="57.5"/>
        <n v="20.97"/>
        <n v="27517.64"/>
        <n v="24759.07"/>
        <n v="27442.91"/>
        <n v="4.0599999999999996"/>
        <n v="15.5"/>
        <n v="11.98"/>
        <n v="4.88"/>
        <n v="32"/>
        <n v="8.1"/>
        <n v="5.3"/>
        <n v="4.8"/>
        <n v="21.9"/>
        <n v="22.45"/>
        <n v="26.5"/>
        <n v="13.9"/>
        <n v="17.600000000000001"/>
        <n v="3.5"/>
        <n v="6.4"/>
        <n v="5"/>
        <n v="4"/>
        <n v="1.91"/>
        <n v="0.25"/>
        <n v="1.1200000000000001"/>
        <n v="1.24"/>
        <n v="1.01"/>
        <n v="0.89"/>
        <n v="1.08"/>
        <n v="0.84"/>
        <n v="5.95"/>
        <n v="1.03"/>
        <n v="1.0900000000000001"/>
        <n v="0.81"/>
        <n v="8.75"/>
        <n v="7.42"/>
        <n v="6.55"/>
        <n v="7.34"/>
        <n v="7.87"/>
        <n v="7.32"/>
        <n v="7.53"/>
        <n v="8.9600000000000009"/>
        <n v="9.07"/>
        <n v="7.21"/>
        <n v="7.86"/>
        <n v="7.46"/>
        <n v="8.68"/>
        <n v="6.18"/>
        <n v="8.4499999999999993"/>
        <n v="5.23"/>
        <n v="9.43"/>
        <n v="0.82"/>
        <n v="0.95"/>
        <n v="4.79"/>
        <n v="3.6"/>
        <n v="10"/>
        <n v="23"/>
        <n v="4.9800000000000004"/>
        <n v="31.92"/>
        <n v="13.4"/>
        <n v="8.77"/>
        <n v="5.07"/>
        <n v="20.149999999999999"/>
        <n v="3.44"/>
        <n v="2.02"/>
        <n v="1.23"/>
        <n v="1.22"/>
        <n v="1.83"/>
        <n v="0.72"/>
        <n v="0.75"/>
        <n v="0.99"/>
        <n v="3.93"/>
        <n v="3.68"/>
        <n v="3.65"/>
        <n v="3.31"/>
        <n v="4.2"/>
        <n v="4.3499999999999996"/>
        <n v="1.06"/>
        <n v="2.5499999999999998"/>
        <n v="0.8"/>
        <n v="1.1599999999999999"/>
        <n v="3.35"/>
        <n v="1.25"/>
        <n v="4.3899999999999997"/>
        <n v="3.27"/>
        <n v="1.19"/>
        <n v="2.61"/>
        <n v="2.93"/>
        <n v="3.46"/>
        <n v="1.92"/>
        <n v="1.73"/>
        <n v="2.58"/>
        <n v="1.69"/>
        <n v="3.19"/>
        <n v="3.95"/>
        <n v="0.9"/>
        <n v="0.78"/>
        <n v="1"/>
        <n v="0.68"/>
        <n v="24.58" u="1"/>
        <n v="2.33" u="1"/>
        <n v="1.28" u="1"/>
        <n v="2.35" u="1"/>
        <n v="2.23" u="1"/>
        <n v="2.17" u="1"/>
        <n v="3" u="1"/>
        <n v="4.9000000000000004" u="1"/>
        <n v="2.5" u="1"/>
        <n v="12.32" u="1"/>
        <n v="12.36" u="1"/>
        <n v="250.5" u="1"/>
        <n v="250.36" u="1"/>
        <n v="254.25" u="1"/>
        <n v="123.36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34.022942361109" missingItemsLimit="0" createdVersion="8" refreshedVersion="8" minRefreshableVersion="3" recordCount="259" xr:uid="{89981608-5512-43E1-BD45-4B369ACC5F68}">
  <cacheSource type="worksheet">
    <worksheetSource name="Table_Articles"/>
  </cacheSource>
  <cacheFields count="7">
    <cacheField name="Id_Article" numFmtId="0">
      <sharedItems containsSemiMixedTypes="0" containsString="0" containsNumber="1" containsInteger="1" minValue="1895" maxValue="2373" count="259">
        <n v="2345"/>
        <n v="2369"/>
        <n v="2363"/>
        <n v="2362"/>
        <n v="2346"/>
        <n v="2186"/>
        <n v="2173"/>
        <n v="2189"/>
        <n v="2187"/>
        <n v="2188"/>
        <n v="2200"/>
        <n v="2168"/>
        <n v="2195"/>
        <n v="2174"/>
        <n v="2201"/>
        <n v="2169"/>
        <n v="2197"/>
        <n v="2190"/>
        <n v="2191"/>
        <n v="2199"/>
        <n v="2166"/>
        <n v="2167"/>
        <n v="2176"/>
        <n v="2177"/>
        <n v="2202"/>
        <n v="2192"/>
        <n v="2193"/>
        <n v="2180"/>
        <n v="2181"/>
        <n v="2179"/>
        <n v="2184"/>
        <n v="2178"/>
        <n v="2172"/>
        <n v="2198"/>
        <n v="2170"/>
        <n v="2171"/>
        <n v="2175"/>
        <n v="2196"/>
        <n v="2185"/>
        <n v="2182"/>
        <n v="2183"/>
        <n v="2194"/>
        <n v="2165"/>
        <n v="2364"/>
        <n v="2207"/>
        <n v="2210"/>
        <n v="2208"/>
        <n v="2209"/>
        <n v="2206"/>
        <n v="2212"/>
        <n v="2211"/>
        <n v="2205"/>
        <n v="2204"/>
        <n v="2203"/>
        <n v="2213"/>
        <n v="2214"/>
        <n v="2215"/>
        <n v="2232"/>
        <n v="2231"/>
        <n v="2230"/>
        <n v="2229"/>
        <n v="2228"/>
        <n v="2227"/>
        <n v="2223"/>
        <n v="2226"/>
        <n v="2224"/>
        <n v="2225"/>
        <n v="2216"/>
        <n v="2217"/>
        <n v="2220"/>
        <n v="2218"/>
        <n v="2219"/>
        <n v="2221"/>
        <n v="2222"/>
        <n v="2370"/>
        <n v="2371"/>
        <n v="2365"/>
        <n v="2366"/>
        <n v="2233"/>
        <n v="2240"/>
        <n v="2247"/>
        <n v="2234"/>
        <n v="2255"/>
        <n v="2236"/>
        <n v="2237"/>
        <n v="2238"/>
        <n v="2239"/>
        <n v="2242"/>
        <n v="2252"/>
        <n v="2250"/>
        <n v="2251"/>
        <n v="2263"/>
        <n v="2248"/>
        <n v="2245"/>
        <n v="2235"/>
        <n v="2260"/>
        <n v="2261"/>
        <n v="2246"/>
        <n v="2259"/>
        <n v="2249"/>
        <n v="2256"/>
        <n v="2258"/>
        <n v="2257"/>
        <n v="2262"/>
        <n v="2241"/>
        <n v="2243"/>
        <n v="2244"/>
        <n v="2253"/>
        <n v="2254"/>
        <n v="2347"/>
        <n v="2338"/>
        <n v="2285"/>
        <n v="2286"/>
        <n v="2274"/>
        <n v="2275"/>
        <n v="2289"/>
        <n v="2273"/>
        <n v="2268"/>
        <n v="2329"/>
        <n v="2339"/>
        <n v="2266"/>
        <n v="2264"/>
        <n v="2265"/>
        <n v="2334"/>
        <n v="2328"/>
        <n v="2272"/>
        <n v="2335"/>
        <n v="2336"/>
        <n v="2270"/>
        <n v="2271"/>
        <n v="2333"/>
        <n v="2337"/>
        <n v="2267"/>
        <n v="2373"/>
        <n v="2349"/>
        <n v="2350"/>
        <n v="2348"/>
        <n v="2098"/>
        <n v="2106"/>
        <n v="2102"/>
        <n v="2100"/>
        <n v="2104"/>
        <n v="2101"/>
        <n v="2099"/>
        <n v="2108"/>
        <n v="2107"/>
        <n v="2103"/>
        <n v="2105"/>
        <n v="1897"/>
        <n v="2279"/>
        <n v="1899"/>
        <n v="1898"/>
        <n v="1900"/>
        <n v="1896"/>
        <n v="1895"/>
        <n v="2298"/>
        <n v="2344"/>
        <n v="2147"/>
        <n v="2142"/>
        <n v="2150"/>
        <n v="2151"/>
        <n v="2145"/>
        <n v="2282"/>
        <n v="2140"/>
        <n v="2148"/>
        <n v="2144"/>
        <n v="2146"/>
        <n v="2149"/>
        <n v="2281"/>
        <n v="2141"/>
        <n v="2161"/>
        <n v="2164"/>
        <n v="2321"/>
        <n v="2320"/>
        <n v="2324"/>
        <n v="2153"/>
        <n v="2157"/>
        <n v="2160"/>
        <n v="2318"/>
        <n v="2154"/>
        <n v="2323"/>
        <n v="2152"/>
        <n v="2322"/>
        <n v="2155"/>
        <n v="2158"/>
        <n v="2156"/>
        <n v="2163"/>
        <n v="2159"/>
        <n v="2319"/>
        <n v="2162"/>
        <n v="2283"/>
        <n v="2327"/>
        <n v="2143"/>
        <n v="2109"/>
        <n v="2111"/>
        <n v="2110"/>
        <n v="2091"/>
        <n v="2280"/>
        <n v="2090"/>
        <n v="2089"/>
        <n v="2096"/>
        <n v="2097"/>
        <n v="2093"/>
        <n v="2092"/>
        <n v="2094"/>
        <n v="2343"/>
        <n v="2360"/>
        <n v="2357"/>
        <n v="2358"/>
        <n v="2359"/>
        <n v="2361"/>
        <n v="2367"/>
        <n v="2276"/>
        <n v="2277"/>
        <n v="2117"/>
        <n v="2317"/>
        <n v="2115"/>
        <n v="2139"/>
        <n v="2301"/>
        <n v="2136"/>
        <n v="2300"/>
        <n v="2137"/>
        <n v="2308"/>
        <n v="2307"/>
        <n v="2138"/>
        <n v="2112"/>
        <n v="2313"/>
        <n v="2368"/>
        <n v="2309"/>
        <n v="2124"/>
        <n v="2126"/>
        <n v="2132"/>
        <n v="2125"/>
        <n v="2133"/>
        <n v="2134"/>
        <n v="2128"/>
        <n v="2341"/>
        <n v="2127"/>
        <n v="2135"/>
        <n v="2131"/>
        <n v="2129"/>
        <n v="2130"/>
        <n v="2302"/>
        <n v="2306"/>
        <n v="2305"/>
        <n v="2303"/>
        <n v="2304"/>
        <n v="2114"/>
        <n v="2315"/>
        <n v="2314"/>
        <n v="2123"/>
        <n v="2122"/>
        <n v="2310"/>
        <n v="2119"/>
        <n v="2120"/>
        <n v="2118"/>
        <n v="2113"/>
        <n v="2116"/>
        <n v="2121"/>
      </sharedItems>
    </cacheField>
    <cacheField name="Fournisseur" numFmtId="0">
      <sharedItems/>
    </cacheField>
    <cacheField name="Lieu" numFmtId="0">
      <sharedItems count="7">
        <s v="Bar 1"/>
        <s v="Bar 2"/>
        <s v="Bar 3"/>
        <s v="Bar 4"/>
        <s v="Bar 5"/>
        <s v="Bar1"/>
        <s v="Stock"/>
      </sharedItems>
    </cacheField>
    <cacheField name="Genre" numFmtId="0">
      <sharedItems containsBlank="1" count="8">
        <s v="Alcools"/>
        <m/>
        <s v="Blancs"/>
        <s v="Champagnes"/>
        <s v="Eaux"/>
        <s v="Rosés"/>
        <s v="Rouges"/>
        <s v="Softs"/>
      </sharedItems>
    </cacheField>
    <cacheField name="Designations" numFmtId="0">
      <sharedItems count="259">
        <s v="Bacardi (Carta Blanca)"/>
        <s v="Bacardi Carta Oro "/>
        <s v="Planteray rum dark "/>
        <s v="Planteray rum pineapple"/>
        <s v="Whisky Talisker (Port Ruiche)  "/>
        <s v="Ardberg 10 ans 70cl / Btl"/>
        <s v="Bally 7 ans"/>
        <s v="Bourbon Four Roses 70cl / Btl"/>
        <s v="Bourbon Maker's Mark 70cl / Btl"/>
        <s v="Bourbon Woodford Reserve D.O"/>
        <s v="Bushmills Original"/>
        <s v="Captain Morgan"/>
        <s v="Cardhu Amber Rock"/>
        <s v="Dorly's 12 Ans"/>
        <s v="Eddu Gold 10 ans"/>
        <s v="Flor de cana 18 ans"/>
        <s v="Glenkinchie 12 ans"/>
        <s v="Glenmorangie 10 ans"/>
        <s v="Glenmorangie 14 ans Quinta Ruban"/>
        <s v="Grant's"/>
        <s v="Hampden 8 ans"/>
        <s v="Hampden HLCF Classic Overproof"/>
        <s v="Havana 3 ans 70 cl/btl"/>
        <s v="Havana 7 ans"/>
        <s v="J&amp;B"/>
        <s v="Jack Daniel's 70 cl / Btl"/>
        <s v="Jack Daniel's Rye"/>
        <s v="Johnnie Walker Black Label"/>
        <s v="Johnnie Walker Blue Label"/>
        <s v="Johnnie Walker Red Label"/>
        <s v="Laphroaig 10 ans"/>
        <s v="Leblon"/>
        <s v="Mount Gay XO Triple Cask"/>
        <s v="Nikka Coffee grain"/>
        <s v="Plantation original Dark"/>
        <s v="Plantation Stiggin's Fancy Pineapple"/>
        <s v="Rhum Diplomatico 70cl /Btl"/>
        <s v="The Macallan 12 ans double Cask"/>
        <s v="Whisky Lagavulin 16 ans 70cl / Btl"/>
        <s v="Whisky Nikka from the Barrel"/>
        <s v="Whisky Talisker/Btl"/>
        <s v="Whistle Pig 10 ans Small Batch Rye"/>
        <s v="Zacapa Centenario XO"/>
        <s v="Gin mare "/>
        <s v="Citadelle 70cl / Btl"/>
        <s v="Compte de Grasse 44N 50cl / Btl"/>
        <s v="H2B 70cl / Btl"/>
        <s v="Hendrick's 70cl / Btl"/>
        <s v="Mezcal Los Siete Misterios Doba Yej"/>
        <s v="Ozmoz cash finish cognac 50cl / Btl"/>
        <s v="Ozmoz classic 70cl / Btl"/>
        <s v="Patron reposado/Btl"/>
        <s v="Patron Silver/Btl"/>
        <s v="Tequila/Btl"/>
        <s v="Vodka Absolut Blue"/>
        <s v="Vodka Belvedere 70 cl / btl"/>
        <s v="Vodka grey goose 70 cl / btl"/>
        <s v="Armagnac Bordeneuve 1998 /Btl"/>
        <s v="Armagnac Bordeneuve Hors D'age/Btl"/>
        <s v="Armagnac Bordeneuve VSOP/Btl"/>
        <s v="Calvados Christian Drouin 18 ans Hors D'age"/>
        <s v="Calvados Christian Drouin VSOP"/>
        <s v="Cognac Bache Gabrielsen American Oak"/>
        <s v="Cognac Château Montifaud VS 70 cl "/>
        <s v="Cognac Chauteau Montifaud L50"/>
        <s v="Cognac Chauteau Montifaud VSOP"/>
        <s v="Cognac Chauteau Montifaud XO"/>
        <s v="Crème de cassis 1 L/Btl"/>
        <s v="Crème de Framboise 1L/Btl"/>
        <s v="Crème de Griotte"/>
        <s v="Crème de Mûre 1L/Btl"/>
        <s v="Crème de Peche 1L/Btl"/>
        <s v="Fraise des bois"/>
        <s v="Nusbaumer Poire Williams Selection"/>
        <s v="Argotier le Tombeur"/>
        <s v="Argotier le Velours"/>
        <s v="Liqueur cointreau"/>
        <s v="Liqueur de café kahlua"/>
        <s v="Amaretto Di Saronno/Btl"/>
        <s v="Anistte Marie Brizard /Btl"/>
        <s v="Aperol 70cl / Btl"/>
        <s v="Baileys/Btl"/>
        <s v="Campari/Btl"/>
        <s v="Cointreau/Btl"/>
        <s v="Curacao Bleu/Btl"/>
        <s v="Get 27/Btl 100cl"/>
        <s v="Get 31/Btl 100 cl"/>
        <s v="Grand Marnier Jaune/Btl"/>
        <s v="Kopke 10 ans Tawny"/>
        <s v="Kopke blanc/Btl"/>
        <s v="Kopke rouge ruby/Btl"/>
        <s v="La Fée Parisienne Absinthe Supérieur /Btl"/>
        <s v="Lillet Blanc"/>
        <s v="Limoncello"/>
        <s v="Malibu/Btl"/>
        <s v="Martini Bianco 100cl / Btl"/>
        <s v="Martini Rosso 100cl / Btl"/>
        <s v="Menthe pastille"/>
        <s v="Noilly Prat Dry 70cl / Btl"/>
        <s v="Porto blanc/Btl"/>
        <s v="Quintinye Blanc 70cl / Btl"/>
        <s v="Quintinye Dry 70cl / Btl"/>
        <s v="Quintinye Rouge 70cl/btl"/>
        <s v="Ricard/Btl"/>
        <s v="Romarin Marie Brizard 50cl /Btl"/>
        <s v="Saint Germain"/>
        <s v="Suze"/>
        <s v="Vieux Pineau Blanc 75 CL/Btl"/>
        <s v="Vieux Pineau Rouge 75 CL/Btl"/>
        <s v="Tequila Blanco El Jimador"/>
        <s v="Angostura Bitter"/>
        <s v="Asahi 33Cl /Btl"/>
        <s v="Bière Kronenbourg 1664 "/>
        <s v="Bretzel  2,5kg"/>
        <s v="Cacahuete paquet 1kg"/>
        <s v="Chip s Brets"/>
        <s v="Chip's paquets 500g"/>
        <s v="Chouffe blonde 33cl/Btl"/>
        <s v="Déspérados"/>
        <s v="Fever Tree Ginger"/>
        <s v="Fut Bud 30L"/>
        <s v="Fut Hoegaarden blanche 20 L"/>
        <s v="Fut Leffe Blonde 20L"/>
        <s v="Gin Beefeater"/>
        <s v="Ginette20L"/>
        <s v="IPA Vedett blonde 33cl"/>
        <s v="Limoncello Scogliera"/>
        <s v="Liqueur Italicus"/>
        <s v="Picon bière 1L"/>
        <s v="Pietra Ambrée 33cl"/>
        <s v="Pisco Demonico"/>
        <s v="Rhum Bacardi Spiced"/>
        <s v="Tube Co2 Carboxy/Btl"/>
        <s v="Liqueur de passoa"/>
        <s v="Injection Aout 2025"/>
        <s v="Injection Juillet 2025"/>
        <s v="Injection Septembre 2025"/>
        <s v="Bordeaux AOP/Allée de Jules Bl"/>
        <s v="Chablis AOP/Domaine Laroche 1,5L/Btl"/>
        <s v="Chablis AOP/Domaine Laroche/St Martin"/>
        <s v="Chardonnay IGP/Domaine La Chevaliere"/>
        <s v="Châteauneuf-du-Pape AOP/Clos Oratoire"/>
        <s v="Coteaux de L'Aubance/Bois Mozé"/>
        <s v="Côtes-du-Rhône AOP/Caprice Antoine"/>
        <s v="Imcompris (moelleux)"/>
        <s v="Muscat Alsace"/>
        <s v="Pernand Vergelesses AOP M.Champy"/>
        <s v="Viognier"/>
        <s v="Champagne AOP Brut/Taittinger"/>
        <s v="Champagne AOP Rosé / Taittinger"/>
        <s v="Champagne St Gall Brut tradition 1/2 Btl"/>
        <s v="Champagne St Gall Brut Tradition 1er cru"/>
        <s v="Champomy"/>
        <s v="Crémant rosé/Bois Mozé"/>
        <s v="Crémant tradition Bois Mozé"/>
        <s v="Proseco"/>
        <s v="Pol Rémy demi-sec"/>
        <s v="Chateldon 75cl Btl"/>
        <s v="Cristaline PET 50 cl"/>
        <s v="EVIAN 1L/ BTL"/>
        <s v="EVIAN PET 1L/ BTL"/>
        <s v="Evian verre 50cl"/>
        <s v="Perrier 33Cl/ Canette"/>
        <s v="Perrier 33cl/Btl"/>
        <s v="Perrier Fines bulles 100cl Btl"/>
        <s v="Perrier Fines bulles 50cl"/>
        <s v="Pulco Citron vert 70cl/Btl"/>
        <s v="San Pellegrino 100cl/Btl"/>
        <s v="San Pellegrino 33Cl / Canette"/>
        <s v="San Pellegrino 50cl"/>
        <s v="Sirop Monin Agave 70cl"/>
        <s v="Sirop monin banane verte"/>
        <s v="Sirop Monin Caramel"/>
        <s v="Sirop Monin Chataigne"/>
        <s v="Sirop Monin Cinamon"/>
        <s v="Sirop Monin Citron 1L/Btl"/>
        <s v="Sirop Monin d'orgeat 1L"/>
        <s v="Sirop Monin Falernum 70 cl"/>
        <s v="Sirop Monin Fleur de sureau"/>
        <s v="Sirop Monin Fraise 1L/Btl"/>
        <s v="Sirop Monin Framboise"/>
        <s v="Sirop Monin Grenadine 1L/Btl"/>
        <s v="Sirop Monin Lavande"/>
        <s v="Sirop Monin Menthe 1L/Btl"/>
        <s v="Sirop Monin Pamplemousse 70 cl"/>
        <s v="Sirop Monin Peche 1L/Btl"/>
        <s v="Sirop Monin Sucre de canne 1L/Btl"/>
        <s v="Sirop Monin Thé à la pêche 70 cl"/>
        <s v="Sirop Monin Vanille"/>
        <s v="Sirop Tesseire pêche 1L"/>
        <s v="Vittel 1L /Btl"/>
        <s v="Vittel 20Cl"/>
        <s v="Vittel 50cl/Btl"/>
        <s v="Mediterranée IGP/Epure"/>
        <s v="Pétillant de raisin Grappe en bulles"/>
        <s v="Rosé de loire Bois Mozé"/>
        <s v="Bordeaux AOP/Moueix/Allée de Jules R"/>
        <s v="Chateauneuf du PapeAOP / Clos de Oratoire"/>
        <s v="Côtes-du-Rhône AOP/Domaine Ogier/Caprices A."/>
        <s v="Crozes Hermitage AOP/Domaine Ogier/L'Oriental"/>
        <s v="Gevrey Chambertin AOP/Dom Champy/V.Vignes"/>
        <s v="L'avenir"/>
        <s v="Médoc AOP/Cru bourgeois/Château Lacombe"/>
        <s v="Pinot noir IGP/Domaine La Chevalière"/>
        <s v="Savigny Les Beaunes AOP/Domaine Champy"/>
        <s v="Beaujolais"/>
        <s v="Nectar fraise c.pappilon 25cl"/>
        <s v="Fever tree ginger ale"/>
        <s v="Fever tree ginger beer"/>
        <s v="Fever tree tonic water "/>
        <s v="Jus de tomate c.papillon 25 cl"/>
        <s v="Nectar fraise c.papillon 25 cl"/>
        <s v="Coca 33cl"/>
        <s v="Coca Zéro 33cl"/>
        <s v="Ice tea peche"/>
        <s v="Ice Tea PET 1L"/>
        <s v="Ice Tea PET 1L/Btl"/>
        <s v="Jus Ananas Caraibos 1L/btl"/>
        <s v="Jus Cranberries Caraibos 1L"/>
        <s v="Jus de Pamplemousse 1L/Granini"/>
        <s v="Jus de Pamplemousse Granini 20Cl"/>
        <s v="Jus Orange Caraibos 1L/btl"/>
        <s v="Jus Pêche Caraibos 1L"/>
        <s v="Jus Poire Caraibos  1L"/>
        <s v="Jus Pomme Caraibos 1L/btl"/>
        <s v="Limonade Steff PET 1,5L/Btl"/>
        <s v="Minute Maid Orange"/>
        <s v="orangina 1,5l"/>
        <s v="Orangina 33 Cl Ct"/>
        <s v="Orangina 33cl/Btl"/>
        <s v="Pago Abricot 20cl/Btl"/>
        <s v="Pago Ananas 1L/Btl"/>
        <s v="Pago Ananas 20cl/Btl"/>
        <s v="Pago Cranberries 1L/Btl"/>
        <s v="Pago Fraise 1L/Btl"/>
        <s v="Pago fraise 20cl/Btl"/>
        <s v="Pago Mangue 20cl/BTL"/>
        <s v="Pago Orange 20cl/Btl"/>
        <s v="Pago orange nectar 1L/btl"/>
        <s v="Pago pomme 1l /btl"/>
        <s v="Pago Pomme 20cl/Btl"/>
        <s v="Pago Tomate 20cl/Btl"/>
        <s v="Papillon Orange 1L"/>
        <s v="Papillon Orange 25Cl"/>
        <s v="Papillon Poire 25Cl"/>
        <s v="Papillon Pomme 1L"/>
        <s v="Papillon Pomme 25Cl"/>
        <s v="Pepsi cola PET 1,5L/Btl"/>
        <s v="Pepsi Max 1.5L"/>
        <s v="Pepsi Max 33cl"/>
        <s v="Pepsi max 33cl/Btl"/>
        <s v="Pepsi Reg 33cl/Btl"/>
        <s v="Red Bull 25cl Ct"/>
        <s v="Schweppes Ginger Ale 20cl/Btl"/>
        <s v="Schweppes Ginger Beer 20cl/Btl"/>
        <s v="Schweppes Indian tonic 25cl/Btl"/>
        <s v="Schweppes tonic PET 1,5/BTL"/>
        <s v="Seven up"/>
        <s v="Sprite 25cl/Btl"/>
      </sharedItems>
    </cacheField>
    <cacheField name="Materiel" numFmtId="1">
      <sharedItems containsSemiMixedTypes="0" containsString="0" containsNumber="1" containsInteger="1" minValue="0" maxValue="0"/>
    </cacheField>
    <cacheField name="Prix" numFmtId="0">
      <sharedItems containsSemiMixedTypes="0" containsString="0" containsNumber="1" minValue="0.25" maxValue="27517.64" count="223">
        <n v="21.84"/>
        <n v="9.3000000000000007"/>
        <n v="11.89"/>
        <n v="20.89"/>
        <n v="32.33"/>
        <n v="48.25"/>
        <n v="51.04"/>
        <n v="12.86"/>
        <n v="26.66"/>
        <n v="44.73"/>
        <n v="18.75"/>
        <n v="15.41"/>
        <n v="40"/>
        <n v="44.08"/>
        <n v="71.010000000000005"/>
        <n v="58.24"/>
        <n v="36.25"/>
        <n v="33.25"/>
        <n v="47.91"/>
        <n v="13.5"/>
        <n v="50.1"/>
        <n v="59.53"/>
        <n v="15.38"/>
        <n v="27.91"/>
        <n v="14.75"/>
        <n v="14"/>
        <n v="29.58"/>
        <n v="25"/>
        <n v="174.16"/>
        <n v="17.5"/>
        <n v="39.159999999999997"/>
        <n v="29.47"/>
        <n v="52.5"/>
        <n v="18.96"/>
        <n v="18.79"/>
        <n v="28.64"/>
        <n v="24.45"/>
        <n v="74.78"/>
        <n v="79"/>
        <n v="31.7"/>
        <n v="72.08"/>
        <n v="98.33"/>
        <n v="21.68"/>
        <n v="21.92"/>
        <n v="65.75"/>
        <n v="29.08"/>
        <n v="34.15"/>
        <n v="58.79"/>
        <n v="23.65"/>
        <n v="21.99"/>
        <n v="50.29"/>
        <n v="16.46"/>
        <n v="14.28"/>
        <n v="37.42"/>
        <n v="77.28"/>
        <n v="48.45"/>
        <n v="35.020000000000003"/>
        <n v="72.040000000000006"/>
        <n v="34.47"/>
        <n v="33.24"/>
        <n v="21.56"/>
        <n v="123.61"/>
        <n v="27.06"/>
        <n v="51"/>
        <n v="5.0599999999999996"/>
        <n v="5.18"/>
        <n v="6.12"/>
        <n v="6.16"/>
        <n v="6.07"/>
        <n v="9.09"/>
        <n v="30.52"/>
        <n v="15.6"/>
        <n v="11.4"/>
        <n v="16.079999999999998"/>
        <n v="17.41"/>
        <n v="16.2"/>
        <n v="8.41"/>
        <n v="16.170000000000002"/>
        <n v="12.73"/>
        <n v="16.95"/>
        <n v="11.51"/>
        <n v="15.4"/>
        <n v="18.53"/>
        <n v="18.62"/>
        <n v="22.71"/>
        <n v="11.05"/>
        <n v="38.549999999999997"/>
        <n v="15.89"/>
        <n v="23.25"/>
        <n v="10.83"/>
        <n v="10.45"/>
        <n v="9.5299999999999994"/>
        <n v="21.5"/>
        <n v="13.26"/>
        <n v="7.5"/>
        <n v="16.93"/>
        <n v="16.239999999999998"/>
        <n v="11.72"/>
        <n v="35.119999999999997"/>
        <n v="12.91"/>
        <n v="15.17"/>
        <n v="14.52"/>
        <n v="13.98"/>
        <n v="1.21"/>
        <n v="0.98"/>
        <n v="11.45"/>
        <n v="6.22"/>
        <n v="2"/>
        <n v="4.63"/>
        <n v="1.8"/>
        <n v="1.32"/>
        <n v="1.66"/>
        <n v="108.59"/>
        <n v="82.48"/>
        <n v="89.69"/>
        <n v="10.11"/>
        <n v="86.64"/>
        <n v="1.63"/>
        <n v="4.51"/>
        <n v="31.77"/>
        <n v="11.52"/>
        <n v="1.93"/>
        <n v="17.420000000000002"/>
        <n v="8.64"/>
        <n v="57.5"/>
        <n v="20.97"/>
        <n v="27517.64"/>
        <n v="24759.07"/>
        <n v="27442.91"/>
        <n v="4.0599999999999996"/>
        <n v="15.5"/>
        <n v="11.98"/>
        <n v="4.88"/>
        <n v="32"/>
        <n v="8.1"/>
        <n v="5.3"/>
        <n v="4.8"/>
        <n v="21.9"/>
        <n v="22.45"/>
        <n v="26.5"/>
        <n v="13.9"/>
        <n v="17.600000000000001"/>
        <n v="3.5"/>
        <n v="6.4"/>
        <n v="5"/>
        <n v="4"/>
        <n v="1.91"/>
        <n v="0.25"/>
        <n v="1.1200000000000001"/>
        <n v="1.24"/>
        <n v="1.01"/>
        <n v="0.89"/>
        <n v="1.08"/>
        <n v="0.84"/>
        <n v="5.95"/>
        <n v="1.03"/>
        <n v="1.0900000000000001"/>
        <n v="0.81"/>
        <n v="8.75"/>
        <n v="7.42"/>
        <n v="6.55"/>
        <n v="7.34"/>
        <n v="7.87"/>
        <n v="7.32"/>
        <n v="7.53"/>
        <n v="8.9600000000000009"/>
        <n v="9.07"/>
        <n v="7.21"/>
        <n v="7.86"/>
        <n v="7.46"/>
        <n v="8.68"/>
        <n v="6.18"/>
        <n v="8.4499999999999993"/>
        <n v="5.23"/>
        <n v="9.43"/>
        <n v="0.82"/>
        <n v="0.95"/>
        <n v="4.79"/>
        <n v="3.6"/>
        <n v="10"/>
        <n v="23"/>
        <n v="4.9800000000000004"/>
        <n v="31.92"/>
        <n v="13.4"/>
        <n v="8.77"/>
        <n v="5.07"/>
        <n v="20.149999999999999"/>
        <n v="3.44"/>
        <n v="2.02"/>
        <n v="1.23"/>
        <n v="1.22"/>
        <n v="1.83"/>
        <n v="0.72"/>
        <n v="0.75"/>
        <n v="0.99"/>
        <n v="3.93"/>
        <n v="3.68"/>
        <n v="3.65"/>
        <n v="3.31"/>
        <n v="4.2"/>
        <n v="4.3499999999999996"/>
        <n v="1.06"/>
        <n v="2.5499999999999998"/>
        <n v="0.8"/>
        <n v="1.1599999999999999"/>
        <n v="3.35"/>
        <n v="1.25"/>
        <n v="4.3899999999999997"/>
        <n v="3.27"/>
        <n v="1.19"/>
        <n v="2.61"/>
        <n v="2.93"/>
        <n v="3.46"/>
        <n v="1.92"/>
        <n v="1.73"/>
        <n v="2.58"/>
        <n v="1.69"/>
        <n v="3.19"/>
        <n v="3.95"/>
        <n v="0.9"/>
        <n v="0.78"/>
        <n v="1"/>
        <n v="0.68"/>
      </sharedItems>
    </cacheField>
  </cacheFields>
  <extLst>
    <ext xmlns:x14="http://schemas.microsoft.com/office/spreadsheetml/2009/9/main" uri="{725AE2AE-9491-48be-B2B4-4EB974FC3084}">
      <x14:pivotCacheDefinition pivotCacheId="601956075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9">
  <r>
    <n v="19"/>
    <d v="2025-06-01T00:00:00"/>
    <x v="0"/>
    <m/>
    <n v="0"/>
    <n v="0"/>
    <n v="0"/>
    <n v="0"/>
    <n v="0"/>
    <n v="0"/>
    <n v="0"/>
    <m/>
    <m/>
  </r>
  <r>
    <n v="61"/>
    <d v="2025-07-01T00:00:00"/>
    <x v="1"/>
    <m/>
    <n v="0"/>
    <n v="0"/>
    <n v="0"/>
    <n v="0"/>
    <n v="0"/>
    <n v="0"/>
    <n v="0"/>
    <m/>
    <m/>
  </r>
  <r>
    <n v="17"/>
    <d v="2025-08-01T00:00:00"/>
    <x v="2"/>
    <m/>
    <n v="0"/>
    <n v="0"/>
    <n v="0"/>
    <n v="0"/>
    <n v="0"/>
    <n v="0"/>
    <n v="0"/>
    <m/>
    <m/>
  </r>
  <r>
    <n v="120"/>
    <d v="2025-08-22T00:00:00"/>
    <x v="2"/>
    <s v="Jud PDJ"/>
    <n v="0"/>
    <n v="0"/>
    <n v="0"/>
    <n v="0"/>
    <n v="0"/>
    <n v="0"/>
    <n v="0"/>
    <m/>
    <m/>
  </r>
  <r>
    <n v="119"/>
    <d v="2025-08-25T00:00:00"/>
    <x v="2"/>
    <m/>
    <n v="94.54"/>
    <n v="10.9"/>
    <n v="16.670000000000002"/>
    <n v="30.25"/>
    <n v="2.5099999999999998"/>
    <n v="3.83"/>
    <n v="0"/>
    <m/>
    <m/>
  </r>
  <r>
    <n v="16"/>
    <d v="2025-09-01T00:00:00"/>
    <x v="3"/>
    <m/>
    <n v="0"/>
    <n v="0"/>
    <n v="0"/>
    <n v="0"/>
    <n v="0"/>
    <n v="0"/>
    <n v="0"/>
    <m/>
    <m/>
  </r>
  <r>
    <n v="44"/>
    <d v="2025-09-01T00:00:00"/>
    <x v="3"/>
    <m/>
    <n v="80.94"/>
    <n v="10.9"/>
    <n v="6.67"/>
    <n v="25.9"/>
    <n v="2.5099999999999998"/>
    <n v="1.53"/>
    <n v="0"/>
    <m/>
    <m/>
  </r>
  <r>
    <n v="112"/>
    <d v="2025-09-01T00:00:00"/>
    <x v="3"/>
    <s v="ProàPro"/>
    <n v="0"/>
    <n v="0"/>
    <n v="0"/>
    <n v="0"/>
    <n v="0"/>
    <n v="0"/>
    <n v="0"/>
    <m/>
    <m/>
  </r>
  <r>
    <n v="45"/>
    <d v="2025-09-02T00:00:00"/>
    <x v="3"/>
    <m/>
    <n v="38.200000000000003"/>
    <n v="10.88"/>
    <n v="6.67"/>
    <n v="12.22"/>
    <n v="2.5"/>
    <n v="1.53"/>
    <n v="0"/>
    <m/>
    <m/>
  </r>
  <r>
    <n v="46"/>
    <d v="2025-09-04T00:00:00"/>
    <x v="3"/>
    <m/>
    <n v="50.91"/>
    <n v="81.819999999999993"/>
    <n v="156.66"/>
    <n v="16.29"/>
    <n v="18.82"/>
    <n v="36.03"/>
    <n v="0"/>
    <m/>
    <m/>
  </r>
  <r>
    <n v="47"/>
    <d v="2025-09-05T00:00:00"/>
    <x v="3"/>
    <m/>
    <n v="41.83"/>
    <n v="2.72"/>
    <n v="0"/>
    <n v="13.39"/>
    <n v="0.63"/>
    <n v="0"/>
    <n v="0"/>
    <m/>
    <m/>
  </r>
  <r>
    <n v="48"/>
    <d v="2025-09-07T00:00:00"/>
    <x v="3"/>
    <m/>
    <n v="268.92"/>
    <n v="5.45"/>
    <n v="35"/>
    <n v="86.05"/>
    <n v="1.25"/>
    <n v="8.0500000000000007"/>
    <n v="0"/>
    <m/>
    <m/>
  </r>
  <r>
    <n v="49"/>
    <d v="2025-09-08T00:00:00"/>
    <x v="3"/>
    <m/>
    <n v="0"/>
    <n v="0"/>
    <n v="13.33"/>
    <n v="0"/>
    <n v="0"/>
    <n v="3.07"/>
    <n v="0"/>
    <m/>
    <m/>
  </r>
  <r>
    <n v="111"/>
    <d v="2025-09-08T00:00:00"/>
    <x v="3"/>
    <s v="Jus PDJ"/>
    <n v="0"/>
    <n v="0"/>
    <n v="0"/>
    <n v="0"/>
    <n v="0"/>
    <n v="0"/>
    <n v="0"/>
    <m/>
    <m/>
  </r>
  <r>
    <n v="50"/>
    <d v="2025-09-09T00:00:00"/>
    <x v="3"/>
    <m/>
    <n v="42.74"/>
    <n v="5.44"/>
    <n v="0"/>
    <n v="13.68"/>
    <n v="1.25"/>
    <n v="0"/>
    <n v="0"/>
    <m/>
    <m/>
  </r>
  <r>
    <n v="51"/>
    <d v="2025-09-12T00:00:00"/>
    <x v="3"/>
    <m/>
    <n v="28.18"/>
    <n v="0"/>
    <n v="0"/>
    <n v="9.02"/>
    <n v="0"/>
    <n v="0"/>
    <n v="0"/>
    <m/>
    <m/>
  </r>
  <r>
    <n v="52"/>
    <d v="2025-09-15T00:00:00"/>
    <x v="3"/>
    <m/>
    <n v="33.65"/>
    <n v="5.44"/>
    <n v="0"/>
    <n v="10.77"/>
    <n v="1.25"/>
    <n v="0"/>
    <n v="0"/>
    <m/>
    <m/>
  </r>
  <r>
    <n v="113"/>
    <d v="2025-09-15T00:00:00"/>
    <x v="3"/>
    <s v="ProàPro"/>
    <n v="0"/>
    <n v="0"/>
    <n v="0"/>
    <n v="0"/>
    <n v="0"/>
    <n v="0"/>
    <n v="0"/>
    <m/>
    <m/>
  </r>
  <r>
    <n v="53"/>
    <d v="2025-09-16T00:00:00"/>
    <x v="3"/>
    <m/>
    <n v="28.19"/>
    <n v="13.63"/>
    <n v="33.33"/>
    <n v="9.02"/>
    <n v="3.13"/>
    <n v="7.67"/>
    <n v="0"/>
    <m/>
    <m/>
  </r>
  <r>
    <n v="54"/>
    <d v="2025-09-18T00:00:00"/>
    <x v="3"/>
    <m/>
    <n v="50.91"/>
    <n v="0"/>
    <n v="0"/>
    <n v="16.29"/>
    <n v="0"/>
    <n v="0"/>
    <n v="0"/>
    <m/>
    <m/>
  </r>
  <r>
    <n v="55"/>
    <d v="2025-09-21T00:00:00"/>
    <x v="3"/>
    <m/>
    <n v="17.27"/>
    <n v="0"/>
    <n v="0"/>
    <n v="5.53"/>
    <n v="0"/>
    <n v="0"/>
    <n v="0"/>
    <m/>
    <m/>
  </r>
  <r>
    <n v="56"/>
    <d v="2025-09-22T00:00:00"/>
    <x v="3"/>
    <m/>
    <n v="20.91"/>
    <n v="0"/>
    <n v="0"/>
    <n v="6.69"/>
    <n v="0"/>
    <n v="0"/>
    <n v="0"/>
    <m/>
    <m/>
  </r>
  <r>
    <n v="57"/>
    <d v="2025-09-23T00:00:00"/>
    <x v="3"/>
    <m/>
    <n v="230.91"/>
    <n v="32.72"/>
    <n v="53.34"/>
    <n v="73.89"/>
    <n v="7.53"/>
    <n v="12.27"/>
    <n v="0"/>
    <m/>
    <m/>
  </r>
  <r>
    <n v="114"/>
    <d v="2025-09-24T00:00:00"/>
    <x v="3"/>
    <s v="Jus Petit dej"/>
    <n v="0"/>
    <n v="0"/>
    <n v="0"/>
    <n v="0"/>
    <n v="0"/>
    <n v="0"/>
    <n v="0"/>
    <m/>
    <m/>
  </r>
  <r>
    <n v="115"/>
    <d v="2025-09-24T00:00:00"/>
    <x v="3"/>
    <s v="ProàPro"/>
    <n v="0"/>
    <n v="0"/>
    <n v="0"/>
    <n v="0"/>
    <n v="0"/>
    <n v="0"/>
    <n v="0"/>
    <m/>
    <m/>
  </r>
  <r>
    <n v="60"/>
    <d v="2025-09-26T00:00:00"/>
    <x v="3"/>
    <m/>
    <n v="230"/>
    <n v="27.27"/>
    <n v="0"/>
    <n v="73.599999999999994"/>
    <n v="6.27"/>
    <n v="0"/>
    <n v="0"/>
    <m/>
    <m/>
  </r>
  <r>
    <n v="59"/>
    <d v="2025-09-29T00:00:00"/>
    <x v="3"/>
    <m/>
    <n v="0"/>
    <n v="0"/>
    <n v="20"/>
    <n v="0"/>
    <n v="0"/>
    <n v="4.5999999999999996"/>
    <n v="0"/>
    <m/>
    <m/>
  </r>
  <r>
    <n v="15"/>
    <d v="2025-10-01T00:00:00"/>
    <x v="4"/>
    <m/>
    <n v="0"/>
    <n v="0"/>
    <n v="0"/>
    <n v="0"/>
    <n v="0"/>
    <n v="0"/>
    <n v="0"/>
    <m/>
    <m/>
  </r>
  <r>
    <n v="27"/>
    <d v="2025-10-01T00:00:00"/>
    <x v="4"/>
    <m/>
    <n v="60.91"/>
    <n v="0"/>
    <n v="26.67"/>
    <n v="19.489999999999998"/>
    <n v="0"/>
    <n v="6.13"/>
    <n v="0"/>
    <m/>
    <m/>
  </r>
  <r>
    <n v="82"/>
    <d v="2025-10-01T00:00:00"/>
    <x v="4"/>
    <m/>
    <n v="0"/>
    <n v="0"/>
    <n v="0"/>
    <n v="0"/>
    <n v="0"/>
    <n v="0"/>
    <n v="0"/>
    <m/>
    <m/>
  </r>
  <r>
    <n v="105"/>
    <d v="2025-10-01T00:00:00"/>
    <x v="4"/>
    <m/>
    <n v="0"/>
    <n v="0"/>
    <n v="0"/>
    <n v="0"/>
    <n v="0"/>
    <n v="0"/>
    <n v="571.84"/>
    <s v="Offerts direction"/>
    <m/>
  </r>
  <r>
    <n v="117"/>
    <d v="2025-10-01T00:00:00"/>
    <x v="4"/>
    <m/>
    <n v="0"/>
    <n v="0"/>
    <n v="0"/>
    <n v="0"/>
    <n v="0"/>
    <n v="0"/>
    <n v="0"/>
    <m/>
    <m/>
  </r>
  <r>
    <n v="28"/>
    <d v="2025-10-02T00:00:00"/>
    <x v="4"/>
    <m/>
    <n v="0"/>
    <n v="0"/>
    <n v="26.67"/>
    <n v="0"/>
    <n v="0"/>
    <n v="6.13"/>
    <n v="0"/>
    <m/>
    <m/>
  </r>
  <r>
    <n v="29"/>
    <d v="2025-10-03T00:00:00"/>
    <x v="4"/>
    <m/>
    <n v="0"/>
    <n v="0"/>
    <n v="20"/>
    <n v="0"/>
    <n v="0"/>
    <n v="4.5999999999999996"/>
    <n v="0"/>
    <m/>
    <m/>
  </r>
  <r>
    <n v="30"/>
    <d v="2025-10-07T00:00:00"/>
    <x v="4"/>
    <m/>
    <n v="64.540000000000006"/>
    <n v="13.63"/>
    <n v="6.67"/>
    <n v="20.65"/>
    <n v="3.13"/>
    <n v="1.53"/>
    <n v="0"/>
    <m/>
    <m/>
  </r>
  <r>
    <n v="31"/>
    <d v="2025-10-10T00:00:00"/>
    <x v="4"/>
    <m/>
    <n v="135.46"/>
    <n v="5.45"/>
    <n v="31.67"/>
    <n v="43.35"/>
    <n v="1.25"/>
    <n v="7.28"/>
    <n v="0"/>
    <m/>
    <m/>
  </r>
  <r>
    <n v="34"/>
    <d v="2025-10-13T00:00:00"/>
    <x v="4"/>
    <m/>
    <n v="23.64"/>
    <n v="0"/>
    <n v="0"/>
    <n v="7.56"/>
    <n v="0"/>
    <n v="0"/>
    <n v="0"/>
    <m/>
    <m/>
  </r>
  <r>
    <n v="33"/>
    <d v="2025-10-15T00:00:00"/>
    <x v="4"/>
    <m/>
    <n v="109.1"/>
    <n v="5.45"/>
    <n v="46.67"/>
    <n v="34.909999999999997"/>
    <n v="1.25"/>
    <n v="10.73"/>
    <n v="0"/>
    <m/>
    <m/>
  </r>
  <r>
    <n v="62"/>
    <d v="2025-10-15T00:00:00"/>
    <x v="4"/>
    <s v="Petits Déjeuner"/>
    <n v="0"/>
    <n v="0"/>
    <n v="0"/>
    <n v="0"/>
    <n v="0"/>
    <n v="0"/>
    <n v="0"/>
    <m/>
    <m/>
  </r>
  <r>
    <n v="35"/>
    <d v="2025-10-16T00:00:00"/>
    <x v="4"/>
    <m/>
    <n v="40"/>
    <n v="0"/>
    <n v="23.33"/>
    <n v="12.8"/>
    <n v="0"/>
    <n v="5.37"/>
    <n v="0"/>
    <m/>
    <m/>
  </r>
  <r>
    <n v="36"/>
    <d v="2025-10-17T00:00:00"/>
    <x v="4"/>
    <m/>
    <n v="23.64"/>
    <n v="0"/>
    <n v="0"/>
    <n v="7.56"/>
    <n v="0"/>
    <n v="0"/>
    <n v="0"/>
    <m/>
    <m/>
  </r>
  <r>
    <n v="37"/>
    <d v="2025-10-21T00:00:00"/>
    <x v="4"/>
    <m/>
    <n v="74.55"/>
    <n v="0"/>
    <n v="0"/>
    <n v="23.86"/>
    <n v="0"/>
    <n v="0"/>
    <n v="0"/>
    <m/>
    <m/>
  </r>
  <r>
    <n v="38"/>
    <d v="2025-10-22T00:00:00"/>
    <x v="4"/>
    <m/>
    <n v="66.36"/>
    <n v="14.54"/>
    <n v="12.5"/>
    <n v="21.24"/>
    <n v="3.34"/>
    <n v="2.88"/>
    <n v="0"/>
    <m/>
    <m/>
  </r>
  <r>
    <n v="39"/>
    <d v="2025-10-23T00:00:00"/>
    <x v="4"/>
    <m/>
    <n v="72.73"/>
    <n v="5.45"/>
    <n v="0"/>
    <n v="23.27"/>
    <n v="1.25"/>
    <n v="0"/>
    <n v="0"/>
    <m/>
    <m/>
  </r>
  <r>
    <n v="58"/>
    <d v="2025-10-26T00:00:00"/>
    <x v="4"/>
    <m/>
    <n v="230"/>
    <n v="27.27"/>
    <n v="0"/>
    <n v="73.599999999999994"/>
    <n v="6.27"/>
    <n v="0"/>
    <n v="0"/>
    <m/>
    <m/>
  </r>
  <r>
    <n v="40"/>
    <d v="2025-10-29T00:00:00"/>
    <x v="4"/>
    <m/>
    <n v="17.27"/>
    <n v="0"/>
    <n v="0"/>
    <n v="5.53"/>
    <n v="0"/>
    <n v="0"/>
    <n v="0"/>
    <m/>
    <m/>
  </r>
  <r>
    <n v="41"/>
    <d v="2025-10-30T00:00:00"/>
    <x v="4"/>
    <m/>
    <n v="0"/>
    <n v="0"/>
    <n v="33.33"/>
    <n v="0"/>
    <n v="0"/>
    <n v="7.67"/>
    <n v="0"/>
    <m/>
    <m/>
  </r>
  <r>
    <n v="42"/>
    <d v="2025-10-31T00:00:00"/>
    <x v="4"/>
    <m/>
    <n v="48.18"/>
    <n v="0"/>
    <n v="80"/>
    <n v="15.42"/>
    <n v="0"/>
    <n v="18.399999999999999"/>
    <n v="0"/>
    <m/>
    <m/>
  </r>
  <r>
    <n v="65"/>
    <d v="2025-10-31T00:00:00"/>
    <x v="4"/>
    <s v="Petits Dej"/>
    <n v="0"/>
    <n v="0"/>
    <n v="0"/>
    <n v="0"/>
    <n v="0"/>
    <n v="0"/>
    <n v="0"/>
    <m/>
    <m/>
  </r>
  <r>
    <n v="66"/>
    <d v="2025-11-02T00:00:00"/>
    <x v="5"/>
    <m/>
    <n v="102.64"/>
    <n v="0"/>
    <n v="21.67"/>
    <n v="32.840000000000003"/>
    <n v="0"/>
    <n v="4.9800000000000004"/>
    <n v="0"/>
    <m/>
    <m/>
  </r>
  <r>
    <n v="67"/>
    <d v="2025-11-04T00:00:00"/>
    <x v="5"/>
    <m/>
    <n v="250.91"/>
    <n v="29.99"/>
    <n v="43.33"/>
    <n v="80.290000000000006"/>
    <n v="6.9"/>
    <n v="9.9700000000000006"/>
    <n v="0"/>
    <m/>
    <m/>
  </r>
  <r>
    <n v="68"/>
    <d v="2025-11-05T00:00:00"/>
    <x v="5"/>
    <m/>
    <n v="0"/>
    <n v="0"/>
    <n v="15"/>
    <n v="0"/>
    <n v="0"/>
    <n v="3.45"/>
    <n v="0"/>
    <m/>
    <m/>
  </r>
  <r>
    <n v="69"/>
    <d v="2025-11-06T00:00:00"/>
    <x v="5"/>
    <m/>
    <n v="34.54"/>
    <n v="5.45"/>
    <n v="33.33"/>
    <n v="11.05"/>
    <n v="1.25"/>
    <n v="7.67"/>
    <n v="0"/>
    <m/>
    <m/>
  </r>
  <r>
    <n v="70"/>
    <d v="2025-11-07T00:00:00"/>
    <x v="5"/>
    <m/>
    <n v="150"/>
    <n v="10.9"/>
    <n v="0"/>
    <n v="48"/>
    <n v="2.5099999999999998"/>
    <n v="0"/>
    <n v="0"/>
    <m/>
    <m/>
  </r>
  <r>
    <n v="71"/>
    <d v="2025-11-12T00:00:00"/>
    <x v="5"/>
    <m/>
    <n v="103.64"/>
    <n v="0"/>
    <n v="0"/>
    <n v="33.159999999999997"/>
    <n v="0"/>
    <n v="0"/>
    <n v="0"/>
    <m/>
    <m/>
  </r>
  <r>
    <n v="72"/>
    <d v="2025-11-17T00:00:00"/>
    <x v="5"/>
    <m/>
    <n v="63.64"/>
    <n v="5.45"/>
    <n v="0"/>
    <n v="20.36"/>
    <n v="1.25"/>
    <n v="0"/>
    <n v="0"/>
    <m/>
    <m/>
  </r>
  <r>
    <n v="74"/>
    <d v="2025-11-21T00:00:00"/>
    <x v="5"/>
    <m/>
    <n v="186.37"/>
    <n v="13.63"/>
    <n v="0"/>
    <n v="59.64"/>
    <n v="3.13"/>
    <n v="0"/>
    <n v="0"/>
    <m/>
    <m/>
  </r>
  <r>
    <n v="73"/>
    <d v="2025-11-24T00:00:00"/>
    <x v="5"/>
    <m/>
    <n v="71.819999999999993"/>
    <n v="0"/>
    <n v="0"/>
    <n v="22.98"/>
    <n v="0"/>
    <n v="0"/>
    <n v="0"/>
    <m/>
    <m/>
  </r>
  <r>
    <n v="75"/>
    <d v="2025-11-25T00:00:00"/>
    <x v="5"/>
    <m/>
    <n v="5.45"/>
    <n v="34.549999999999997"/>
    <n v="58.33"/>
    <n v="1.74"/>
    <n v="7.95"/>
    <n v="13.42"/>
    <n v="0"/>
    <m/>
    <m/>
  </r>
  <r>
    <n v="76"/>
    <d v="2025-11-26T00:00:00"/>
    <x v="5"/>
    <m/>
    <n v="0"/>
    <n v="0"/>
    <n v="122.5"/>
    <n v="0"/>
    <n v="0"/>
    <n v="28.18"/>
    <n v="0"/>
    <m/>
    <m/>
  </r>
  <r>
    <n v="77"/>
    <d v="2025-11-27T00:00:00"/>
    <x v="5"/>
    <m/>
    <n v="10.9"/>
    <n v="94.54"/>
    <n v="35"/>
    <n v="3.49"/>
    <n v="21.74"/>
    <n v="8.0500000000000007"/>
    <n v="0"/>
    <m/>
    <m/>
  </r>
  <r>
    <n v="78"/>
    <d v="2025-11-28T00:00:00"/>
    <x v="5"/>
    <m/>
    <n v="0"/>
    <n v="0"/>
    <n v="13.33"/>
    <n v="0"/>
    <n v="0"/>
    <n v="3.07"/>
    <n v="0"/>
    <m/>
    <m/>
  </r>
  <r>
    <n v="79"/>
    <d v="2025-11-30T00:00:00"/>
    <x v="5"/>
    <m/>
    <n v="81.81"/>
    <n v="0"/>
    <n v="0"/>
    <n v="26.18"/>
    <n v="0"/>
    <n v="0"/>
    <n v="0"/>
    <m/>
    <m/>
  </r>
  <r>
    <n v="110"/>
    <d v="2025-12-01T00:00:00"/>
    <x v="6"/>
    <m/>
    <n v="0"/>
    <n v="0"/>
    <n v="0"/>
    <n v="0"/>
    <n v="0"/>
    <n v="0"/>
    <n v="0"/>
    <m/>
    <m/>
  </r>
  <r>
    <n v="123"/>
    <d v="2025-12-01T00:00:00"/>
    <x v="6"/>
    <m/>
    <n v="45.45"/>
    <n v="0"/>
    <n v="23.33"/>
    <n v="14.54"/>
    <n v="0"/>
    <n v="5.37"/>
    <n v="0"/>
    <m/>
    <m/>
  </r>
  <r>
    <n v="122"/>
    <d v="2025-12-02T00:00:00"/>
    <x v="6"/>
    <m/>
    <n v="82.72"/>
    <n v="2.72"/>
    <n v="6.67"/>
    <n v="26.47"/>
    <n v="0.63"/>
    <n v="1.53"/>
    <n v="0"/>
    <m/>
    <m/>
  </r>
  <r>
    <n v="124"/>
    <d v="2025-12-03T00:00:00"/>
    <x v="6"/>
    <m/>
    <n v="34.549999999999997"/>
    <n v="5.45"/>
    <n v="0"/>
    <n v="11.06"/>
    <n v="1.25"/>
    <n v="0"/>
    <n v="0"/>
    <m/>
    <m/>
  </r>
  <r>
    <n v="125"/>
    <d v="2025-12-05T00:00:00"/>
    <x v="6"/>
    <m/>
    <n v="0"/>
    <n v="94.55"/>
    <n v="738.33"/>
    <n v="0"/>
    <n v="21.75"/>
    <n v="169.82"/>
    <n v="0"/>
    <m/>
    <m/>
  </r>
  <r>
    <n v="126"/>
    <d v="2025-12-08T00:00:00"/>
    <x v="6"/>
    <m/>
    <n v="41.83"/>
    <n v="2.72"/>
    <n v="0"/>
    <n v="13.39"/>
    <n v="0.63"/>
    <n v="0"/>
    <n v="0"/>
    <m/>
    <m/>
  </r>
  <r>
    <n v="127"/>
    <d v="2025-12-09T00:00:00"/>
    <x v="6"/>
    <m/>
    <n v="801.82"/>
    <n v="0"/>
    <n v="50"/>
    <n v="256.58"/>
    <n v="0"/>
    <n v="11.5"/>
    <n v="0"/>
    <m/>
    <m/>
  </r>
  <r>
    <n v="128"/>
    <d v="2025-12-10T00:00:00"/>
    <x v="6"/>
    <m/>
    <n v="0"/>
    <n v="0"/>
    <n v="23.33"/>
    <n v="0"/>
    <n v="0"/>
    <n v="5.37"/>
    <n v="0"/>
    <m/>
    <m/>
  </r>
  <r>
    <n v="129"/>
    <d v="2025-12-12T00:00:00"/>
    <x v="6"/>
    <m/>
    <n v="49.09"/>
    <n v="0"/>
    <n v="6.67"/>
    <n v="15.71"/>
    <n v="0"/>
    <n v="1.53"/>
    <n v="0"/>
    <m/>
    <m/>
  </r>
  <r>
    <n v="130"/>
    <d v="2025-12-14T00:00:00"/>
    <x v="6"/>
    <m/>
    <n v="163.63999999999999"/>
    <n v="21.82"/>
    <n v="0"/>
    <n v="52.36"/>
    <n v="5.0199999999999996"/>
    <n v="0"/>
    <n v="0"/>
    <m/>
    <m/>
  </r>
  <r>
    <n v="131"/>
    <d v="2025-12-16T00:00:00"/>
    <x v="6"/>
    <m/>
    <n v="0"/>
    <n v="0"/>
    <n v="95"/>
    <n v="0"/>
    <n v="0"/>
    <n v="21.85"/>
    <n v="0"/>
    <m/>
    <m/>
  </r>
  <r>
    <n v="132"/>
    <d v="2025-12-17T00:00:00"/>
    <x v="6"/>
    <m/>
    <n v="0"/>
    <n v="11.82"/>
    <n v="43.33"/>
    <n v="0"/>
    <n v="2.72"/>
    <n v="9.9700000000000006"/>
    <n v="0"/>
    <m/>
    <m/>
  </r>
  <r>
    <n v="133"/>
    <d v="2025-12-18T00:00:00"/>
    <x v="6"/>
    <m/>
    <n v="320.91000000000003"/>
    <n v="90.9"/>
    <n v="116.67"/>
    <n v="102.69"/>
    <n v="20.91"/>
    <n v="26.83"/>
    <n v="0"/>
    <m/>
    <m/>
  </r>
  <r>
    <n v="134"/>
    <d v="2025-12-19T00:00:00"/>
    <x v="6"/>
    <m/>
    <n v="175.45"/>
    <n v="36.36"/>
    <n v="95"/>
    <n v="56.14"/>
    <n v="8.36"/>
    <n v="21.85"/>
    <n v="0"/>
    <m/>
    <m/>
  </r>
  <r>
    <n v="135"/>
    <d v="2025-12-19T00:00:00"/>
    <x v="6"/>
    <m/>
    <n v="0"/>
    <n v="0"/>
    <n v="0"/>
    <n v="0"/>
    <n v="0"/>
    <n v="0"/>
    <n v="300"/>
    <s v="Départ directrice"/>
    <m/>
  </r>
  <r>
    <n v="136"/>
    <d v="2026-01-09T00:00:00"/>
    <x v="7"/>
    <s v="Jus de fruits PDJ"/>
    <n v="0"/>
    <n v="0"/>
    <n v="0"/>
    <n v="0"/>
    <n v="0"/>
    <n v="0"/>
    <n v="0"/>
    <m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50">
  <r>
    <x v="0"/>
    <d v="2026-01-09T00:00:00"/>
    <n v="924.11"/>
    <x v="0"/>
    <s v="Michel"/>
    <s v="janv-2026"/>
    <x v="0"/>
    <x v="0"/>
    <x v="0"/>
  </r>
  <r>
    <x v="0"/>
    <d v="2025-12-17T00:00:00"/>
    <n v="151.69999999999999"/>
    <x v="1"/>
    <s v="Michel"/>
    <s v="déc-2025"/>
    <x v="1"/>
    <x v="1"/>
    <x v="1"/>
  </r>
  <r>
    <x v="0"/>
    <d v="2025-12-17T00:00:00"/>
    <n v="732.76"/>
    <x v="1"/>
    <s v="Michel"/>
    <s v="déc-2025"/>
    <x v="1"/>
    <x v="1"/>
    <x v="1"/>
  </r>
  <r>
    <x v="0"/>
    <d v="2025-12-05T00:00:00"/>
    <n v="410.12"/>
    <x v="0"/>
    <s v="Michel"/>
    <s v="déc-2025"/>
    <x v="2"/>
    <x v="1"/>
    <x v="1"/>
  </r>
  <r>
    <x v="0"/>
    <d v="2025-12-01T00:00:00"/>
    <n v="219.6"/>
    <x v="2"/>
    <s v="Michel"/>
    <s v="déc-2025"/>
    <x v="3"/>
    <x v="1"/>
    <x v="1"/>
  </r>
  <r>
    <x v="0"/>
    <d v="2025-11-19T00:00:00"/>
    <n v="202.72"/>
    <x v="1"/>
    <s v="Michel"/>
    <s v="nov-2025"/>
    <x v="4"/>
    <x v="1"/>
    <x v="2"/>
  </r>
  <r>
    <x v="0"/>
    <d v="2025-11-19T00:00:00"/>
    <n v="1114.82"/>
    <x v="1"/>
    <s v="Michel"/>
    <s v="nov-2025"/>
    <x v="4"/>
    <x v="1"/>
    <x v="2"/>
  </r>
  <r>
    <x v="0"/>
    <d v="2025-11-14T00:00:00"/>
    <n v="941"/>
    <x v="0"/>
    <s v="Michel"/>
    <s v="nov-2025"/>
    <x v="5"/>
    <x v="1"/>
    <x v="2"/>
  </r>
  <r>
    <x v="0"/>
    <d v="2025-11-04T00:00:00"/>
    <n v="2717.04"/>
    <x v="2"/>
    <s v="Michel"/>
    <s v="nov-2025"/>
    <x v="6"/>
    <x v="1"/>
    <x v="2"/>
  </r>
  <r>
    <x v="0"/>
    <d v="2025-10-31T00:00:00"/>
    <n v="2628.41"/>
    <x v="1"/>
    <s v="Michel"/>
    <s v="oct-2025"/>
    <x v="7"/>
    <x v="1"/>
    <x v="3"/>
  </r>
  <r>
    <x v="0"/>
    <d v="2025-10-24T00:00:00"/>
    <n v="1293.82"/>
    <x v="1"/>
    <s v="Michel"/>
    <s v="oct-2025"/>
    <x v="8"/>
    <x v="1"/>
    <x v="3"/>
  </r>
  <r>
    <x v="0"/>
    <d v="2025-10-15T00:00:00"/>
    <n v="1268.33"/>
    <x v="1"/>
    <s v="Michel"/>
    <s v="oct-2025"/>
    <x v="9"/>
    <x v="1"/>
    <x v="3"/>
  </r>
  <r>
    <x v="0"/>
    <d v="2025-10-08T00:00:00"/>
    <n v="305.27"/>
    <x v="3"/>
    <s v="Michel"/>
    <s v="oct-2025"/>
    <x v="10"/>
    <x v="1"/>
    <x v="3"/>
  </r>
  <r>
    <x v="0"/>
    <d v="2025-10-03T00:00:00"/>
    <n v="626.48"/>
    <x v="1"/>
    <s v="Michel"/>
    <s v="oct-2025"/>
    <x v="11"/>
    <x v="1"/>
    <x v="3"/>
  </r>
  <r>
    <x v="0"/>
    <d v="2025-09-29T00:00:00"/>
    <n v="954.06"/>
    <x v="1"/>
    <s v="Michel"/>
    <s v="sept-2025"/>
    <x v="12"/>
    <x v="1"/>
    <x v="4"/>
  </r>
  <r>
    <x v="0"/>
    <d v="2025-09-24T00:00:00"/>
    <n v="259.08"/>
    <x v="3"/>
    <s v="Michel"/>
    <s v="sept-2025"/>
    <x v="13"/>
    <x v="1"/>
    <x v="4"/>
  </r>
  <r>
    <x v="0"/>
    <d v="2025-09-24T00:00:00"/>
    <n v="2456.89"/>
    <x v="1"/>
    <s v="Michel"/>
    <s v="sept-2025"/>
    <x v="13"/>
    <x v="1"/>
    <x v="4"/>
  </r>
  <r>
    <x v="0"/>
    <d v="2025-09-15T00:00:00"/>
    <n v="222.43"/>
    <x v="3"/>
    <s v="Michel"/>
    <s v="sept-2025"/>
    <x v="14"/>
    <x v="1"/>
    <x v="4"/>
  </r>
  <r>
    <x v="0"/>
    <d v="2025-09-10T00:00:00"/>
    <n v="3115.92"/>
    <x v="2"/>
    <s v="Michel"/>
    <s v="sept-2025"/>
    <x v="15"/>
    <x v="1"/>
    <x v="4"/>
  </r>
  <r>
    <x v="0"/>
    <d v="2025-09-08T00:00:00"/>
    <n v="428.68"/>
    <x v="1"/>
    <s v="Michel"/>
    <s v="sept-2025"/>
    <x v="16"/>
    <x v="1"/>
    <x v="4"/>
  </r>
  <r>
    <x v="0"/>
    <d v="2025-09-01T00:00:00"/>
    <n v="650.47"/>
    <x v="3"/>
    <s v="Michel"/>
    <s v="sept-2025"/>
    <x v="17"/>
    <x v="1"/>
    <x v="4"/>
  </r>
  <r>
    <x v="0"/>
    <d v="2025-08-22T00:00:00"/>
    <n v="3674.25"/>
    <x v="1"/>
    <s v="Michel"/>
    <s v="août-2025"/>
    <x v="18"/>
    <x v="1"/>
    <x v="5"/>
  </r>
  <r>
    <x v="0"/>
    <d v="2025-07-25T00:00:00"/>
    <n v="1680.27"/>
    <x v="1"/>
    <s v="Michel"/>
    <s v="juil-2025"/>
    <x v="19"/>
    <x v="1"/>
    <x v="6"/>
  </r>
  <r>
    <x v="0"/>
    <d v="2025-07-11T00:00:00"/>
    <n v="425.94"/>
    <x v="3"/>
    <s v="Michel"/>
    <s v="juil-2025"/>
    <x v="20"/>
    <x v="1"/>
    <x v="6"/>
  </r>
  <r>
    <x v="0"/>
    <d v="2025-07-11T00:00:00"/>
    <n v="1600.35"/>
    <x v="1"/>
    <s v="Michel"/>
    <s v="juil-2025"/>
    <x v="20"/>
    <x v="1"/>
    <x v="6"/>
  </r>
  <r>
    <x v="0"/>
    <d v="2025-06-27T00:00:00"/>
    <n v="572.78"/>
    <x v="3"/>
    <s v="Michel"/>
    <s v="juin-2025"/>
    <x v="21"/>
    <x v="1"/>
    <x v="7"/>
  </r>
  <r>
    <x v="0"/>
    <d v="2025-06-27T00:00:00"/>
    <n v="3122.75"/>
    <x v="1"/>
    <s v="Michel"/>
    <s v="juin-2025"/>
    <x v="21"/>
    <x v="1"/>
    <x v="7"/>
  </r>
  <r>
    <x v="0"/>
    <d v="2025-06-13T00:00:00"/>
    <n v="333.91"/>
    <x v="1"/>
    <s v="Michel"/>
    <s v="juin-2025"/>
    <x v="22"/>
    <x v="1"/>
    <x v="7"/>
  </r>
  <r>
    <x v="1"/>
    <d v="2026-01-08T00:00:00"/>
    <n v="-219.09"/>
    <x v="4"/>
    <s v="Michel"/>
    <s v="janv-2026"/>
    <x v="23"/>
    <x v="0"/>
    <x v="0"/>
  </r>
  <r>
    <x v="1"/>
    <d v="2026-01-07T00:00:00"/>
    <n v="1086.9000000000001"/>
    <x v="4"/>
    <s v="Michel"/>
    <s v="janv-2026"/>
    <x v="24"/>
    <x v="0"/>
    <x v="0"/>
  </r>
  <r>
    <x v="1"/>
    <d v="2026-01-06T00:00:00"/>
    <n v="388.09"/>
    <x v="4"/>
    <s v="Michel"/>
    <s v="janv-2026"/>
    <x v="25"/>
    <x v="0"/>
    <x v="0"/>
  </r>
  <r>
    <x v="1"/>
    <d v="2026-01-05T00:00:00"/>
    <n v="1485.57"/>
    <x v="4"/>
    <s v="Michel"/>
    <s v="janv-2026"/>
    <x v="26"/>
    <x v="0"/>
    <x v="0"/>
  </r>
  <r>
    <x v="1"/>
    <d v="2026-01-04T00:00:00"/>
    <n v="0"/>
    <x v="4"/>
    <s v="Michel"/>
    <s v="janv-2026"/>
    <x v="27"/>
    <x v="0"/>
    <x v="0"/>
  </r>
  <r>
    <x v="1"/>
    <d v="2026-01-03T00:00:00"/>
    <n v="50.45"/>
    <x v="4"/>
    <s v="Michel"/>
    <s v="janv-2026"/>
    <x v="28"/>
    <x v="0"/>
    <x v="0"/>
  </r>
  <r>
    <x v="1"/>
    <d v="2026-01-02T00:00:00"/>
    <n v="34.93"/>
    <x v="4"/>
    <s v="Michel"/>
    <s v="janv-2026"/>
    <x v="29"/>
    <x v="0"/>
    <x v="0"/>
  </r>
  <r>
    <x v="1"/>
    <d v="2026-01-01T00:00:00"/>
    <n v="90.72"/>
    <x v="4"/>
    <s v="Michel"/>
    <s v="janv-2026"/>
    <x v="30"/>
    <x v="0"/>
    <x v="0"/>
  </r>
  <r>
    <x v="1"/>
    <d v="2025-12-31T00:00:00"/>
    <n v="35.450000000000003"/>
    <x v="4"/>
    <s v="Michel"/>
    <s v="déc-2025"/>
    <x v="31"/>
    <x v="1"/>
    <x v="1"/>
  </r>
  <r>
    <x v="1"/>
    <d v="2025-12-30T00:00:00"/>
    <n v="23.25"/>
    <x v="4"/>
    <s v="Michel"/>
    <s v="déc-2025"/>
    <x v="32"/>
    <x v="1"/>
    <x v="1"/>
  </r>
  <r>
    <x v="1"/>
    <d v="2025-12-29T00:00:00"/>
    <n v="16.739999999999998"/>
    <x v="4"/>
    <s v="Michel"/>
    <s v="déc-2025"/>
    <x v="33"/>
    <x v="1"/>
    <x v="1"/>
  </r>
  <r>
    <x v="1"/>
    <d v="2025-12-28T00:00:00"/>
    <n v="27.26"/>
    <x v="4"/>
    <s v="Michel"/>
    <s v="déc-2025"/>
    <x v="34"/>
    <x v="1"/>
    <x v="1"/>
  </r>
  <r>
    <x v="1"/>
    <d v="2025-12-27T00:00:00"/>
    <n v="1021.05"/>
    <x v="4"/>
    <s v="Michel"/>
    <s v="déc-2025"/>
    <x v="35"/>
    <x v="1"/>
    <x v="1"/>
  </r>
  <r>
    <x v="1"/>
    <d v="2025-12-26T00:00:00"/>
    <n v="25.75"/>
    <x v="4"/>
    <s v="Michel"/>
    <s v="déc-2025"/>
    <x v="36"/>
    <x v="1"/>
    <x v="1"/>
  </r>
  <r>
    <x v="1"/>
    <d v="2025-12-25T00:00:00"/>
    <n v="18.190000000000001"/>
    <x v="4"/>
    <s v="Michel"/>
    <s v="déc-2025"/>
    <x v="37"/>
    <x v="1"/>
    <x v="1"/>
  </r>
  <r>
    <x v="1"/>
    <d v="2025-12-24T00:00:00"/>
    <n v="23.64"/>
    <x v="4"/>
    <s v="Michel"/>
    <s v="déc-2025"/>
    <x v="38"/>
    <x v="1"/>
    <x v="1"/>
  </r>
  <r>
    <x v="1"/>
    <d v="2025-12-23T00:00:00"/>
    <n v="0"/>
    <x v="4"/>
    <s v="Michel"/>
    <s v="déc-2025"/>
    <x v="39"/>
    <x v="1"/>
    <x v="1"/>
  </r>
  <r>
    <x v="1"/>
    <d v="2025-12-22T00:00:00"/>
    <n v="32.57"/>
    <x v="4"/>
    <s v="Michel"/>
    <s v="déc-2025"/>
    <x v="40"/>
    <x v="1"/>
    <x v="1"/>
  </r>
  <r>
    <x v="1"/>
    <d v="2025-12-21T00:00:00"/>
    <n v="44.55"/>
    <x v="4"/>
    <s v="Michel"/>
    <s v="déc-2025"/>
    <x v="41"/>
    <x v="1"/>
    <x v="1"/>
  </r>
  <r>
    <x v="1"/>
    <d v="2025-12-20T00:00:00"/>
    <n v="15.83"/>
    <x v="4"/>
    <s v="Michel"/>
    <s v="déc-2025"/>
    <x v="42"/>
    <x v="1"/>
    <x v="1"/>
  </r>
  <r>
    <x v="1"/>
    <d v="2025-12-19T00:00:00"/>
    <n v="491.96"/>
    <x v="4"/>
    <s v="Michel"/>
    <s v="déc-2025"/>
    <x v="43"/>
    <x v="1"/>
    <x v="1"/>
  </r>
  <r>
    <x v="1"/>
    <d v="2025-12-18T00:00:00"/>
    <n v="2515.5300000000002"/>
    <x v="4"/>
    <s v="Michel"/>
    <s v="déc-2025"/>
    <x v="44"/>
    <x v="1"/>
    <x v="1"/>
  </r>
  <r>
    <x v="1"/>
    <d v="2025-12-17T00:00:00"/>
    <n v="1474.3"/>
    <x v="4"/>
    <s v="Michel"/>
    <s v="déc-2025"/>
    <x v="1"/>
    <x v="1"/>
    <x v="1"/>
  </r>
  <r>
    <x v="1"/>
    <d v="2025-12-16T00:00:00"/>
    <n v="1175.45"/>
    <x v="4"/>
    <s v="Michel"/>
    <s v="déc-2025"/>
    <x v="45"/>
    <x v="1"/>
    <x v="1"/>
  </r>
  <r>
    <x v="1"/>
    <d v="2025-12-15T00:00:00"/>
    <n v="919.84"/>
    <x v="4"/>
    <s v="Michel"/>
    <s v="déc-2025"/>
    <x v="46"/>
    <x v="1"/>
    <x v="1"/>
  </r>
  <r>
    <x v="1"/>
    <d v="2025-12-14T00:00:00"/>
    <n v="37.200000000000003"/>
    <x v="4"/>
    <s v="Michel"/>
    <s v="déc-2025"/>
    <x v="47"/>
    <x v="1"/>
    <x v="1"/>
  </r>
  <r>
    <x v="1"/>
    <d v="2025-12-13T00:00:00"/>
    <n v="933.34"/>
    <x v="4"/>
    <s v="Michel"/>
    <s v="déc-2025"/>
    <x v="48"/>
    <x v="1"/>
    <x v="1"/>
  </r>
  <r>
    <x v="1"/>
    <d v="2025-12-12T00:00:00"/>
    <n v="243.7"/>
    <x v="4"/>
    <s v="Michel"/>
    <s v="déc-2025"/>
    <x v="49"/>
    <x v="1"/>
    <x v="1"/>
  </r>
  <r>
    <x v="1"/>
    <d v="2025-12-11T00:00:00"/>
    <n v="1677.22"/>
    <x v="4"/>
    <s v="Michel"/>
    <s v="déc-2025"/>
    <x v="50"/>
    <x v="1"/>
    <x v="1"/>
  </r>
  <r>
    <x v="1"/>
    <d v="2025-12-10T00:00:00"/>
    <n v="866.48"/>
    <x v="4"/>
    <s v="Michel"/>
    <s v="déc-2025"/>
    <x v="51"/>
    <x v="1"/>
    <x v="1"/>
  </r>
  <r>
    <x v="1"/>
    <d v="2025-12-09T00:00:00"/>
    <n v="874.1"/>
    <x v="4"/>
    <s v="Michel"/>
    <s v="déc-2025"/>
    <x v="52"/>
    <x v="1"/>
    <x v="1"/>
  </r>
  <r>
    <x v="1"/>
    <d v="2025-12-08T00:00:00"/>
    <n v="517.65"/>
    <x v="4"/>
    <s v="Michel"/>
    <s v="déc-2025"/>
    <x v="53"/>
    <x v="1"/>
    <x v="1"/>
  </r>
  <r>
    <x v="1"/>
    <d v="2025-12-07T00:00:00"/>
    <n v="146.41999999999999"/>
    <x v="4"/>
    <s v="Michel"/>
    <s v="déc-2025"/>
    <x v="54"/>
    <x v="1"/>
    <x v="1"/>
  </r>
  <r>
    <x v="1"/>
    <d v="2025-12-06T00:00:00"/>
    <n v="17.12"/>
    <x v="4"/>
    <s v="Michel"/>
    <s v="déc-2025"/>
    <x v="55"/>
    <x v="1"/>
    <x v="1"/>
  </r>
  <r>
    <x v="1"/>
    <d v="2025-12-05T00:00:00"/>
    <n v="649.84"/>
    <x v="4"/>
    <s v="Michel"/>
    <s v="déc-2025"/>
    <x v="2"/>
    <x v="1"/>
    <x v="1"/>
  </r>
  <r>
    <x v="1"/>
    <d v="2025-12-04T00:00:00"/>
    <n v="679.91"/>
    <x v="4"/>
    <s v="Michel"/>
    <s v="déc-2025"/>
    <x v="56"/>
    <x v="1"/>
    <x v="1"/>
  </r>
  <r>
    <x v="1"/>
    <d v="2025-12-03T00:00:00"/>
    <n v="1095.3"/>
    <x v="4"/>
    <s v="Michel"/>
    <s v="déc-2025"/>
    <x v="57"/>
    <x v="1"/>
    <x v="1"/>
  </r>
  <r>
    <x v="1"/>
    <d v="2025-12-02T00:00:00"/>
    <n v="2008.23"/>
    <x v="4"/>
    <s v="Michel"/>
    <s v="déc-2025"/>
    <x v="58"/>
    <x v="1"/>
    <x v="1"/>
  </r>
  <r>
    <x v="1"/>
    <d v="2025-12-01T00:00:00"/>
    <n v="1395.76"/>
    <x v="4"/>
    <s v="Michel"/>
    <s v="déc-2025"/>
    <x v="3"/>
    <x v="1"/>
    <x v="1"/>
  </r>
  <r>
    <x v="1"/>
    <d v="2025-11-30T00:00:00"/>
    <n v="3107.1"/>
    <x v="4"/>
    <s v="Michel"/>
    <s v="nov-2025"/>
    <x v="59"/>
    <x v="1"/>
    <x v="2"/>
  </r>
  <r>
    <x v="1"/>
    <d v="2025-11-29T00:00:00"/>
    <n v="600.46"/>
    <x v="4"/>
    <s v="Michel"/>
    <s v="nov-2025"/>
    <x v="60"/>
    <x v="1"/>
    <x v="2"/>
  </r>
  <r>
    <x v="1"/>
    <d v="2025-11-28T00:00:00"/>
    <n v="111.37"/>
    <x v="4"/>
    <s v="Michel"/>
    <s v="nov-2025"/>
    <x v="61"/>
    <x v="1"/>
    <x v="2"/>
  </r>
  <r>
    <x v="1"/>
    <d v="2025-11-27T00:00:00"/>
    <n v="4927.95"/>
    <x v="4"/>
    <s v="Michel"/>
    <s v="nov-2025"/>
    <x v="62"/>
    <x v="1"/>
    <x v="2"/>
  </r>
  <r>
    <x v="1"/>
    <d v="2025-11-26T00:00:00"/>
    <n v="763.87"/>
    <x v="4"/>
    <s v="Michel"/>
    <s v="nov-2025"/>
    <x v="63"/>
    <x v="1"/>
    <x v="2"/>
  </r>
  <r>
    <x v="1"/>
    <d v="2025-11-25T00:00:00"/>
    <n v="1319.45"/>
    <x v="4"/>
    <s v="Michel"/>
    <s v="nov-2025"/>
    <x v="64"/>
    <x v="1"/>
    <x v="2"/>
  </r>
  <r>
    <x v="1"/>
    <d v="2025-11-24T00:00:00"/>
    <n v="1122.18"/>
    <x v="4"/>
    <s v="Michel"/>
    <s v="nov-2025"/>
    <x v="65"/>
    <x v="1"/>
    <x v="2"/>
  </r>
  <r>
    <x v="1"/>
    <d v="2025-11-23T00:00:00"/>
    <n v="0"/>
    <x v="4"/>
    <s v="Michel"/>
    <s v="nov-2025"/>
    <x v="66"/>
    <x v="1"/>
    <x v="2"/>
  </r>
  <r>
    <x v="1"/>
    <d v="2025-11-22T00:00:00"/>
    <n v="879.23"/>
    <x v="4"/>
    <s v="Michel"/>
    <s v="nov-2025"/>
    <x v="67"/>
    <x v="1"/>
    <x v="2"/>
  </r>
  <r>
    <x v="1"/>
    <d v="2025-11-21T00:00:00"/>
    <n v="30"/>
    <x v="4"/>
    <s v="Michel"/>
    <s v="nov-2025"/>
    <x v="68"/>
    <x v="1"/>
    <x v="2"/>
  </r>
  <r>
    <x v="1"/>
    <d v="2025-11-20T00:00:00"/>
    <n v="1386.88"/>
    <x v="4"/>
    <s v="Michel"/>
    <s v="nov-2025"/>
    <x v="69"/>
    <x v="1"/>
    <x v="2"/>
  </r>
  <r>
    <x v="1"/>
    <d v="2025-11-19T00:00:00"/>
    <n v="1020.23"/>
    <x v="4"/>
    <s v="Michel"/>
    <s v="nov-2025"/>
    <x v="4"/>
    <x v="1"/>
    <x v="2"/>
  </r>
  <r>
    <x v="1"/>
    <d v="2025-11-18T00:00:00"/>
    <n v="1380.45"/>
    <x v="4"/>
    <s v="Michel"/>
    <s v="nov-2025"/>
    <x v="70"/>
    <x v="1"/>
    <x v="2"/>
  </r>
  <r>
    <x v="1"/>
    <d v="2025-11-17T00:00:00"/>
    <n v="1393.46"/>
    <x v="4"/>
    <s v="Michel"/>
    <s v="nov-2025"/>
    <x v="71"/>
    <x v="1"/>
    <x v="2"/>
  </r>
  <r>
    <x v="1"/>
    <d v="2025-11-16T00:00:00"/>
    <n v="113.97"/>
    <x v="4"/>
    <s v="Michel"/>
    <s v="nov-2025"/>
    <x v="72"/>
    <x v="1"/>
    <x v="2"/>
  </r>
  <r>
    <x v="1"/>
    <d v="2025-11-15T00:00:00"/>
    <n v="-1.08"/>
    <x v="4"/>
    <s v="Michel"/>
    <s v="nov-2025"/>
    <x v="73"/>
    <x v="1"/>
    <x v="2"/>
  </r>
  <r>
    <x v="1"/>
    <d v="2025-11-14T00:00:00"/>
    <n v="65.400000000000006"/>
    <x v="4"/>
    <s v="Michel"/>
    <s v="nov-2025"/>
    <x v="5"/>
    <x v="1"/>
    <x v="2"/>
  </r>
  <r>
    <x v="1"/>
    <d v="2025-11-13T00:00:00"/>
    <n v="1220.1600000000001"/>
    <x v="4"/>
    <s v="Michel"/>
    <s v="nov-2025"/>
    <x v="74"/>
    <x v="1"/>
    <x v="2"/>
  </r>
  <r>
    <x v="1"/>
    <d v="2025-11-12T00:00:00"/>
    <n v="139.54"/>
    <x v="4"/>
    <s v="Michel"/>
    <s v="nov-2025"/>
    <x v="75"/>
    <x v="1"/>
    <x v="2"/>
  </r>
  <r>
    <x v="1"/>
    <d v="2025-11-11T00:00:00"/>
    <n v="449.54"/>
    <x v="4"/>
    <s v="Michel"/>
    <s v="nov-2025"/>
    <x v="76"/>
    <x v="1"/>
    <x v="2"/>
  </r>
  <r>
    <x v="1"/>
    <d v="2025-11-10T00:00:00"/>
    <n v="141.34"/>
    <x v="4"/>
    <s v="Michel"/>
    <s v="nov-2025"/>
    <x v="77"/>
    <x v="1"/>
    <x v="2"/>
  </r>
  <r>
    <x v="1"/>
    <d v="2025-11-09T00:00:00"/>
    <n v="586.04999999999995"/>
    <x v="4"/>
    <s v="Michel"/>
    <s v="nov-2025"/>
    <x v="78"/>
    <x v="1"/>
    <x v="2"/>
  </r>
  <r>
    <x v="1"/>
    <d v="2025-11-08T00:00:00"/>
    <n v="2186.65"/>
    <x v="4"/>
    <s v="Michel"/>
    <s v="nov-2025"/>
    <x v="79"/>
    <x v="1"/>
    <x v="2"/>
  </r>
  <r>
    <x v="1"/>
    <d v="2025-11-07T00:00:00"/>
    <n v="2231.25"/>
    <x v="4"/>
    <s v="Michel"/>
    <s v="nov-2025"/>
    <x v="80"/>
    <x v="1"/>
    <x v="2"/>
  </r>
  <r>
    <x v="1"/>
    <d v="2025-11-06T00:00:00"/>
    <n v="2608.71"/>
    <x v="4"/>
    <s v="Michel"/>
    <s v="nov-2025"/>
    <x v="81"/>
    <x v="1"/>
    <x v="2"/>
  </r>
  <r>
    <x v="1"/>
    <d v="2025-11-05T00:00:00"/>
    <n v="76.260000000000005"/>
    <x v="4"/>
    <s v="Michel"/>
    <s v="nov-2025"/>
    <x v="82"/>
    <x v="1"/>
    <x v="2"/>
  </r>
  <r>
    <x v="1"/>
    <d v="2025-11-04T00:00:00"/>
    <n v="577.52"/>
    <x v="4"/>
    <s v="Michel"/>
    <s v="nov-2025"/>
    <x v="6"/>
    <x v="1"/>
    <x v="2"/>
  </r>
  <r>
    <x v="1"/>
    <d v="2025-11-03T00:00:00"/>
    <n v="524.24"/>
    <x v="4"/>
    <s v="Michel"/>
    <s v="nov-2025"/>
    <x v="83"/>
    <x v="1"/>
    <x v="2"/>
  </r>
  <r>
    <x v="1"/>
    <d v="2025-11-02T00:00:00"/>
    <n v="732.09"/>
    <x v="4"/>
    <s v="Michel"/>
    <s v="nov-2025"/>
    <x v="84"/>
    <x v="1"/>
    <x v="2"/>
  </r>
  <r>
    <x v="1"/>
    <d v="2025-11-01T00:00:00"/>
    <n v="640.98"/>
    <x v="4"/>
    <s v="Michel"/>
    <s v="nov-2025"/>
    <x v="85"/>
    <x v="1"/>
    <x v="2"/>
  </r>
  <r>
    <x v="1"/>
    <d v="2025-10-31T00:00:00"/>
    <n v="2174.69"/>
    <x v="4"/>
    <s v="Michel"/>
    <s v="oct-2025"/>
    <x v="7"/>
    <x v="1"/>
    <x v="3"/>
  </r>
  <r>
    <x v="1"/>
    <d v="2025-10-30T00:00:00"/>
    <n v="663.62"/>
    <x v="4"/>
    <s v="Michel"/>
    <s v="oct-2025"/>
    <x v="86"/>
    <x v="1"/>
    <x v="3"/>
  </r>
  <r>
    <x v="1"/>
    <d v="2025-10-29T00:00:00"/>
    <n v="495.8"/>
    <x v="4"/>
    <s v="Michel"/>
    <s v="oct-2025"/>
    <x v="87"/>
    <x v="1"/>
    <x v="3"/>
  </r>
  <r>
    <x v="1"/>
    <d v="2025-10-28T00:00:00"/>
    <n v="493.34"/>
    <x v="4"/>
    <s v="Michel"/>
    <s v="oct-2025"/>
    <x v="88"/>
    <x v="1"/>
    <x v="3"/>
  </r>
  <r>
    <x v="1"/>
    <d v="2025-10-27T00:00:00"/>
    <n v="137.13"/>
    <x v="4"/>
    <s v="Michel"/>
    <s v="oct-2025"/>
    <x v="89"/>
    <x v="1"/>
    <x v="3"/>
  </r>
  <r>
    <x v="1"/>
    <d v="2025-10-26T00:00:00"/>
    <n v="194.96"/>
    <x v="4"/>
    <s v="Michel"/>
    <s v="oct-2025"/>
    <x v="90"/>
    <x v="1"/>
    <x v="3"/>
  </r>
  <r>
    <x v="1"/>
    <d v="2025-10-25T00:00:00"/>
    <n v="2398.16"/>
    <x v="4"/>
    <s v="Michel"/>
    <s v="oct-2025"/>
    <x v="91"/>
    <x v="1"/>
    <x v="3"/>
  </r>
  <r>
    <x v="1"/>
    <d v="2025-10-24T00:00:00"/>
    <n v="121"/>
    <x v="4"/>
    <s v="Michel"/>
    <s v="oct-2025"/>
    <x v="8"/>
    <x v="1"/>
    <x v="3"/>
  </r>
  <r>
    <x v="1"/>
    <d v="2025-10-23T00:00:00"/>
    <n v="793.24"/>
    <x v="4"/>
    <s v="Michel"/>
    <s v="oct-2025"/>
    <x v="92"/>
    <x v="1"/>
    <x v="3"/>
  </r>
  <r>
    <x v="1"/>
    <d v="2025-10-22T00:00:00"/>
    <n v="1106.22"/>
    <x v="4"/>
    <s v="Michel"/>
    <s v="oct-2025"/>
    <x v="93"/>
    <x v="1"/>
    <x v="3"/>
  </r>
  <r>
    <x v="1"/>
    <d v="2025-10-21T00:00:00"/>
    <n v="855.89"/>
    <x v="4"/>
    <s v="Michel"/>
    <s v="oct-2025"/>
    <x v="94"/>
    <x v="1"/>
    <x v="3"/>
  </r>
  <r>
    <x v="1"/>
    <d v="2025-10-20T00:00:00"/>
    <n v="686.74"/>
    <x v="4"/>
    <s v="Michel"/>
    <s v="oct-2025"/>
    <x v="95"/>
    <x v="1"/>
    <x v="3"/>
  </r>
  <r>
    <x v="1"/>
    <d v="2025-10-19T00:00:00"/>
    <n v="184.89"/>
    <x v="4"/>
    <s v="Michel"/>
    <s v="oct-2025"/>
    <x v="96"/>
    <x v="1"/>
    <x v="3"/>
  </r>
  <r>
    <x v="1"/>
    <d v="2025-10-18T00:00:00"/>
    <n v="33.409999999999997"/>
    <x v="4"/>
    <s v="Michel"/>
    <s v="oct-2025"/>
    <x v="97"/>
    <x v="1"/>
    <x v="3"/>
  </r>
  <r>
    <x v="1"/>
    <d v="2025-10-17T00:00:00"/>
    <n v="88.54"/>
    <x v="4"/>
    <s v="Michel"/>
    <s v="oct-2025"/>
    <x v="98"/>
    <x v="1"/>
    <x v="3"/>
  </r>
  <r>
    <x v="1"/>
    <d v="2025-10-16T00:00:00"/>
    <n v="513.1"/>
    <x v="4"/>
    <s v="Michel"/>
    <s v="oct-2025"/>
    <x v="99"/>
    <x v="1"/>
    <x v="3"/>
  </r>
  <r>
    <x v="1"/>
    <d v="2025-10-15T00:00:00"/>
    <n v="1277.77"/>
    <x v="4"/>
    <s v="Michel"/>
    <s v="oct-2025"/>
    <x v="9"/>
    <x v="1"/>
    <x v="3"/>
  </r>
  <r>
    <x v="1"/>
    <d v="2025-10-14T00:00:00"/>
    <n v="1056.48"/>
    <x v="4"/>
    <s v="Michel"/>
    <s v="oct-2025"/>
    <x v="100"/>
    <x v="1"/>
    <x v="3"/>
  </r>
  <r>
    <x v="1"/>
    <d v="2025-10-13T00:00:00"/>
    <n v="1220.1600000000001"/>
    <x v="4"/>
    <s v="Michel"/>
    <s v="oct-2025"/>
    <x v="101"/>
    <x v="1"/>
    <x v="3"/>
  </r>
  <r>
    <x v="1"/>
    <d v="2025-10-12T00:00:00"/>
    <n v="139.54"/>
    <x v="4"/>
    <s v="Michel"/>
    <s v="oct-2025"/>
    <x v="102"/>
    <x v="1"/>
    <x v="3"/>
  </r>
  <r>
    <x v="1"/>
    <d v="2025-10-11T00:00:00"/>
    <n v="449.54"/>
    <x v="4"/>
    <s v="Michel"/>
    <s v="oct-2025"/>
    <x v="103"/>
    <x v="1"/>
    <x v="3"/>
  </r>
  <r>
    <x v="1"/>
    <d v="2025-10-10T00:00:00"/>
    <n v="141.34"/>
    <x v="4"/>
    <s v="Michel"/>
    <s v="oct-2025"/>
    <x v="104"/>
    <x v="1"/>
    <x v="3"/>
  </r>
  <r>
    <x v="1"/>
    <d v="2025-10-09T00:00:00"/>
    <n v="586.04999999999995"/>
    <x v="4"/>
    <s v="Michel"/>
    <s v="oct-2025"/>
    <x v="105"/>
    <x v="1"/>
    <x v="3"/>
  </r>
  <r>
    <x v="1"/>
    <d v="2025-10-08T00:00:00"/>
    <n v="2186.65"/>
    <x v="4"/>
    <s v="Michel"/>
    <s v="oct-2025"/>
    <x v="10"/>
    <x v="1"/>
    <x v="3"/>
  </r>
  <r>
    <x v="1"/>
    <d v="2025-10-07T00:00:00"/>
    <n v="2231.25"/>
    <x v="4"/>
    <s v="Michel"/>
    <s v="oct-2025"/>
    <x v="106"/>
    <x v="1"/>
    <x v="3"/>
  </r>
  <r>
    <x v="1"/>
    <d v="2025-10-06T00:00:00"/>
    <n v="2608.71"/>
    <x v="4"/>
    <s v="Michel"/>
    <s v="oct-2025"/>
    <x v="107"/>
    <x v="1"/>
    <x v="3"/>
  </r>
  <r>
    <x v="1"/>
    <d v="2025-10-05T00:00:00"/>
    <n v="76.260000000000005"/>
    <x v="4"/>
    <s v="Michel"/>
    <s v="oct-2025"/>
    <x v="108"/>
    <x v="1"/>
    <x v="3"/>
  </r>
  <r>
    <x v="1"/>
    <d v="2025-10-04T00:00:00"/>
    <n v="577.52"/>
    <x v="4"/>
    <s v="Michel"/>
    <s v="oct-2025"/>
    <x v="109"/>
    <x v="1"/>
    <x v="3"/>
  </r>
  <r>
    <x v="1"/>
    <d v="2025-10-03T00:00:00"/>
    <n v="524.24"/>
    <x v="4"/>
    <s v="Michel"/>
    <s v="oct-2025"/>
    <x v="11"/>
    <x v="1"/>
    <x v="3"/>
  </r>
  <r>
    <x v="1"/>
    <d v="2025-10-02T00:00:00"/>
    <n v="732.09"/>
    <x v="4"/>
    <s v="Michel"/>
    <s v="oct-2025"/>
    <x v="110"/>
    <x v="1"/>
    <x v="3"/>
  </r>
  <r>
    <x v="1"/>
    <d v="2025-10-01T00:00:00"/>
    <n v="640.98"/>
    <x v="4"/>
    <s v="Michel"/>
    <s v="oct-2025"/>
    <x v="111"/>
    <x v="1"/>
    <x v="3"/>
  </r>
  <r>
    <x v="1"/>
    <d v="2025-09-30T00:00:00"/>
    <n v="1736.28"/>
    <x v="4"/>
    <s v="Michel"/>
    <s v="sept-2025"/>
    <x v="112"/>
    <x v="1"/>
    <x v="4"/>
  </r>
  <r>
    <x v="1"/>
    <d v="2025-09-29T00:00:00"/>
    <n v="1230.6199999999999"/>
    <x v="4"/>
    <s v="Michel"/>
    <s v="sept-2025"/>
    <x v="12"/>
    <x v="1"/>
    <x v="4"/>
  </r>
  <r>
    <x v="1"/>
    <d v="2025-09-28T00:00:00"/>
    <n v="177.04"/>
    <x v="4"/>
    <s v="Michel"/>
    <s v="sept-2025"/>
    <x v="113"/>
    <x v="1"/>
    <x v="4"/>
  </r>
  <r>
    <x v="1"/>
    <d v="2025-09-27T00:00:00"/>
    <n v="18.559999999999999"/>
    <x v="4"/>
    <s v="Michel"/>
    <s v="sept-2025"/>
    <x v="114"/>
    <x v="1"/>
    <x v="4"/>
  </r>
  <r>
    <x v="1"/>
    <d v="2025-09-26T00:00:00"/>
    <n v="72.19"/>
    <x v="4"/>
    <s v="Michel"/>
    <s v="sept-2025"/>
    <x v="115"/>
    <x v="1"/>
    <x v="4"/>
  </r>
  <r>
    <x v="1"/>
    <d v="2025-09-25T00:00:00"/>
    <n v="2395.67"/>
    <x v="4"/>
    <s v="Michel"/>
    <s v="sept-2025"/>
    <x v="116"/>
    <x v="1"/>
    <x v="4"/>
  </r>
  <r>
    <x v="1"/>
    <d v="2025-09-24T00:00:00"/>
    <n v="849.91"/>
    <x v="4"/>
    <s v="Michel"/>
    <s v="sept-2025"/>
    <x v="13"/>
    <x v="1"/>
    <x v="4"/>
  </r>
  <r>
    <x v="1"/>
    <d v="2025-09-23T00:00:00"/>
    <n v="1397.59"/>
    <x v="4"/>
    <s v="Michel"/>
    <s v="sept-2025"/>
    <x v="117"/>
    <x v="1"/>
    <x v="4"/>
  </r>
  <r>
    <x v="1"/>
    <d v="2025-09-22T00:00:00"/>
    <n v="284.82"/>
    <x v="4"/>
    <s v="Michel"/>
    <s v="sept-2025"/>
    <x v="118"/>
    <x v="1"/>
    <x v="4"/>
  </r>
  <r>
    <x v="1"/>
    <d v="2025-09-21T00:00:00"/>
    <n v="75.760000000000005"/>
    <x v="4"/>
    <s v="Michel"/>
    <s v="sept-2025"/>
    <x v="119"/>
    <x v="1"/>
    <x v="4"/>
  </r>
  <r>
    <x v="1"/>
    <d v="2025-09-20T00:00:00"/>
    <n v="484.38"/>
    <x v="4"/>
    <s v="Michel"/>
    <s v="sept-2025"/>
    <x v="120"/>
    <x v="1"/>
    <x v="4"/>
  </r>
  <r>
    <x v="1"/>
    <d v="2025-09-19T00:00:00"/>
    <n v="1095.6300000000001"/>
    <x v="4"/>
    <s v="Michel"/>
    <s v="sept-2025"/>
    <x v="121"/>
    <x v="1"/>
    <x v="4"/>
  </r>
  <r>
    <x v="1"/>
    <d v="2025-09-18T00:00:00"/>
    <n v="1305.51"/>
    <x v="4"/>
    <s v="Michel"/>
    <s v="sept-2025"/>
    <x v="122"/>
    <x v="1"/>
    <x v="4"/>
  </r>
  <r>
    <x v="1"/>
    <d v="2025-09-17T00:00:00"/>
    <n v="1668.64"/>
    <x v="4"/>
    <s v="Michel"/>
    <s v="sept-2025"/>
    <x v="123"/>
    <x v="1"/>
    <x v="4"/>
  </r>
  <r>
    <x v="1"/>
    <d v="2025-09-16T00:00:00"/>
    <n v="2339.98"/>
    <x v="4"/>
    <s v="Michel"/>
    <s v="sept-2025"/>
    <x v="124"/>
    <x v="1"/>
    <x v="4"/>
  </r>
  <r>
    <x v="1"/>
    <d v="2025-09-15T00:00:00"/>
    <n v="625.67999999999995"/>
    <x v="4"/>
    <s v="Michel"/>
    <s v="sept-2025"/>
    <x v="14"/>
    <x v="1"/>
    <x v="4"/>
  </r>
  <r>
    <x v="1"/>
    <d v="2025-09-14T00:00:00"/>
    <n v="295.3"/>
    <x v="4"/>
    <s v="Michel"/>
    <s v="sept-2025"/>
    <x v="125"/>
    <x v="1"/>
    <x v="4"/>
  </r>
  <r>
    <x v="1"/>
    <d v="2025-09-13T00:00:00"/>
    <n v="1328.03"/>
    <x v="4"/>
    <s v="Michel"/>
    <s v="sept-2025"/>
    <x v="126"/>
    <x v="1"/>
    <x v="4"/>
  </r>
  <r>
    <x v="1"/>
    <d v="2025-09-12T00:00:00"/>
    <n v="170"/>
    <x v="4"/>
    <s v="Michel"/>
    <s v="sept-2025"/>
    <x v="127"/>
    <x v="1"/>
    <x v="4"/>
  </r>
  <r>
    <x v="1"/>
    <d v="2025-09-11T00:00:00"/>
    <n v="422.02"/>
    <x v="4"/>
    <s v="Michel"/>
    <s v="sept-2025"/>
    <x v="128"/>
    <x v="1"/>
    <x v="4"/>
  </r>
  <r>
    <x v="1"/>
    <d v="2025-09-10T00:00:00"/>
    <n v="1149.49"/>
    <x v="4"/>
    <s v="Michel"/>
    <s v="sept-2025"/>
    <x v="15"/>
    <x v="1"/>
    <x v="4"/>
  </r>
  <r>
    <x v="1"/>
    <d v="2025-09-09T00:00:00"/>
    <n v="431.29"/>
    <x v="4"/>
    <s v="Michel"/>
    <s v="sept-2025"/>
    <x v="129"/>
    <x v="1"/>
    <x v="4"/>
  </r>
  <r>
    <x v="1"/>
    <d v="2025-09-08T00:00:00"/>
    <n v="1559.53"/>
    <x v="4"/>
    <s v="Michel"/>
    <s v="sept-2025"/>
    <x v="16"/>
    <x v="1"/>
    <x v="4"/>
  </r>
  <r>
    <x v="1"/>
    <d v="2025-09-07T00:00:00"/>
    <n v="175.65"/>
    <x v="4"/>
    <s v="Michel"/>
    <s v="sept-2025"/>
    <x v="130"/>
    <x v="1"/>
    <x v="4"/>
  </r>
  <r>
    <x v="1"/>
    <d v="2025-09-06T00:00:00"/>
    <n v="12.57"/>
    <x v="4"/>
    <s v="Michel"/>
    <s v="sept-2025"/>
    <x v="131"/>
    <x v="1"/>
    <x v="4"/>
  </r>
  <r>
    <x v="1"/>
    <d v="2025-09-05T00:00:00"/>
    <n v="376.84"/>
    <x v="4"/>
    <s v="Michel"/>
    <s v="sept-2025"/>
    <x v="132"/>
    <x v="1"/>
    <x v="4"/>
  </r>
  <r>
    <x v="1"/>
    <d v="2025-09-04T00:00:00"/>
    <n v="543.14"/>
    <x v="4"/>
    <s v="Michel"/>
    <s v="sept-2025"/>
    <x v="133"/>
    <x v="1"/>
    <x v="4"/>
  </r>
  <r>
    <x v="1"/>
    <d v="2025-09-03T00:00:00"/>
    <n v="599.64"/>
    <x v="4"/>
    <s v="Michel"/>
    <s v="sept-2025"/>
    <x v="134"/>
    <x v="1"/>
    <x v="4"/>
  </r>
  <r>
    <x v="1"/>
    <d v="2025-09-02T00:00:00"/>
    <n v="657.3"/>
    <x v="4"/>
    <s v="Michel"/>
    <s v="sept-2025"/>
    <x v="135"/>
    <x v="1"/>
    <x v="4"/>
  </r>
  <r>
    <x v="1"/>
    <d v="2025-09-01T00:00:00"/>
    <n v="415.23"/>
    <x v="4"/>
    <s v="Michel"/>
    <s v="sept-2025"/>
    <x v="17"/>
    <x v="1"/>
    <x v="4"/>
  </r>
  <r>
    <x v="1"/>
    <d v="2025-08-31T00:00:00"/>
    <n v="4.55"/>
    <x v="4"/>
    <s v="Michel"/>
    <s v="août-2025"/>
    <x v="136"/>
    <x v="1"/>
    <x v="5"/>
  </r>
  <r>
    <x v="1"/>
    <d v="2025-08-30T00:00:00"/>
    <n v="3.64"/>
    <x v="4"/>
    <s v="Michel"/>
    <s v="août-2025"/>
    <x v="137"/>
    <x v="1"/>
    <x v="5"/>
  </r>
  <r>
    <x v="1"/>
    <d v="2025-08-29T00:00:00"/>
    <n v="124.42"/>
    <x v="4"/>
    <s v="Michel"/>
    <s v="août-2025"/>
    <x v="138"/>
    <x v="1"/>
    <x v="5"/>
  </r>
  <r>
    <x v="1"/>
    <d v="2025-08-28T00:00:00"/>
    <n v="49.4"/>
    <x v="4"/>
    <s v="Michel"/>
    <s v="août-2025"/>
    <x v="139"/>
    <x v="1"/>
    <x v="5"/>
  </r>
  <r>
    <x v="1"/>
    <d v="2025-08-27T00:00:00"/>
    <n v="3206.67"/>
    <x v="4"/>
    <s v="Michel"/>
    <s v="août-2025"/>
    <x v="140"/>
    <x v="1"/>
    <x v="5"/>
  </r>
  <r>
    <x v="1"/>
    <d v="2025-08-26T00:00:00"/>
    <n v="6932.28"/>
    <x v="4"/>
    <s v="Michel"/>
    <s v="août-2025"/>
    <x v="141"/>
    <x v="1"/>
    <x v="5"/>
  </r>
  <r>
    <x v="1"/>
    <d v="2025-08-25T00:00:00"/>
    <n v="363.87"/>
    <x v="4"/>
    <s v="Michel"/>
    <s v="août-2025"/>
    <x v="142"/>
    <x v="1"/>
    <x v="5"/>
  </r>
  <r>
    <x v="1"/>
    <d v="2025-08-24T00:00:00"/>
    <n v="71.22"/>
    <x v="4"/>
    <s v="Michel"/>
    <s v="août-2025"/>
    <x v="143"/>
    <x v="1"/>
    <x v="5"/>
  </r>
  <r>
    <x v="1"/>
    <d v="2025-08-23T00:00:00"/>
    <n v="11.67"/>
    <x v="4"/>
    <s v="Michel"/>
    <s v="août-2025"/>
    <x v="144"/>
    <x v="1"/>
    <x v="5"/>
  </r>
  <r>
    <x v="1"/>
    <d v="2025-08-22T00:00:00"/>
    <n v="0"/>
    <x v="4"/>
    <s v="Michel"/>
    <s v="août-2025"/>
    <x v="18"/>
    <x v="1"/>
    <x v="5"/>
  </r>
  <r>
    <x v="1"/>
    <d v="2025-08-21T00:00:00"/>
    <n v="13.81"/>
    <x v="4"/>
    <s v="Michel"/>
    <s v="août-2025"/>
    <x v="145"/>
    <x v="1"/>
    <x v="5"/>
  </r>
  <r>
    <x v="1"/>
    <d v="2025-08-20T00:00:00"/>
    <n v="20"/>
    <x v="4"/>
    <s v="Michel"/>
    <s v="août-2025"/>
    <x v="146"/>
    <x v="1"/>
    <x v="5"/>
  </r>
  <r>
    <x v="1"/>
    <d v="2025-08-19T00:00:00"/>
    <n v="43.72"/>
    <x v="4"/>
    <s v="Michel"/>
    <s v="août-2025"/>
    <x v="147"/>
    <x v="1"/>
    <x v="5"/>
  </r>
  <r>
    <x v="1"/>
    <d v="2025-08-18T00:00:00"/>
    <n v="26.88"/>
    <x v="4"/>
    <s v="Michel"/>
    <s v="août-2025"/>
    <x v="148"/>
    <x v="1"/>
    <x v="5"/>
  </r>
  <r>
    <x v="1"/>
    <d v="2025-08-17T00:00:00"/>
    <n v="65.53"/>
    <x v="4"/>
    <s v="Michel"/>
    <s v="août-2025"/>
    <x v="149"/>
    <x v="1"/>
    <x v="5"/>
  </r>
  <r>
    <x v="1"/>
    <d v="2025-08-16T00:00:00"/>
    <n v="18.2"/>
    <x v="4"/>
    <s v="Michel"/>
    <s v="août-2025"/>
    <x v="150"/>
    <x v="1"/>
    <x v="5"/>
  </r>
  <r>
    <x v="1"/>
    <d v="2025-08-15T00:00:00"/>
    <n v="13.79"/>
    <x v="4"/>
    <s v="Michel"/>
    <s v="août-2025"/>
    <x v="151"/>
    <x v="1"/>
    <x v="5"/>
  </r>
  <r>
    <x v="1"/>
    <d v="2025-08-14T00:00:00"/>
    <n v="8.19"/>
    <x v="4"/>
    <s v="Michel"/>
    <s v="août-2025"/>
    <x v="152"/>
    <x v="1"/>
    <x v="5"/>
  </r>
  <r>
    <x v="1"/>
    <d v="2025-08-13T00:00:00"/>
    <n v="27.28"/>
    <x v="4"/>
    <s v="Michel"/>
    <s v="août-2025"/>
    <x v="153"/>
    <x v="1"/>
    <x v="5"/>
  </r>
  <r>
    <x v="1"/>
    <d v="2025-08-12T00:00:00"/>
    <n v="26.74"/>
    <x v="4"/>
    <s v="Michel"/>
    <s v="août-2025"/>
    <x v="154"/>
    <x v="1"/>
    <x v="5"/>
  </r>
  <r>
    <x v="1"/>
    <d v="2025-08-11T00:00:00"/>
    <n v="27.29"/>
    <x v="4"/>
    <s v="Michel"/>
    <s v="août-2025"/>
    <x v="155"/>
    <x v="1"/>
    <x v="5"/>
  </r>
  <r>
    <x v="1"/>
    <d v="2025-08-10T00:00:00"/>
    <n v="18.329999999999998"/>
    <x v="4"/>
    <s v="Michel"/>
    <s v="août-2025"/>
    <x v="156"/>
    <x v="1"/>
    <x v="5"/>
  </r>
  <r>
    <x v="1"/>
    <d v="2025-08-09T00:00:00"/>
    <n v="45.68"/>
    <x v="4"/>
    <s v="Michel"/>
    <s v="août-2025"/>
    <x v="157"/>
    <x v="1"/>
    <x v="5"/>
  </r>
  <r>
    <x v="1"/>
    <d v="2025-08-08T00:00:00"/>
    <n v="22.74"/>
    <x v="4"/>
    <s v="Michel"/>
    <s v="août-2025"/>
    <x v="158"/>
    <x v="1"/>
    <x v="5"/>
  </r>
  <r>
    <x v="1"/>
    <d v="2025-08-07T00:00:00"/>
    <n v="10.38"/>
    <x v="4"/>
    <s v="Michel"/>
    <s v="août-2025"/>
    <x v="159"/>
    <x v="1"/>
    <x v="5"/>
  </r>
  <r>
    <x v="1"/>
    <d v="2025-08-06T00:00:00"/>
    <n v="50.91"/>
    <x v="4"/>
    <s v="Michel"/>
    <s v="août-2025"/>
    <x v="160"/>
    <x v="1"/>
    <x v="5"/>
  </r>
  <r>
    <x v="1"/>
    <d v="2025-08-05T00:00:00"/>
    <n v="104.93"/>
    <x v="4"/>
    <s v="Michel"/>
    <s v="août-2025"/>
    <x v="161"/>
    <x v="1"/>
    <x v="5"/>
  </r>
  <r>
    <x v="1"/>
    <d v="2025-08-04T00:00:00"/>
    <n v="82.73"/>
    <x v="4"/>
    <s v="Michel"/>
    <s v="août-2025"/>
    <x v="162"/>
    <x v="1"/>
    <x v="5"/>
  </r>
  <r>
    <x v="1"/>
    <d v="2025-08-03T00:00:00"/>
    <n v="63.64"/>
    <x v="4"/>
    <s v="Michel"/>
    <s v="août-2025"/>
    <x v="163"/>
    <x v="1"/>
    <x v="5"/>
  </r>
  <r>
    <x v="1"/>
    <d v="2025-08-02T00:00:00"/>
    <n v="14.55"/>
    <x v="4"/>
    <s v="Michel"/>
    <s v="août-2025"/>
    <x v="164"/>
    <x v="1"/>
    <x v="5"/>
  </r>
  <r>
    <x v="1"/>
    <d v="2025-08-01T00:00:00"/>
    <n v="47.26"/>
    <x v="4"/>
    <s v="Michel"/>
    <s v="août-2025"/>
    <x v="165"/>
    <x v="1"/>
    <x v="5"/>
  </r>
  <r>
    <x v="1"/>
    <d v="2025-07-31T00:00:00"/>
    <n v="231.06"/>
    <x v="4"/>
    <s v="Michel"/>
    <s v="juil-2025"/>
    <x v="166"/>
    <x v="1"/>
    <x v="6"/>
  </r>
  <r>
    <x v="1"/>
    <d v="2025-07-30T00:00:00"/>
    <n v="195.31"/>
    <x v="4"/>
    <s v="Michel"/>
    <s v="juil-2025"/>
    <x v="167"/>
    <x v="1"/>
    <x v="6"/>
  </r>
  <r>
    <x v="1"/>
    <d v="2025-07-29T00:00:00"/>
    <n v="141.59"/>
    <x v="4"/>
    <s v="Michel"/>
    <s v="juil-2025"/>
    <x v="168"/>
    <x v="1"/>
    <x v="6"/>
  </r>
  <r>
    <x v="1"/>
    <d v="2025-07-28T00:00:00"/>
    <n v="140.37"/>
    <x v="4"/>
    <s v="Michel"/>
    <s v="juil-2025"/>
    <x v="169"/>
    <x v="1"/>
    <x v="6"/>
  </r>
  <r>
    <x v="1"/>
    <d v="2025-07-27T00:00:00"/>
    <n v="99.14"/>
    <x v="4"/>
    <s v="Michel"/>
    <s v="juil-2025"/>
    <x v="170"/>
    <x v="1"/>
    <x v="6"/>
  </r>
  <r>
    <x v="1"/>
    <d v="2025-07-26T00:00:00"/>
    <n v="30.01"/>
    <x v="4"/>
    <s v="Michel"/>
    <s v="juil-2025"/>
    <x v="171"/>
    <x v="1"/>
    <x v="6"/>
  </r>
  <r>
    <x v="1"/>
    <d v="2025-07-25T00:00:00"/>
    <n v="188.33"/>
    <x v="4"/>
    <s v="Michel"/>
    <s v="juil-2025"/>
    <x v="19"/>
    <x v="1"/>
    <x v="6"/>
  </r>
  <r>
    <x v="1"/>
    <d v="2025-07-24T00:00:00"/>
    <n v="240.22"/>
    <x v="4"/>
    <s v="Michel"/>
    <s v="juil-2025"/>
    <x v="172"/>
    <x v="1"/>
    <x v="6"/>
  </r>
  <r>
    <x v="1"/>
    <d v="2025-07-23T00:00:00"/>
    <n v="421.8"/>
    <x v="4"/>
    <s v="Michel"/>
    <s v="juil-2025"/>
    <x v="173"/>
    <x v="1"/>
    <x v="6"/>
  </r>
  <r>
    <x v="1"/>
    <d v="2025-07-22T00:00:00"/>
    <n v="328.77"/>
    <x v="4"/>
    <s v="Michel"/>
    <s v="juil-2025"/>
    <x v="174"/>
    <x v="1"/>
    <x v="6"/>
  </r>
  <r>
    <x v="1"/>
    <d v="2025-07-21T00:00:00"/>
    <n v="574.01"/>
    <x v="4"/>
    <s v="Michel"/>
    <s v="juil-2025"/>
    <x v="175"/>
    <x v="1"/>
    <x v="6"/>
  </r>
  <r>
    <x v="1"/>
    <d v="2025-07-20T00:00:00"/>
    <n v="61.22"/>
    <x v="4"/>
    <s v="Michel"/>
    <s v="juil-2025"/>
    <x v="176"/>
    <x v="1"/>
    <x v="6"/>
  </r>
  <r>
    <x v="1"/>
    <d v="2025-07-19T00:00:00"/>
    <n v="110.97"/>
    <x v="4"/>
    <s v="Michel"/>
    <s v="juil-2025"/>
    <x v="177"/>
    <x v="1"/>
    <x v="6"/>
  </r>
  <r>
    <x v="1"/>
    <d v="2025-07-18T00:00:00"/>
    <n v="97.48"/>
    <x v="4"/>
    <s v="Michel"/>
    <s v="juil-2025"/>
    <x v="178"/>
    <x v="1"/>
    <x v="6"/>
  </r>
  <r>
    <x v="1"/>
    <d v="2025-07-17T00:00:00"/>
    <n v="615.51"/>
    <x v="4"/>
    <s v="Michel"/>
    <s v="juil-2025"/>
    <x v="179"/>
    <x v="1"/>
    <x v="6"/>
  </r>
  <r>
    <x v="1"/>
    <d v="2025-07-16T00:00:00"/>
    <n v="868.21"/>
    <x v="4"/>
    <s v="Michel"/>
    <s v="juil-2025"/>
    <x v="180"/>
    <x v="1"/>
    <x v="6"/>
  </r>
  <r>
    <x v="1"/>
    <d v="2025-07-15T00:00:00"/>
    <n v="287.18"/>
    <x v="4"/>
    <s v="Michel"/>
    <s v="juil-2025"/>
    <x v="181"/>
    <x v="1"/>
    <x v="6"/>
  </r>
  <r>
    <x v="1"/>
    <d v="2025-07-14T00:00:00"/>
    <n v="23.11"/>
    <x v="4"/>
    <s v="Michel"/>
    <s v="juil-2025"/>
    <x v="182"/>
    <x v="1"/>
    <x v="6"/>
  </r>
  <r>
    <x v="1"/>
    <d v="2025-07-13T00:00:00"/>
    <n v="42.44"/>
    <x v="4"/>
    <s v="Michel"/>
    <s v="juil-2025"/>
    <x v="183"/>
    <x v="1"/>
    <x v="6"/>
  </r>
  <r>
    <x v="1"/>
    <d v="2025-07-12T00:00:00"/>
    <n v="1372.32"/>
    <x v="4"/>
    <s v="Michel"/>
    <s v="juil-2025"/>
    <x v="184"/>
    <x v="1"/>
    <x v="6"/>
  </r>
  <r>
    <x v="1"/>
    <d v="2025-07-11T00:00:00"/>
    <n v="-11.9"/>
    <x v="4"/>
    <s v="Michel"/>
    <s v="juil-2025"/>
    <x v="20"/>
    <x v="1"/>
    <x v="6"/>
  </r>
  <r>
    <x v="1"/>
    <d v="2025-07-10T00:00:00"/>
    <n v="898.33"/>
    <x v="4"/>
    <s v="Michel"/>
    <s v="juil-2025"/>
    <x v="185"/>
    <x v="1"/>
    <x v="6"/>
  </r>
  <r>
    <x v="1"/>
    <d v="2025-07-09T00:00:00"/>
    <n v="653.07000000000005"/>
    <x v="4"/>
    <s v="Michel"/>
    <s v="juil-2025"/>
    <x v="186"/>
    <x v="1"/>
    <x v="6"/>
  </r>
  <r>
    <x v="1"/>
    <d v="2025-07-08T00:00:00"/>
    <n v="818.75"/>
    <x v="4"/>
    <s v="Michel"/>
    <s v="juil-2025"/>
    <x v="187"/>
    <x v="1"/>
    <x v="6"/>
  </r>
  <r>
    <x v="1"/>
    <d v="2025-07-07T00:00:00"/>
    <n v="1541.58"/>
    <x v="4"/>
    <s v="Michel"/>
    <s v="juil-2025"/>
    <x v="188"/>
    <x v="1"/>
    <x v="6"/>
  </r>
  <r>
    <x v="1"/>
    <d v="2025-07-06T00:00:00"/>
    <n v="64.010000000000005"/>
    <x v="4"/>
    <s v="Michel"/>
    <s v="juil-2025"/>
    <x v="189"/>
    <x v="1"/>
    <x v="6"/>
  </r>
  <r>
    <x v="1"/>
    <d v="2025-07-05T00:00:00"/>
    <n v="768.94"/>
    <x v="4"/>
    <s v="Michel"/>
    <s v="juil-2025"/>
    <x v="190"/>
    <x v="1"/>
    <x v="6"/>
  </r>
  <r>
    <x v="1"/>
    <d v="2025-07-04T00:00:00"/>
    <n v="195.22"/>
    <x v="4"/>
    <s v="Michel"/>
    <s v="juil-2025"/>
    <x v="191"/>
    <x v="1"/>
    <x v="6"/>
  </r>
  <r>
    <x v="1"/>
    <d v="2025-07-03T00:00:00"/>
    <n v="648.77"/>
    <x v="4"/>
    <s v="Michel"/>
    <s v="juil-2025"/>
    <x v="192"/>
    <x v="1"/>
    <x v="6"/>
  </r>
  <r>
    <x v="1"/>
    <d v="2025-07-02T00:00:00"/>
    <n v="956.8"/>
    <x v="4"/>
    <s v="Michel"/>
    <s v="juil-2025"/>
    <x v="193"/>
    <x v="1"/>
    <x v="6"/>
  </r>
  <r>
    <x v="1"/>
    <d v="2025-07-01T00:00:00"/>
    <n v="1676.13"/>
    <x v="4"/>
    <s v="Michel"/>
    <s v="juil-2025"/>
    <x v="194"/>
    <x v="1"/>
    <x v="6"/>
  </r>
  <r>
    <x v="1"/>
    <d v="2025-06-30T00:00:00"/>
    <n v="612.32000000000005"/>
    <x v="4"/>
    <s v="Michel"/>
    <s v="juin-2025"/>
    <x v="195"/>
    <x v="1"/>
    <x v="7"/>
  </r>
  <r>
    <x v="1"/>
    <d v="2025-06-29T00:00:00"/>
    <n v="985.3"/>
    <x v="4"/>
    <s v="Michel"/>
    <s v="juin-2025"/>
    <x v="196"/>
    <x v="1"/>
    <x v="7"/>
  </r>
  <r>
    <x v="1"/>
    <d v="2025-06-28T00:00:00"/>
    <n v="1605.07"/>
    <x v="4"/>
    <s v="Michel"/>
    <s v="juin-2025"/>
    <x v="197"/>
    <x v="1"/>
    <x v="7"/>
  </r>
  <r>
    <x v="1"/>
    <d v="2025-06-27T00:00:00"/>
    <n v="312.69"/>
    <x v="4"/>
    <s v="Michel"/>
    <s v="juin-2025"/>
    <x v="21"/>
    <x v="1"/>
    <x v="7"/>
  </r>
  <r>
    <x v="1"/>
    <d v="2025-06-26T00:00:00"/>
    <n v="916.38"/>
    <x v="4"/>
    <s v="Michel"/>
    <s v="juin-2025"/>
    <x v="198"/>
    <x v="1"/>
    <x v="7"/>
  </r>
  <r>
    <x v="1"/>
    <d v="2025-06-25T00:00:00"/>
    <n v="817.49"/>
    <x v="4"/>
    <s v="Michel"/>
    <s v="juin-2025"/>
    <x v="199"/>
    <x v="1"/>
    <x v="7"/>
  </r>
  <r>
    <x v="1"/>
    <d v="2025-06-24T00:00:00"/>
    <n v="2627.4"/>
    <x v="4"/>
    <s v="Michel"/>
    <s v="juin-2025"/>
    <x v="200"/>
    <x v="1"/>
    <x v="7"/>
  </r>
  <r>
    <x v="1"/>
    <d v="2025-06-23T00:00:00"/>
    <n v="466.94"/>
    <x v="4"/>
    <s v="Michel"/>
    <s v="juin-2025"/>
    <x v="201"/>
    <x v="1"/>
    <x v="7"/>
  </r>
  <r>
    <x v="1"/>
    <d v="2025-06-22T00:00:00"/>
    <n v="1731.83"/>
    <x v="4"/>
    <s v="Michel"/>
    <s v="juin-2025"/>
    <x v="202"/>
    <x v="1"/>
    <x v="7"/>
  </r>
  <r>
    <x v="1"/>
    <d v="2025-06-21T00:00:00"/>
    <n v="63.18"/>
    <x v="4"/>
    <s v="Michel"/>
    <s v="juin-2025"/>
    <x v="203"/>
    <x v="1"/>
    <x v="7"/>
  </r>
  <r>
    <x v="1"/>
    <d v="2025-06-20T00:00:00"/>
    <n v="100.08"/>
    <x v="4"/>
    <s v="Michel"/>
    <s v="juin-2025"/>
    <x v="204"/>
    <x v="1"/>
    <x v="7"/>
  </r>
  <r>
    <x v="1"/>
    <d v="2025-06-19T00:00:00"/>
    <n v="840.57"/>
    <x v="4"/>
    <s v="Michel"/>
    <s v="juin-2025"/>
    <x v="205"/>
    <x v="1"/>
    <x v="7"/>
  </r>
  <r>
    <x v="1"/>
    <d v="2025-06-18T00:00:00"/>
    <n v="1028.0999999999999"/>
    <x v="4"/>
    <s v="Michel"/>
    <s v="juin-2025"/>
    <x v="206"/>
    <x v="1"/>
    <x v="7"/>
  </r>
  <r>
    <x v="1"/>
    <d v="2025-06-17T00:00:00"/>
    <n v="1661.16"/>
    <x v="4"/>
    <s v="Michel"/>
    <s v="juin-2025"/>
    <x v="207"/>
    <x v="1"/>
    <x v="7"/>
  </r>
  <r>
    <x v="1"/>
    <d v="2025-06-16T00:00:00"/>
    <n v="2423.11"/>
    <x v="4"/>
    <s v="Michel"/>
    <s v="juin-2025"/>
    <x v="208"/>
    <x v="1"/>
    <x v="7"/>
  </r>
  <r>
    <x v="1"/>
    <d v="2025-06-15T00:00:00"/>
    <n v="55.76"/>
    <x v="4"/>
    <s v="Michel"/>
    <s v="juin-2025"/>
    <x v="209"/>
    <x v="1"/>
    <x v="7"/>
  </r>
  <r>
    <x v="1"/>
    <d v="2025-06-14T00:00:00"/>
    <n v="467.95"/>
    <x v="4"/>
    <s v="Michel"/>
    <s v="juin-2025"/>
    <x v="210"/>
    <x v="1"/>
    <x v="7"/>
  </r>
  <r>
    <x v="1"/>
    <d v="2025-06-13T00:00:00"/>
    <n v="-155.93"/>
    <x v="4"/>
    <s v="Michel"/>
    <s v="juin-2025"/>
    <x v="22"/>
    <x v="1"/>
    <x v="7"/>
  </r>
  <r>
    <x v="1"/>
    <d v="2025-06-12T00:00:00"/>
    <n v="673.98"/>
    <x v="4"/>
    <s v="Michel"/>
    <s v="juin-2025"/>
    <x v="211"/>
    <x v="1"/>
    <x v="7"/>
  </r>
  <r>
    <x v="1"/>
    <d v="2025-06-11T00:00:00"/>
    <n v="1601"/>
    <x v="4"/>
    <s v="Michel"/>
    <s v="juin-2025"/>
    <x v="212"/>
    <x v="1"/>
    <x v="7"/>
  </r>
  <r>
    <x v="1"/>
    <d v="2025-06-10T00:00:00"/>
    <n v="2201.94"/>
    <x v="4"/>
    <s v="Michel"/>
    <s v="juin-2025"/>
    <x v="213"/>
    <x v="1"/>
    <x v="7"/>
  </r>
  <r>
    <x v="1"/>
    <d v="2025-06-09T00:00:00"/>
    <n v="1088.02"/>
    <x v="4"/>
    <s v="Michel"/>
    <s v="juin-2025"/>
    <x v="214"/>
    <x v="1"/>
    <x v="7"/>
  </r>
  <r>
    <x v="1"/>
    <d v="2025-06-08T00:00:00"/>
    <n v="1910.71"/>
    <x v="4"/>
    <s v="Michel"/>
    <s v="juin-2025"/>
    <x v="215"/>
    <x v="1"/>
    <x v="7"/>
  </r>
  <r>
    <x v="1"/>
    <d v="2025-06-07T00:00:00"/>
    <n v="1116.21"/>
    <x v="4"/>
    <s v="Michel"/>
    <s v="juin-2025"/>
    <x v="216"/>
    <x v="1"/>
    <x v="7"/>
  </r>
  <r>
    <x v="1"/>
    <d v="2025-06-06T00:00:00"/>
    <n v="102.86"/>
    <x v="4"/>
    <s v="Michel"/>
    <s v="juin-2025"/>
    <x v="217"/>
    <x v="1"/>
    <x v="7"/>
  </r>
  <r>
    <x v="1"/>
    <d v="2025-06-05T00:00:00"/>
    <n v="1307.43"/>
    <x v="4"/>
    <s v="Michel"/>
    <s v="juin-2025"/>
    <x v="218"/>
    <x v="1"/>
    <x v="7"/>
  </r>
  <r>
    <x v="1"/>
    <d v="2025-06-04T00:00:00"/>
    <n v="1294.73"/>
    <x v="4"/>
    <s v="Michel"/>
    <s v="juin-2025"/>
    <x v="219"/>
    <x v="1"/>
    <x v="7"/>
  </r>
  <r>
    <x v="1"/>
    <d v="2025-06-03T00:00:00"/>
    <n v="1421.36"/>
    <x v="4"/>
    <s v="Michel"/>
    <s v="juin-2025"/>
    <x v="220"/>
    <x v="1"/>
    <x v="7"/>
  </r>
  <r>
    <x v="1"/>
    <d v="2025-06-02T00:00:00"/>
    <n v="633.75"/>
    <x v="4"/>
    <s v="Michel"/>
    <s v="juin-2025"/>
    <x v="221"/>
    <x v="1"/>
    <x v="7"/>
  </r>
  <r>
    <x v="1"/>
    <d v="2025-06-01T00:00:00"/>
    <n v="247.88"/>
    <x v="4"/>
    <s v="Michel"/>
    <s v="juin-2025"/>
    <x v="222"/>
    <x v="1"/>
    <x v="7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60">
  <r>
    <x v="0"/>
    <x v="0"/>
    <x v="0"/>
    <x v="0"/>
    <s v="Non"/>
    <x v="0"/>
    <x v="0"/>
    <x v="0"/>
    <x v="0"/>
    <n v="34.415499999999994"/>
    <x v="0"/>
  </r>
  <r>
    <x v="0"/>
    <x v="0"/>
    <x v="0"/>
    <x v="1"/>
    <s v="Non"/>
    <x v="1"/>
    <x v="1"/>
    <x v="1"/>
    <x v="0"/>
    <n v="45.09"/>
    <x v="0"/>
  </r>
  <r>
    <x v="0"/>
    <x v="0"/>
    <x v="0"/>
    <x v="2"/>
    <s v="Non"/>
    <x v="2"/>
    <x v="2"/>
    <x v="2"/>
    <x v="0"/>
    <n v="59.53"/>
    <x v="0"/>
  </r>
  <r>
    <x v="0"/>
    <x v="0"/>
    <x v="0"/>
    <x v="3"/>
    <s v="Non"/>
    <x v="3"/>
    <x v="3"/>
    <x v="3"/>
    <x v="0"/>
    <n v="30.82"/>
    <x v="0"/>
  </r>
  <r>
    <x v="0"/>
    <x v="0"/>
    <x v="0"/>
    <x v="4"/>
    <s v="Non"/>
    <x v="4"/>
    <x v="4"/>
    <x v="4"/>
    <x v="0"/>
    <n v="101.92"/>
    <x v="0"/>
  </r>
  <r>
    <x v="0"/>
    <x v="0"/>
    <x v="0"/>
    <x v="5"/>
    <s v="Non"/>
    <x v="5"/>
    <x v="5"/>
    <x v="5"/>
    <x v="0"/>
    <n v="23.487499999999997"/>
    <x v="0"/>
  </r>
  <r>
    <x v="0"/>
    <x v="0"/>
    <x v="0"/>
    <x v="6"/>
    <s v="Non"/>
    <x v="6"/>
    <x v="5"/>
    <x v="6"/>
    <x v="0"/>
    <n v="35.799999999999997"/>
    <x v="0"/>
  </r>
  <r>
    <x v="0"/>
    <x v="0"/>
    <x v="0"/>
    <x v="7"/>
    <s v="Non"/>
    <x v="7"/>
    <x v="6"/>
    <x v="7"/>
    <x v="0"/>
    <n v="36.75"/>
    <x v="0"/>
  </r>
  <r>
    <x v="0"/>
    <x v="0"/>
    <x v="0"/>
    <x v="8"/>
    <s v="Non"/>
    <x v="8"/>
    <x v="7"/>
    <x v="8"/>
    <x v="0"/>
    <n v="43.384"/>
    <x v="0"/>
  </r>
  <r>
    <x v="0"/>
    <x v="0"/>
    <x v="0"/>
    <x v="9"/>
    <s v="Non"/>
    <x v="9"/>
    <x v="8"/>
    <x v="9"/>
    <x v="0"/>
    <n v="28.652000000000001"/>
    <x v="0"/>
  </r>
  <r>
    <x v="0"/>
    <x v="0"/>
    <x v="0"/>
    <x v="10"/>
    <s v="Non"/>
    <x v="10"/>
    <x v="9"/>
    <x v="10"/>
    <x v="0"/>
    <n v="112.46999999999998"/>
    <x v="0"/>
  </r>
  <r>
    <x v="0"/>
    <x v="0"/>
    <x v="0"/>
    <x v="11"/>
    <s v="Non"/>
    <x v="11"/>
    <x v="10"/>
    <x v="11"/>
    <x v="0"/>
    <n v="61.52"/>
    <x v="0"/>
  </r>
  <r>
    <x v="0"/>
    <x v="0"/>
    <x v="0"/>
    <x v="12"/>
    <s v="Non"/>
    <x v="12"/>
    <x v="11"/>
    <x v="12"/>
    <x v="0"/>
    <n v="16.745999999999999"/>
    <x v="0"/>
  </r>
  <r>
    <x v="0"/>
    <x v="0"/>
    <x v="0"/>
    <x v="13"/>
    <s v="Non"/>
    <x v="13"/>
    <x v="12"/>
    <x v="13"/>
    <x v="0"/>
    <n v="41.257999999999996"/>
    <x v="0"/>
  </r>
  <r>
    <x v="0"/>
    <x v="0"/>
    <x v="0"/>
    <x v="14"/>
    <s v="Non"/>
    <x v="14"/>
    <x v="13"/>
    <x v="14"/>
    <x v="0"/>
    <n v="7.875"/>
    <x v="0"/>
  </r>
  <r>
    <x v="0"/>
    <x v="0"/>
    <x v="0"/>
    <x v="15"/>
    <s v="Non"/>
    <x v="15"/>
    <x v="13"/>
    <x v="15"/>
    <x v="0"/>
    <n v="11.25"/>
    <x v="0"/>
  </r>
  <r>
    <x v="0"/>
    <x v="0"/>
    <x v="0"/>
    <x v="16"/>
    <s v="Non"/>
    <x v="16"/>
    <x v="2"/>
    <x v="16"/>
    <x v="0"/>
    <n v="174.16"/>
    <x v="0"/>
  </r>
  <r>
    <x v="0"/>
    <x v="0"/>
    <x v="0"/>
    <x v="17"/>
    <s v="Non"/>
    <x v="17"/>
    <x v="14"/>
    <x v="17"/>
    <x v="0"/>
    <n v="33.285000000000004"/>
    <x v="0"/>
  </r>
  <r>
    <x v="0"/>
    <x v="0"/>
    <x v="0"/>
    <x v="18"/>
    <s v="Non"/>
    <x v="18"/>
    <x v="15"/>
    <x v="18"/>
    <x v="0"/>
    <n v="35.563000000000002"/>
    <x v="0"/>
  </r>
  <r>
    <x v="0"/>
    <x v="0"/>
    <x v="0"/>
    <x v="19"/>
    <s v="Non"/>
    <x v="19"/>
    <x v="2"/>
    <x v="19"/>
    <x v="0"/>
    <n v="39.159999999999997"/>
    <x v="0"/>
  </r>
  <r>
    <x v="0"/>
    <x v="0"/>
    <x v="0"/>
    <x v="20"/>
    <s v="Non"/>
    <x v="20"/>
    <x v="16"/>
    <x v="20"/>
    <x v="0"/>
    <n v="142.20000000000002"/>
    <x v="0"/>
  </r>
  <r>
    <x v="0"/>
    <x v="0"/>
    <x v="0"/>
    <x v="21"/>
    <s v="Non"/>
    <x v="21"/>
    <x v="13"/>
    <x v="21"/>
    <x v="0"/>
    <n v="21.712500000000002"/>
    <x v="0"/>
  </r>
  <r>
    <x v="0"/>
    <x v="0"/>
    <x v="0"/>
    <x v="22"/>
    <s v="Non"/>
    <x v="22"/>
    <x v="1"/>
    <x v="22"/>
    <x v="0"/>
    <n v="23.994"/>
    <x v="0"/>
  </r>
  <r>
    <x v="0"/>
    <x v="0"/>
    <x v="0"/>
    <x v="23"/>
    <s v="Non"/>
    <x v="23"/>
    <x v="16"/>
    <x v="23"/>
    <x v="0"/>
    <n v="80.513999999999996"/>
    <x v="0"/>
  </r>
  <r>
    <x v="0"/>
    <x v="0"/>
    <x v="0"/>
    <x v="24"/>
    <s v="Non"/>
    <x v="24"/>
    <x v="3"/>
    <x v="24"/>
    <x v="0"/>
    <n v="25.72"/>
    <x v="0"/>
  </r>
  <r>
    <x v="0"/>
    <x v="0"/>
    <x v="0"/>
    <x v="25"/>
    <s v="Non"/>
    <x v="25"/>
    <x v="17"/>
    <x v="25"/>
    <x v="0"/>
    <n v="38.237499999999997"/>
    <x v="0"/>
  </r>
  <r>
    <x v="0"/>
    <x v="0"/>
    <x v="0"/>
    <x v="26"/>
    <s v="Non"/>
    <x v="26"/>
    <x v="18"/>
    <x v="26"/>
    <x v="0"/>
    <n v="124.56599999999999"/>
    <x v="0"/>
  </r>
  <r>
    <x v="0"/>
    <x v="0"/>
    <x v="0"/>
    <x v="27"/>
    <s v="Non"/>
    <x v="27"/>
    <x v="19"/>
    <x v="27"/>
    <x v="0"/>
    <n v="27.3"/>
    <x v="0"/>
  </r>
  <r>
    <x v="0"/>
    <x v="0"/>
    <x v="0"/>
    <x v="28"/>
    <s v="Non"/>
    <x v="28"/>
    <x v="2"/>
    <x v="28"/>
    <x v="0"/>
    <n v="29.58"/>
    <x v="0"/>
  </r>
  <r>
    <x v="0"/>
    <x v="0"/>
    <x v="0"/>
    <x v="29"/>
    <s v="Non"/>
    <x v="29"/>
    <x v="2"/>
    <x v="29"/>
    <x v="0"/>
    <n v="72.08"/>
    <x v="0"/>
  </r>
  <r>
    <x v="0"/>
    <x v="0"/>
    <x v="0"/>
    <x v="30"/>
    <s v="Non"/>
    <x v="30"/>
    <x v="13"/>
    <x v="30"/>
    <x v="0"/>
    <n v="18"/>
    <x v="0"/>
  </r>
  <r>
    <x v="0"/>
    <x v="0"/>
    <x v="0"/>
    <x v="31"/>
    <s v="Non"/>
    <x v="31"/>
    <x v="3"/>
    <x v="31"/>
    <x v="0"/>
    <n v="149.56"/>
    <x v="0"/>
  </r>
  <r>
    <x v="0"/>
    <x v="0"/>
    <x v="0"/>
    <x v="32"/>
    <s v="Non"/>
    <x v="32"/>
    <x v="13"/>
    <x v="32"/>
    <x v="0"/>
    <n v="16.3125"/>
    <x v="0"/>
  </r>
  <r>
    <x v="0"/>
    <x v="0"/>
    <x v="0"/>
    <x v="33"/>
    <s v="Non"/>
    <x v="33"/>
    <x v="20"/>
    <x v="33"/>
    <x v="0"/>
    <n v="9.48"/>
    <x v="0"/>
  </r>
  <r>
    <x v="0"/>
    <x v="0"/>
    <x v="0"/>
    <x v="34"/>
    <s v="Non"/>
    <x v="34"/>
    <x v="21"/>
    <x v="34"/>
    <x v="0"/>
    <n v="5.4"/>
    <x v="0"/>
  </r>
  <r>
    <x v="0"/>
    <x v="0"/>
    <x v="0"/>
    <x v="35"/>
    <s v="Non"/>
    <x v="35"/>
    <x v="22"/>
    <x v="35"/>
    <x v="0"/>
    <n v="17.8125"/>
    <x v="0"/>
  </r>
  <r>
    <x v="0"/>
    <x v="0"/>
    <x v="0"/>
    <x v="36"/>
    <s v="Non"/>
    <x v="36"/>
    <x v="2"/>
    <x v="36"/>
    <x v="0"/>
    <n v="71.010000000000005"/>
    <x v="0"/>
  </r>
  <r>
    <x v="0"/>
    <x v="0"/>
    <x v="0"/>
    <x v="37"/>
    <s v="Non"/>
    <x v="37"/>
    <x v="23"/>
    <x v="37"/>
    <x v="0"/>
    <n v="11.8"/>
    <x v="0"/>
  </r>
  <r>
    <x v="1"/>
    <x v="0"/>
    <x v="0"/>
    <x v="38"/>
    <s v="Non"/>
    <x v="38"/>
    <x v="21"/>
    <x v="38"/>
    <x v="0"/>
    <n v="6.5840000000000005"/>
    <x v="0"/>
  </r>
  <r>
    <x v="1"/>
    <x v="0"/>
    <x v="0"/>
    <x v="39"/>
    <s v="Non"/>
    <x v="39"/>
    <x v="3"/>
    <x v="39"/>
    <x v="0"/>
    <n v="100.58"/>
    <x v="0"/>
  </r>
  <r>
    <x v="1"/>
    <x v="0"/>
    <x v="0"/>
    <x v="40"/>
    <s v="Non"/>
    <x v="40"/>
    <x v="4"/>
    <x v="40"/>
    <x v="0"/>
    <n v="102.88249999999999"/>
    <x v="0"/>
  </r>
  <r>
    <x v="1"/>
    <x v="0"/>
    <x v="0"/>
    <x v="41"/>
    <s v="Non"/>
    <x v="41"/>
    <x v="1"/>
    <x v="40"/>
    <x v="0"/>
    <n v="52.911000000000001"/>
    <x v="0"/>
  </r>
  <r>
    <x v="1"/>
    <x v="0"/>
    <x v="0"/>
    <x v="42"/>
    <s v="Non"/>
    <x v="42"/>
    <x v="24"/>
    <x v="41"/>
    <x v="0"/>
    <n v="84.39200000000001"/>
    <x v="0"/>
  </r>
  <r>
    <x v="1"/>
    <x v="0"/>
    <x v="0"/>
    <x v="43"/>
    <s v="Non"/>
    <x v="43"/>
    <x v="8"/>
    <x v="42"/>
    <x v="0"/>
    <n v="18.902000000000001"/>
    <x v="0"/>
  </r>
  <r>
    <x v="1"/>
    <x v="0"/>
    <x v="0"/>
    <x v="44"/>
    <s v="Non"/>
    <x v="44"/>
    <x v="25"/>
    <x v="43"/>
    <x v="0"/>
    <n v="64.884999999999991"/>
    <x v="0"/>
  </r>
  <r>
    <x v="1"/>
    <x v="0"/>
    <x v="0"/>
    <x v="45"/>
    <s v="Non"/>
    <x v="45"/>
    <x v="3"/>
    <x v="44"/>
    <x v="0"/>
    <n v="131.5"/>
    <x v="0"/>
  </r>
  <r>
    <x v="1"/>
    <x v="0"/>
    <x v="0"/>
    <x v="46"/>
    <s v="Non"/>
    <x v="46"/>
    <x v="26"/>
    <x v="45"/>
    <x v="0"/>
    <n v="46.179000000000002"/>
    <x v="0"/>
  </r>
  <r>
    <x v="1"/>
    <x v="0"/>
    <x v="0"/>
    <x v="47"/>
    <s v="Non"/>
    <x v="47"/>
    <x v="27"/>
    <x v="46"/>
    <x v="0"/>
    <n v="67.402500000000003"/>
    <x v="0"/>
  </r>
  <r>
    <x v="1"/>
    <x v="0"/>
    <x v="0"/>
    <x v="48"/>
    <s v="Non"/>
    <x v="48"/>
    <x v="28"/>
    <x v="47"/>
    <x v="0"/>
    <n v="44.268000000000001"/>
    <x v="0"/>
  </r>
  <r>
    <x v="1"/>
    <x v="0"/>
    <x v="0"/>
    <x v="49"/>
    <s v="Non"/>
    <x v="49"/>
    <x v="3"/>
    <x v="43"/>
    <x v="0"/>
    <n v="68.3"/>
    <x v="0"/>
  </r>
  <r>
    <x v="1"/>
    <x v="0"/>
    <x v="0"/>
    <x v="50"/>
    <s v="Non"/>
    <x v="50"/>
    <x v="29"/>
    <x v="48"/>
    <x v="0"/>
    <n v="82.324000000000012"/>
    <x v="0"/>
  </r>
  <r>
    <x v="2"/>
    <x v="0"/>
    <x v="0"/>
    <x v="51"/>
    <s v="Non"/>
    <x v="51"/>
    <x v="30"/>
    <x v="49"/>
    <x v="0"/>
    <n v="7.59"/>
    <x v="0"/>
  </r>
  <r>
    <x v="2"/>
    <x v="0"/>
    <x v="0"/>
    <x v="52"/>
    <s v="Non"/>
    <x v="52"/>
    <x v="31"/>
    <x v="50"/>
    <x v="0"/>
    <n v="8.2880000000000003"/>
    <x v="0"/>
  </r>
  <r>
    <x v="2"/>
    <x v="0"/>
    <x v="0"/>
    <x v="53"/>
    <s v="Non"/>
    <x v="53"/>
    <x v="26"/>
    <x v="51"/>
    <x v="0"/>
    <n v="12.936000000000002"/>
    <x v="0"/>
  </r>
  <r>
    <x v="2"/>
    <x v="0"/>
    <x v="0"/>
    <x v="54"/>
    <s v="Non"/>
    <x v="54"/>
    <x v="32"/>
    <x v="52"/>
    <x v="0"/>
    <n v="7.8910000000000009"/>
    <x v="0"/>
  </r>
  <r>
    <x v="2"/>
    <x v="0"/>
    <x v="0"/>
    <x v="55"/>
    <s v="Non"/>
    <x v="55"/>
    <x v="7"/>
    <x v="53"/>
    <x v="0"/>
    <n v="5.202"/>
    <x v="0"/>
  </r>
  <r>
    <x v="2"/>
    <x v="0"/>
    <x v="0"/>
    <x v="56"/>
    <s v="Non"/>
    <x v="56"/>
    <x v="13"/>
    <x v="54"/>
    <x v="0"/>
    <n v="4.0905000000000005"/>
    <x v="0"/>
  </r>
  <r>
    <x v="2"/>
    <x v="0"/>
    <x v="0"/>
    <x v="57"/>
    <s v="Non"/>
    <x v="57"/>
    <x v="33"/>
    <x v="55"/>
    <x v="0"/>
    <n v="3.052"/>
    <x v="0"/>
  </r>
  <r>
    <x v="2"/>
    <x v="0"/>
    <x v="0"/>
    <x v="58"/>
    <s v="Non"/>
    <x v="58"/>
    <x v="3"/>
    <x v="56"/>
    <x v="0"/>
    <n v="43.12"/>
    <x v="0"/>
  </r>
  <r>
    <x v="2"/>
    <x v="0"/>
    <x v="0"/>
    <x v="59"/>
    <s v="Non"/>
    <x v="59"/>
    <x v="34"/>
    <x v="57"/>
    <x v="0"/>
    <n v="75.767999999999986"/>
    <x v="0"/>
  </r>
  <r>
    <x v="2"/>
    <x v="0"/>
    <x v="0"/>
    <x v="60"/>
    <s v="Non"/>
    <x v="60"/>
    <x v="35"/>
    <x v="58"/>
    <x v="0"/>
    <n v="160.65"/>
    <x v="0"/>
  </r>
  <r>
    <x v="2"/>
    <x v="0"/>
    <x v="0"/>
    <x v="61"/>
    <s v="Non"/>
    <x v="61"/>
    <x v="3"/>
    <x v="59"/>
    <x v="0"/>
    <n v="247.22"/>
    <x v="0"/>
  </r>
  <r>
    <x v="2"/>
    <x v="0"/>
    <x v="0"/>
    <x v="62"/>
    <s v="Non"/>
    <x v="62"/>
    <x v="36"/>
    <x v="60"/>
    <x v="0"/>
    <n v="24.93"/>
    <x v="0"/>
  </r>
  <r>
    <x v="2"/>
    <x v="0"/>
    <x v="0"/>
    <x v="63"/>
    <s v="Non"/>
    <x v="63"/>
    <x v="22"/>
    <x v="61"/>
    <x v="0"/>
    <n v="68.438000000000002"/>
    <x v="0"/>
  </r>
  <r>
    <x v="2"/>
    <x v="0"/>
    <x v="0"/>
    <x v="64"/>
    <s v="Non"/>
    <x v="64"/>
    <x v="2"/>
    <x v="62"/>
    <x v="0"/>
    <n v="35.020000000000003"/>
    <x v="0"/>
  </r>
  <r>
    <x v="3"/>
    <x v="0"/>
    <x v="0"/>
    <x v="65"/>
    <s v="Non"/>
    <x v="65"/>
    <x v="37"/>
    <x v="63"/>
    <x v="0"/>
    <n v="58.323500000000003"/>
    <x v="0"/>
  </r>
  <r>
    <x v="3"/>
    <x v="0"/>
    <x v="0"/>
    <x v="66"/>
    <s v="Non"/>
    <x v="66"/>
    <x v="38"/>
    <x v="64"/>
    <x v="0"/>
    <n v="48.510000000000005"/>
    <x v="0"/>
  </r>
  <r>
    <x v="3"/>
    <x v="0"/>
    <x v="0"/>
    <x v="67"/>
    <s v="Non"/>
    <x v="67"/>
    <x v="39"/>
    <x v="65"/>
    <x v="0"/>
    <n v="25.992000000000001"/>
    <x v="0"/>
  </r>
  <r>
    <x v="3"/>
    <x v="0"/>
    <x v="0"/>
    <x v="68"/>
    <s v="Non"/>
    <x v="68"/>
    <x v="2"/>
    <x v="66"/>
    <x v="0"/>
    <n v="16.95"/>
    <x v="0"/>
  </r>
  <r>
    <x v="3"/>
    <x v="0"/>
    <x v="0"/>
    <x v="69"/>
    <s v="Non"/>
    <x v="69"/>
    <x v="3"/>
    <x v="67"/>
    <x v="0"/>
    <n v="23.02"/>
    <x v="0"/>
  </r>
  <r>
    <x v="3"/>
    <x v="0"/>
    <x v="0"/>
    <x v="70"/>
    <s v="Non"/>
    <x v="70"/>
    <x v="40"/>
    <x v="68"/>
    <x v="0"/>
    <n v="512.81999999999994"/>
    <x v="0"/>
  </r>
  <r>
    <x v="3"/>
    <x v="0"/>
    <x v="0"/>
    <x v="71"/>
    <s v="Non"/>
    <x v="71"/>
    <x v="41"/>
    <x v="69"/>
    <x v="0"/>
    <n v="131.56299999999999"/>
    <x v="0"/>
  </r>
  <r>
    <x v="3"/>
    <x v="0"/>
    <x v="0"/>
    <x v="72"/>
    <s v="Non"/>
    <x v="72"/>
    <x v="42"/>
    <x v="70"/>
    <x v="0"/>
    <n v="61.559999999999995"/>
    <x v="0"/>
  </r>
  <r>
    <x v="3"/>
    <x v="0"/>
    <x v="0"/>
    <x v="73"/>
    <s v="Non"/>
    <x v="73"/>
    <x v="43"/>
    <x v="71"/>
    <x v="0"/>
    <n v="33.988"/>
    <x v="0"/>
  </r>
  <r>
    <x v="3"/>
    <x v="0"/>
    <x v="0"/>
    <x v="74"/>
    <s v="Non"/>
    <x v="74"/>
    <x v="0"/>
    <x v="72"/>
    <x v="0"/>
    <n v="6.5170000000000003"/>
    <x v="0"/>
  </r>
  <r>
    <x v="3"/>
    <x v="0"/>
    <x v="0"/>
    <x v="75"/>
    <s v="Non"/>
    <x v="75"/>
    <x v="44"/>
    <x v="73"/>
    <x v="0"/>
    <n v="351.2"/>
    <x v="0"/>
  </r>
  <r>
    <x v="3"/>
    <x v="0"/>
    <x v="0"/>
    <x v="76"/>
    <s v="Non"/>
    <x v="76"/>
    <x v="45"/>
    <x v="74"/>
    <x v="0"/>
    <n v="30.3385"/>
    <x v="0"/>
  </r>
  <r>
    <x v="3"/>
    <x v="0"/>
    <x v="0"/>
    <x v="77"/>
    <s v="Non"/>
    <x v="77"/>
    <x v="46"/>
    <x v="75"/>
    <x v="0"/>
    <n v="95.324999999999989"/>
    <x v="0"/>
  </r>
  <r>
    <x v="3"/>
    <x v="0"/>
    <x v="0"/>
    <x v="78"/>
    <s v="Non"/>
    <x v="78"/>
    <x v="23"/>
    <x v="76"/>
    <x v="0"/>
    <n v="17.2"/>
    <x v="0"/>
  </r>
  <r>
    <x v="3"/>
    <x v="0"/>
    <x v="0"/>
    <x v="79"/>
    <s v="Non"/>
    <x v="79"/>
    <x v="47"/>
    <x v="77"/>
    <x v="0"/>
    <n v="122.786"/>
    <x v="0"/>
  </r>
  <r>
    <x v="3"/>
    <x v="0"/>
    <x v="0"/>
    <x v="80"/>
    <s v="Non"/>
    <x v="80"/>
    <x v="48"/>
    <x v="78"/>
    <x v="0"/>
    <n v="69.916000000000011"/>
    <x v="0"/>
  </r>
  <r>
    <x v="3"/>
    <x v="0"/>
    <x v="0"/>
    <x v="81"/>
    <s v="Non"/>
    <x v="81"/>
    <x v="2"/>
    <x v="79"/>
    <x v="0"/>
    <n v="7.5"/>
    <x v="0"/>
  </r>
  <r>
    <x v="3"/>
    <x v="0"/>
    <x v="0"/>
    <x v="82"/>
    <s v="Non"/>
    <x v="82"/>
    <x v="49"/>
    <x v="80"/>
    <x v="0"/>
    <n v="18.785"/>
    <x v="0"/>
  </r>
  <r>
    <x v="3"/>
    <x v="0"/>
    <x v="0"/>
    <x v="83"/>
    <s v="Non"/>
    <x v="83"/>
    <x v="31"/>
    <x v="80"/>
    <x v="0"/>
    <n v="17.680000000000003"/>
    <x v="0"/>
  </r>
  <r>
    <x v="3"/>
    <x v="0"/>
    <x v="0"/>
    <x v="84"/>
    <s v="Non"/>
    <x v="84"/>
    <x v="4"/>
    <x v="81"/>
    <x v="0"/>
    <n v="39.7425"/>
    <x v="0"/>
  </r>
  <r>
    <x v="3"/>
    <x v="0"/>
    <x v="0"/>
    <x v="85"/>
    <s v="Non"/>
    <x v="85"/>
    <x v="2"/>
    <x v="82"/>
    <x v="0"/>
    <n v="15.17"/>
    <x v="0"/>
  </r>
  <r>
    <x v="3"/>
    <x v="0"/>
    <x v="0"/>
    <x v="86"/>
    <s v="Non"/>
    <x v="86"/>
    <x v="31"/>
    <x v="83"/>
    <x v="0"/>
    <n v="20.368000000000002"/>
    <x v="0"/>
  </r>
  <r>
    <x v="3"/>
    <x v="0"/>
    <x v="0"/>
    <x v="87"/>
    <s v="Non"/>
    <x v="87"/>
    <x v="45"/>
    <x v="84"/>
    <x v="0"/>
    <n v="39.785499999999999"/>
    <x v="0"/>
  </r>
  <r>
    <x v="3"/>
    <x v="0"/>
    <x v="0"/>
    <x v="88"/>
    <s v="Non"/>
    <x v="88"/>
    <x v="50"/>
    <x v="84"/>
    <x v="0"/>
    <n v="58.408500000000004"/>
    <x v="0"/>
  </r>
  <r>
    <x v="3"/>
    <x v="0"/>
    <x v="0"/>
    <x v="89"/>
    <s v="Non"/>
    <x v="89"/>
    <x v="31"/>
    <x v="84"/>
    <x v="0"/>
    <n v="27.088000000000001"/>
    <x v="0"/>
  </r>
  <r>
    <x v="3"/>
    <x v="0"/>
    <x v="0"/>
    <x v="90"/>
    <s v="Non"/>
    <x v="90"/>
    <x v="51"/>
    <x v="85"/>
    <x v="0"/>
    <n v="24.531000000000002"/>
    <x v="0"/>
  </r>
  <r>
    <x v="3"/>
    <x v="0"/>
    <x v="0"/>
    <x v="91"/>
    <s v="Non"/>
    <x v="91"/>
    <x v="16"/>
    <x v="86"/>
    <x v="0"/>
    <n v="18.809999999999999"/>
    <x v="0"/>
  </r>
  <r>
    <x v="3"/>
    <x v="0"/>
    <x v="0"/>
    <x v="92"/>
    <s v="Non"/>
    <x v="92"/>
    <x v="52"/>
    <x v="87"/>
    <x v="0"/>
    <n v="35.737499999999997"/>
    <x v="0"/>
  </r>
  <r>
    <x v="3"/>
    <x v="0"/>
    <x v="0"/>
    <x v="93"/>
    <s v="Non"/>
    <x v="93"/>
    <x v="37"/>
    <x v="88"/>
    <x v="0"/>
    <n v="54.403999999999996"/>
    <x v="0"/>
  </r>
  <r>
    <x v="3"/>
    <x v="0"/>
    <x v="0"/>
    <x v="94"/>
    <s v="Non"/>
    <x v="94"/>
    <x v="2"/>
    <x v="89"/>
    <x v="0"/>
    <n v="38.549999999999997"/>
    <x v="0"/>
  </r>
  <r>
    <x v="4"/>
    <x v="0"/>
    <x v="0"/>
    <x v="95"/>
    <s v="Non"/>
    <x v="95"/>
    <x v="38"/>
    <x v="90"/>
    <x v="0"/>
    <n v="247.44"/>
    <x v="0"/>
  </r>
  <r>
    <x v="4"/>
    <x v="0"/>
    <x v="0"/>
    <x v="96"/>
    <s v="Non"/>
    <x v="96"/>
    <x v="53"/>
    <x v="91"/>
    <x v="0"/>
    <n v="448.45"/>
    <x v="0"/>
  </r>
  <r>
    <x v="4"/>
    <x v="0"/>
    <x v="0"/>
    <x v="97"/>
    <s v="Non"/>
    <x v="97"/>
    <x v="32"/>
    <x v="92"/>
    <x v="0"/>
    <n v="141.167"/>
    <x v="0"/>
  </r>
  <r>
    <x v="4"/>
    <x v="0"/>
    <x v="0"/>
    <x v="98"/>
    <s v="Non"/>
    <x v="98"/>
    <x v="54"/>
    <x v="93"/>
    <x v="0"/>
    <n v="198"/>
    <x v="0"/>
  </r>
  <r>
    <x v="4"/>
    <x v="0"/>
    <x v="0"/>
    <x v="99"/>
    <s v="Non"/>
    <x v="99"/>
    <x v="1"/>
    <x v="94"/>
    <x v="0"/>
    <n v="10.368"/>
    <x v="0"/>
  </r>
  <r>
    <x v="4"/>
    <x v="0"/>
    <x v="0"/>
    <x v="100"/>
    <s v="Non"/>
    <x v="100"/>
    <x v="55"/>
    <x v="95"/>
    <x v="0"/>
    <n v="21.23"/>
    <x v="0"/>
  </r>
  <r>
    <x v="4"/>
    <x v="0"/>
    <x v="0"/>
    <x v="101"/>
    <s v="Non"/>
    <x v="101"/>
    <x v="56"/>
    <x v="96"/>
    <x v="0"/>
    <n v="130.39999999999998"/>
    <x v="0"/>
  </r>
  <r>
    <x v="4"/>
    <x v="0"/>
    <x v="0"/>
    <x v="102"/>
    <s v="Non"/>
    <x v="102"/>
    <x v="44"/>
    <x v="97"/>
    <x v="0"/>
    <n v="46.3"/>
    <x v="0"/>
  </r>
  <r>
    <x v="4"/>
    <x v="0"/>
    <x v="0"/>
    <x v="103"/>
    <s v="Non"/>
    <x v="103"/>
    <x v="57"/>
    <x v="98"/>
    <x v="0"/>
    <n v="171.75"/>
    <x v="0"/>
  </r>
  <r>
    <x v="4"/>
    <x v="0"/>
    <x v="0"/>
    <x v="104"/>
    <s v="Non"/>
    <x v="104"/>
    <x v="56"/>
    <x v="99"/>
    <x v="0"/>
    <n v="96.8"/>
    <x v="0"/>
  </r>
  <r>
    <x v="4"/>
    <x v="0"/>
    <x v="0"/>
    <x v="105"/>
    <s v="Non"/>
    <x v="105"/>
    <x v="58"/>
    <x v="100"/>
    <x v="0"/>
    <n v="64.679999999999993"/>
    <x v="0"/>
  </r>
  <r>
    <x v="4"/>
    <x v="0"/>
    <x v="0"/>
    <x v="106"/>
    <s v="Non"/>
    <x v="106"/>
    <x v="59"/>
    <x v="101"/>
    <x v="0"/>
    <n v="70"/>
    <x v="0"/>
  </r>
  <r>
    <x v="4"/>
    <x v="0"/>
    <x v="0"/>
    <x v="107"/>
    <s v="Non"/>
    <x v="107"/>
    <x v="19"/>
    <x v="102"/>
    <x v="0"/>
    <n v="33.969000000000001"/>
    <x v="0"/>
  </r>
  <r>
    <x v="4"/>
    <x v="0"/>
    <x v="0"/>
    <x v="108"/>
    <s v="Non"/>
    <x v="108"/>
    <x v="33"/>
    <x v="103"/>
    <x v="0"/>
    <n v="1.0109999999999999"/>
    <x v="0"/>
  </r>
  <r>
    <x v="4"/>
    <x v="0"/>
    <x v="0"/>
    <x v="109"/>
    <s v="Non"/>
    <x v="109"/>
    <x v="38"/>
    <x v="104"/>
    <x v="0"/>
    <n v="13.53"/>
    <x v="0"/>
  </r>
  <r>
    <x v="4"/>
    <x v="0"/>
    <x v="0"/>
    <x v="110"/>
    <s v="Non"/>
    <x v="110"/>
    <x v="60"/>
    <x v="105"/>
    <x v="0"/>
    <n v="93.721500000000006"/>
    <x v="0"/>
  </r>
  <r>
    <x v="4"/>
    <x v="0"/>
    <x v="0"/>
    <x v="111"/>
    <s v="Non"/>
    <x v="111"/>
    <x v="23"/>
    <x v="106"/>
    <x v="0"/>
    <n v="6.9120000000000008"/>
    <x v="0"/>
  </r>
  <r>
    <x v="4"/>
    <x v="0"/>
    <x v="0"/>
    <x v="112"/>
    <s v="Non"/>
    <x v="112"/>
    <x v="3"/>
    <x v="107"/>
    <x v="0"/>
    <n v="27.96"/>
    <x v="0"/>
  </r>
  <r>
    <x v="4"/>
    <x v="0"/>
    <x v="0"/>
    <x v="113"/>
    <s v="Non"/>
    <x v="113"/>
    <x v="61"/>
    <x v="108"/>
    <x v="0"/>
    <n v="26.56"/>
    <x v="0"/>
  </r>
  <r>
    <x v="5"/>
    <x v="1"/>
    <x v="1"/>
    <x v="114"/>
    <s v="Non"/>
    <x v="114"/>
    <x v="62"/>
    <x v="109"/>
    <x v="0"/>
    <n v="198.93999999999997"/>
    <x v="0"/>
  </r>
  <r>
    <x v="5"/>
    <x v="1"/>
    <x v="1"/>
    <x v="115"/>
    <s v="Non"/>
    <x v="115"/>
    <x v="63"/>
    <x v="110"/>
    <x v="0"/>
    <n v="217.29999999999998"/>
    <x v="0"/>
  </r>
  <r>
    <x v="5"/>
    <x v="1"/>
    <x v="1"/>
    <x v="116"/>
    <s v="Non"/>
    <x v="116"/>
    <x v="64"/>
    <x v="111"/>
    <x v="0"/>
    <n v="278.15999999999997"/>
    <x v="0"/>
  </r>
  <r>
    <x v="5"/>
    <x v="1"/>
    <x v="1"/>
    <x v="117"/>
    <s v="Non"/>
    <x v="117"/>
    <x v="65"/>
    <x v="112"/>
    <x v="0"/>
    <n v="226.79999999999998"/>
    <x v="0"/>
  </r>
  <r>
    <x v="5"/>
    <x v="1"/>
    <x v="1"/>
    <x v="118"/>
    <s v="Non"/>
    <x v="118"/>
    <x v="66"/>
    <x v="113"/>
    <x v="0"/>
    <n v="622.96"/>
    <x v="0"/>
  </r>
  <r>
    <x v="5"/>
    <x v="1"/>
    <x v="1"/>
    <x v="119"/>
    <s v="Non"/>
    <x v="119"/>
    <x v="67"/>
    <x v="114"/>
    <x v="0"/>
    <n v="416.09999999999997"/>
    <x v="0"/>
  </r>
  <r>
    <x v="5"/>
    <x v="1"/>
    <x v="1"/>
    <x v="120"/>
    <s v="Non"/>
    <x v="120"/>
    <x v="68"/>
    <x v="115"/>
    <x v="0"/>
    <n v="576"/>
    <x v="0"/>
  </r>
  <r>
    <x v="5"/>
    <x v="1"/>
    <x v="1"/>
    <x v="121"/>
    <s v="Non"/>
    <x v="121"/>
    <x v="3"/>
    <x v="79"/>
    <x v="0"/>
    <n v="15"/>
    <x v="0"/>
  </r>
  <r>
    <x v="5"/>
    <x v="1"/>
    <x v="1"/>
    <x v="122"/>
    <s v="Non"/>
    <x v="122"/>
    <x v="2"/>
    <x v="116"/>
    <x v="0"/>
    <n v="15.5"/>
    <x v="0"/>
  </r>
  <r>
    <x v="5"/>
    <x v="1"/>
    <x v="1"/>
    <x v="123"/>
    <s v="Non"/>
    <x v="123"/>
    <x v="61"/>
    <x v="117"/>
    <x v="0"/>
    <n v="76.8"/>
    <x v="0"/>
  </r>
  <r>
    <x v="5"/>
    <x v="1"/>
    <x v="1"/>
    <x v="124"/>
    <s v="Non"/>
    <x v="124"/>
    <x v="3"/>
    <x v="112"/>
    <x v="0"/>
    <n v="16.2"/>
    <x v="0"/>
  </r>
  <r>
    <x v="5"/>
    <x v="2"/>
    <x v="1"/>
    <x v="125"/>
    <s v="Non"/>
    <x v="125"/>
    <x v="69"/>
    <x v="118"/>
    <x v="0"/>
    <n v="83.2"/>
    <x v="0"/>
  </r>
  <r>
    <x v="5"/>
    <x v="2"/>
    <x v="1"/>
    <x v="126"/>
    <s v="Non"/>
    <x v="126"/>
    <x v="70"/>
    <x v="119"/>
    <x v="0"/>
    <n v="1369.45"/>
    <x v="0"/>
  </r>
  <r>
    <x v="5"/>
    <x v="2"/>
    <x v="1"/>
    <x v="127"/>
    <s v="Non"/>
    <x v="127"/>
    <x v="71"/>
    <x v="120"/>
    <x v="0"/>
    <n v="1971.2000000000003"/>
    <x v="0"/>
  </r>
  <r>
    <x v="5"/>
    <x v="2"/>
    <x v="1"/>
    <x v="128"/>
    <s v="Non"/>
    <x v="128"/>
    <x v="58"/>
    <x v="121"/>
    <x v="0"/>
    <n v="917.4"/>
    <x v="0"/>
  </r>
  <r>
    <x v="5"/>
    <x v="2"/>
    <x v="1"/>
    <x v="129"/>
    <s v="Non"/>
    <x v="129"/>
    <x v="38"/>
    <x v="122"/>
    <x v="0"/>
    <n v="10.5"/>
    <x v="0"/>
  </r>
  <r>
    <x v="5"/>
    <x v="2"/>
    <x v="1"/>
    <x v="130"/>
    <s v="Non"/>
    <x v="130"/>
    <x v="72"/>
    <x v="123"/>
    <x v="0"/>
    <n v="318"/>
    <x v="0"/>
  </r>
  <r>
    <x v="5"/>
    <x v="2"/>
    <x v="1"/>
    <x v="131"/>
    <s v="Non"/>
    <x v="131"/>
    <x v="73"/>
    <x v="124"/>
    <x v="0"/>
    <n v="130"/>
    <x v="0"/>
  </r>
  <r>
    <x v="5"/>
    <x v="3"/>
    <x v="0"/>
    <x v="132"/>
    <s v="Non"/>
    <x v="132"/>
    <x v="74"/>
    <x v="125"/>
    <x v="0"/>
    <n v="59.63"/>
    <x v="0"/>
  </r>
  <r>
    <x v="5"/>
    <x v="3"/>
    <x v="0"/>
    <x v="133"/>
    <s v="Non"/>
    <x v="133"/>
    <x v="75"/>
    <x v="126"/>
    <x v="0"/>
    <n v="162.81"/>
    <x v="0"/>
  </r>
  <r>
    <x v="5"/>
    <x v="3"/>
    <x v="0"/>
    <x v="134"/>
    <s v="Non"/>
    <x v="134"/>
    <x v="58"/>
    <x v="127"/>
    <x v="0"/>
    <n v="62.699999999999996"/>
    <x v="0"/>
  </r>
  <r>
    <x v="5"/>
    <x v="3"/>
    <x v="0"/>
    <x v="135"/>
    <s v="Non"/>
    <x v="135"/>
    <x v="76"/>
    <x v="128"/>
    <x v="0"/>
    <n v="62.16"/>
    <x v="0"/>
  </r>
  <r>
    <x v="5"/>
    <x v="3"/>
    <x v="0"/>
    <x v="136"/>
    <s v="Non"/>
    <x v="136"/>
    <x v="77"/>
    <x v="129"/>
    <x v="0"/>
    <n v="71.709999999999994"/>
    <x v="0"/>
  </r>
  <r>
    <x v="5"/>
    <x v="3"/>
    <x v="0"/>
    <x v="137"/>
    <s v="Non"/>
    <x v="137"/>
    <x v="78"/>
    <x v="130"/>
    <x v="0"/>
    <n v="47.6"/>
    <x v="0"/>
  </r>
  <r>
    <x v="5"/>
    <x v="3"/>
    <x v="0"/>
    <x v="138"/>
    <s v="Non"/>
    <x v="138"/>
    <x v="79"/>
    <x v="131"/>
    <x v="0"/>
    <n v="57.3"/>
    <x v="0"/>
  </r>
  <r>
    <x v="5"/>
    <x v="3"/>
    <x v="0"/>
    <x v="139"/>
    <s v="Non"/>
    <x v="139"/>
    <x v="80"/>
    <x v="132"/>
    <x v="0"/>
    <n v="88.56"/>
    <x v="0"/>
  </r>
  <r>
    <x v="5"/>
    <x v="3"/>
    <x v="0"/>
    <x v="140"/>
    <s v="Non"/>
    <x v="140"/>
    <x v="81"/>
    <x v="133"/>
    <x v="0"/>
    <n v="65.92"/>
    <x v="0"/>
  </r>
  <r>
    <x v="5"/>
    <x v="3"/>
    <x v="0"/>
    <x v="141"/>
    <s v="Non"/>
    <x v="141"/>
    <x v="82"/>
    <x v="134"/>
    <x v="0"/>
    <n v="162.4"/>
    <x v="0"/>
  </r>
  <r>
    <x v="5"/>
    <x v="3"/>
    <x v="0"/>
    <x v="142"/>
    <s v="Non"/>
    <x v="142"/>
    <x v="73"/>
    <x v="135"/>
    <x v="0"/>
    <n v="32.24"/>
    <x v="0"/>
  </r>
  <r>
    <x v="5"/>
    <x v="3"/>
    <x v="0"/>
    <x v="143"/>
    <s v="Non"/>
    <x v="143"/>
    <x v="18"/>
    <x v="136"/>
    <x v="0"/>
    <n v="18.746000000000002"/>
    <x v="0"/>
  </r>
  <r>
    <x v="5"/>
    <x v="3"/>
    <x v="0"/>
    <x v="144"/>
    <s v="Non"/>
    <x v="144"/>
    <x v="26"/>
    <x v="137"/>
    <x v="0"/>
    <n v="15.414"/>
    <x v="0"/>
  </r>
  <r>
    <x v="5"/>
    <x v="3"/>
    <x v="0"/>
    <x v="145"/>
    <s v="Non"/>
    <x v="145"/>
    <x v="83"/>
    <x v="138"/>
    <x v="0"/>
    <n v="28.672000000000004"/>
    <x v="0"/>
  </r>
  <r>
    <x v="5"/>
    <x v="3"/>
    <x v="0"/>
    <x v="146"/>
    <s v="Non"/>
    <x v="146"/>
    <x v="39"/>
    <x v="110"/>
    <x v="0"/>
    <n v="12.719999999999999"/>
    <x v="0"/>
  </r>
  <r>
    <x v="5"/>
    <x v="3"/>
    <x v="0"/>
    <x v="147"/>
    <s v="Non"/>
    <x v="147"/>
    <x v="3"/>
    <x v="139"/>
    <x v="0"/>
    <n v="17.36"/>
    <x v="0"/>
  </r>
  <r>
    <x v="5"/>
    <x v="3"/>
    <x v="0"/>
    <x v="148"/>
    <s v="Non"/>
    <x v="148"/>
    <x v="84"/>
    <x v="140"/>
    <x v="0"/>
    <n v="33.054000000000002"/>
    <x v="0"/>
  </r>
  <r>
    <x v="5"/>
    <x v="3"/>
    <x v="0"/>
    <x v="149"/>
    <s v="Non"/>
    <x v="149"/>
    <x v="2"/>
    <x v="141"/>
    <x v="0"/>
    <n v="7.46"/>
    <x v="0"/>
  </r>
  <r>
    <x v="5"/>
    <x v="3"/>
    <x v="0"/>
    <x v="150"/>
    <s v="Non"/>
    <x v="150"/>
    <x v="2"/>
    <x v="142"/>
    <x v="0"/>
    <n v="8.4499999999999993"/>
    <x v="0"/>
  </r>
  <r>
    <x v="5"/>
    <x v="3"/>
    <x v="0"/>
    <x v="151"/>
    <s v="Non"/>
    <x v="151"/>
    <x v="2"/>
    <x v="143"/>
    <x v="0"/>
    <n v="7.32"/>
    <x v="0"/>
  </r>
  <r>
    <x v="5"/>
    <x v="3"/>
    <x v="0"/>
    <x v="152"/>
    <s v="Non"/>
    <x v="152"/>
    <x v="2"/>
    <x v="144"/>
    <x v="0"/>
    <n v="8.75"/>
    <x v="0"/>
  </r>
  <r>
    <x v="5"/>
    <x v="3"/>
    <x v="0"/>
    <x v="153"/>
    <s v="Non"/>
    <x v="153"/>
    <x v="85"/>
    <x v="145"/>
    <x v="0"/>
    <n v="14.6165"/>
    <x v="0"/>
  </r>
  <r>
    <x v="5"/>
    <x v="3"/>
    <x v="0"/>
    <x v="154"/>
    <s v="Non"/>
    <x v="154"/>
    <x v="86"/>
    <x v="100"/>
    <x v="0"/>
    <n v="39.200000000000003"/>
    <x v="0"/>
  </r>
  <r>
    <x v="5"/>
    <x v="3"/>
    <x v="0"/>
    <x v="155"/>
    <s v="Non"/>
    <x v="155"/>
    <x v="2"/>
    <x v="146"/>
    <x v="0"/>
    <n v="7.53"/>
    <x v="0"/>
  </r>
  <r>
    <x v="5"/>
    <x v="3"/>
    <x v="0"/>
    <x v="156"/>
    <s v="Non"/>
    <x v="156"/>
    <x v="43"/>
    <x v="147"/>
    <x v="0"/>
    <n v="15.167000000000002"/>
    <x v="0"/>
  </r>
  <r>
    <x v="5"/>
    <x v="3"/>
    <x v="0"/>
    <x v="157"/>
    <s v="Non"/>
    <x v="157"/>
    <x v="3"/>
    <x v="148"/>
    <x v="0"/>
    <n v="14.84"/>
    <x v="0"/>
  </r>
  <r>
    <x v="5"/>
    <x v="3"/>
    <x v="0"/>
    <x v="158"/>
    <s v="Non"/>
    <x v="158"/>
    <x v="34"/>
    <x v="124"/>
    <x v="0"/>
    <n v="14"/>
    <x v="0"/>
  </r>
  <r>
    <x v="5"/>
    <x v="3"/>
    <x v="0"/>
    <x v="159"/>
    <s v="Non"/>
    <x v="159"/>
    <x v="3"/>
    <x v="149"/>
    <x v="0"/>
    <n v="15.72"/>
    <x v="0"/>
  </r>
  <r>
    <x v="5"/>
    <x v="3"/>
    <x v="0"/>
    <x v="160"/>
    <s v="Non"/>
    <x v="160"/>
    <x v="2"/>
    <x v="150"/>
    <x v="0"/>
    <n v="9.07"/>
    <x v="0"/>
  </r>
  <r>
    <x v="5"/>
    <x v="3"/>
    <x v="0"/>
    <x v="161"/>
    <s v="Non"/>
    <x v="161"/>
    <x v="3"/>
    <x v="151"/>
    <x v="0"/>
    <n v="13.1"/>
    <x v="0"/>
  </r>
  <r>
    <x v="5"/>
    <x v="3"/>
    <x v="0"/>
    <x v="162"/>
    <s v="Non"/>
    <x v="162"/>
    <x v="87"/>
    <x v="152"/>
    <x v="0"/>
    <n v="30.34"/>
    <x v="0"/>
  </r>
  <r>
    <x v="5"/>
    <x v="4"/>
    <x v="1"/>
    <x v="163"/>
    <s v="Non"/>
    <x v="163"/>
    <x v="88"/>
    <x v="153"/>
    <x v="0"/>
    <n v="387.99"/>
    <x v="0"/>
  </r>
  <r>
    <x v="5"/>
    <x v="4"/>
    <x v="1"/>
    <x v="164"/>
    <s v="Non"/>
    <x v="164"/>
    <x v="57"/>
    <x v="154"/>
    <x v="0"/>
    <n v="150"/>
    <x v="0"/>
  </r>
  <r>
    <x v="5"/>
    <x v="5"/>
    <x v="1"/>
    <x v="165"/>
    <s v="Non"/>
    <x v="165"/>
    <x v="89"/>
    <x v="94"/>
    <x v="0"/>
    <n v="1140.48"/>
    <x v="0"/>
  </r>
  <r>
    <x v="5"/>
    <x v="5"/>
    <x v="1"/>
    <x v="166"/>
    <s v="Non"/>
    <x v="166"/>
    <x v="90"/>
    <x v="155"/>
    <x v="0"/>
    <n v="268.92"/>
    <x v="0"/>
  </r>
  <r>
    <x v="5"/>
    <x v="5"/>
    <x v="1"/>
    <x v="167"/>
    <s v="Non"/>
    <x v="167"/>
    <x v="59"/>
    <x v="109"/>
    <x v="0"/>
    <n v="142.1"/>
    <x v="0"/>
  </r>
  <r>
    <x v="5"/>
    <x v="5"/>
    <x v="1"/>
    <x v="168"/>
    <s v="Non"/>
    <x v="168"/>
    <x v="91"/>
    <x v="156"/>
    <x v="0"/>
    <n v="380.25"/>
    <x v="0"/>
  </r>
  <r>
    <x v="5"/>
    <x v="5"/>
    <x v="1"/>
    <x v="169"/>
    <s v="Non"/>
    <x v="169"/>
    <x v="92"/>
    <x v="157"/>
    <x v="0"/>
    <n v="333.26"/>
    <x v="0"/>
  </r>
  <r>
    <x v="5"/>
    <x v="5"/>
    <x v="1"/>
    <x v="170"/>
    <s v="Non"/>
    <x v="170"/>
    <x v="53"/>
    <x v="158"/>
    <x v="0"/>
    <n v="100.75"/>
    <x v="0"/>
  </r>
  <r>
    <x v="5"/>
    <x v="5"/>
    <x v="1"/>
    <x v="171"/>
    <s v="Non"/>
    <x v="171"/>
    <x v="93"/>
    <x v="159"/>
    <x v="0"/>
    <n v="287.28000000000003"/>
    <x v="0"/>
  </r>
  <r>
    <x v="5"/>
    <x v="5"/>
    <x v="1"/>
    <x v="172"/>
    <s v="Non"/>
    <x v="172"/>
    <x v="69"/>
    <x v="160"/>
    <x v="0"/>
    <n v="174.20000000000002"/>
    <x v="0"/>
  </r>
  <r>
    <x v="5"/>
    <x v="5"/>
    <x v="1"/>
    <x v="173"/>
    <s v="Non"/>
    <x v="173"/>
    <x v="38"/>
    <x v="161"/>
    <x v="0"/>
    <n v="69"/>
    <x v="0"/>
  </r>
  <r>
    <x v="5"/>
    <x v="6"/>
    <x v="0"/>
    <x v="174"/>
    <s v="Non"/>
    <x v="174"/>
    <x v="59"/>
    <x v="126"/>
    <x v="0"/>
    <n v="28.35"/>
    <x v="0"/>
  </r>
  <r>
    <x v="5"/>
    <x v="6"/>
    <x v="0"/>
    <x v="175"/>
    <s v="Non"/>
    <x v="175"/>
    <x v="94"/>
    <x v="162"/>
    <x v="0"/>
    <n v="55.300000000000004"/>
    <x v="0"/>
  </r>
  <r>
    <x v="5"/>
    <x v="6"/>
    <x v="0"/>
    <x v="176"/>
    <s v="Non"/>
    <x v="176"/>
    <x v="95"/>
    <x v="163"/>
    <x v="0"/>
    <n v="290.29000000000002"/>
    <x v="0"/>
  </r>
  <r>
    <x v="5"/>
    <x v="6"/>
    <x v="0"/>
    <x v="177"/>
    <s v="Non"/>
    <x v="177"/>
    <x v="76"/>
    <x v="164"/>
    <x v="0"/>
    <n v="290.82"/>
    <x v="0"/>
  </r>
  <r>
    <x v="5"/>
    <x v="6"/>
    <x v="0"/>
    <x v="178"/>
    <s v="Non"/>
    <x v="178"/>
    <x v="96"/>
    <x v="165"/>
    <x v="0"/>
    <n v="67.319999999999993"/>
    <x v="0"/>
  </r>
  <r>
    <x v="5"/>
    <x v="6"/>
    <x v="0"/>
    <x v="179"/>
    <s v="Non"/>
    <x v="179"/>
    <x v="97"/>
    <x v="165"/>
    <x v="0"/>
    <n v="45.54"/>
    <x v="0"/>
  </r>
  <r>
    <x v="5"/>
    <x v="6"/>
    <x v="0"/>
    <x v="180"/>
    <s v="Non"/>
    <x v="180"/>
    <x v="98"/>
    <x v="166"/>
    <x v="0"/>
    <n v="49.64"/>
    <x v="0"/>
  </r>
  <r>
    <x v="5"/>
    <x v="6"/>
    <x v="0"/>
    <x v="181"/>
    <s v="Non"/>
    <x v="181"/>
    <x v="79"/>
    <x v="167"/>
    <x v="0"/>
    <n v="30"/>
    <x v="0"/>
  </r>
  <r>
    <x v="5"/>
    <x v="6"/>
    <x v="0"/>
    <x v="182"/>
    <s v="Non"/>
    <x v="182"/>
    <x v="99"/>
    <x v="101"/>
    <x v="0"/>
    <n v="102"/>
    <x v="0"/>
  </r>
  <r>
    <x v="5"/>
    <x v="6"/>
    <x v="0"/>
    <x v="183"/>
    <s v="Non"/>
    <x v="183"/>
    <x v="100"/>
    <x v="168"/>
    <x v="0"/>
    <n v="91.26"/>
    <x v="0"/>
  </r>
  <r>
    <x v="5"/>
    <x v="6"/>
    <x v="0"/>
    <x v="184"/>
    <s v="Non"/>
    <x v="184"/>
    <x v="101"/>
    <x v="168"/>
    <x v="0"/>
    <n v="49.14"/>
    <x v="0"/>
  </r>
  <r>
    <x v="5"/>
    <x v="6"/>
    <x v="0"/>
    <x v="185"/>
    <s v="Non"/>
    <x v="185"/>
    <x v="62"/>
    <x v="132"/>
    <x v="0"/>
    <n v="52.92"/>
    <x v="0"/>
  </r>
  <r>
    <x v="5"/>
    <x v="6"/>
    <x v="0"/>
    <x v="186"/>
    <s v="Non"/>
    <x v="186"/>
    <x v="96"/>
    <x v="169"/>
    <x v="0"/>
    <n v="85"/>
    <x v="0"/>
  </r>
  <r>
    <x v="5"/>
    <x v="6"/>
    <x v="0"/>
    <x v="187"/>
    <s v="Non"/>
    <x v="187"/>
    <x v="102"/>
    <x v="170"/>
    <x v="0"/>
    <n v="103.24"/>
    <x v="0"/>
  </r>
  <r>
    <x v="5"/>
    <x v="6"/>
    <x v="0"/>
    <x v="188"/>
    <s v="Non"/>
    <x v="188"/>
    <x v="92"/>
    <x v="135"/>
    <x v="0"/>
    <n v="47.12"/>
    <x v="0"/>
  </r>
  <r>
    <x v="5"/>
    <x v="6"/>
    <x v="0"/>
    <x v="189"/>
    <s v="Non"/>
    <x v="189"/>
    <x v="103"/>
    <x v="170"/>
    <x v="0"/>
    <n v="19.72"/>
    <x v="0"/>
  </r>
  <r>
    <x v="5"/>
    <x v="6"/>
    <x v="0"/>
    <x v="190"/>
    <s v="Non"/>
    <x v="190"/>
    <x v="104"/>
    <x v="171"/>
    <x v="0"/>
    <n v="107.01"/>
    <x v="0"/>
  </r>
  <r>
    <x v="5"/>
    <x v="6"/>
    <x v="0"/>
    <x v="191"/>
    <s v="Non"/>
    <x v="191"/>
    <x v="67"/>
    <x v="165"/>
    <x v="0"/>
    <n v="18.809999999999999"/>
    <x v="0"/>
  </r>
  <r>
    <x v="5"/>
    <x v="6"/>
    <x v="0"/>
    <x v="192"/>
    <s v="Non"/>
    <x v="192"/>
    <x v="105"/>
    <x v="172"/>
    <x v="0"/>
    <n v="301.79000000000002"/>
    <x v="0"/>
  </r>
  <r>
    <x v="5"/>
    <x v="6"/>
    <x v="0"/>
    <x v="193"/>
    <s v="Non"/>
    <x v="193"/>
    <x v="106"/>
    <x v="173"/>
    <x v="0"/>
    <n v="432.15000000000003"/>
    <x v="0"/>
  </r>
  <r>
    <x v="5"/>
    <x v="6"/>
    <x v="0"/>
    <x v="194"/>
    <s v="Non"/>
    <x v="194"/>
    <x v="107"/>
    <x v="174"/>
    <x v="0"/>
    <n v="454.14"/>
    <x v="0"/>
  </r>
  <r>
    <x v="5"/>
    <x v="6"/>
    <x v="0"/>
    <x v="195"/>
    <s v="Non"/>
    <x v="195"/>
    <x v="108"/>
    <x v="104"/>
    <x v="0"/>
    <n v="1118.48"/>
    <x v="0"/>
  </r>
  <r>
    <x v="5"/>
    <x v="6"/>
    <x v="0"/>
    <x v="196"/>
    <s v="Non"/>
    <x v="196"/>
    <x v="109"/>
    <x v="175"/>
    <x v="0"/>
    <n v="709.05"/>
    <x v="0"/>
  </r>
  <r>
    <x v="5"/>
    <x v="6"/>
    <x v="0"/>
    <x v="197"/>
    <s v="Non"/>
    <x v="197"/>
    <x v="106"/>
    <x v="156"/>
    <x v="0"/>
    <n v="654.03000000000009"/>
    <x v="0"/>
  </r>
  <r>
    <x v="5"/>
    <x v="6"/>
    <x v="0"/>
    <x v="198"/>
    <s v="Non"/>
    <x v="198"/>
    <x v="73"/>
    <x v="176"/>
    <x v="0"/>
    <n v="18.72"/>
    <x v="0"/>
  </r>
  <r>
    <x v="5"/>
    <x v="6"/>
    <x v="0"/>
    <x v="199"/>
    <s v="Non"/>
    <x v="199"/>
    <x v="59"/>
    <x v="177"/>
    <x v="0"/>
    <n v="26.25"/>
    <x v="0"/>
  </r>
  <r>
    <x v="5"/>
    <x v="6"/>
    <x v="0"/>
    <x v="200"/>
    <s v="Non"/>
    <x v="200"/>
    <x v="110"/>
    <x v="178"/>
    <x v="0"/>
    <n v="22.080000000000002"/>
    <x v="0"/>
  </r>
  <r>
    <x v="5"/>
    <x v="6"/>
    <x v="0"/>
    <x v="201"/>
    <s v="Non"/>
    <x v="201"/>
    <x v="79"/>
    <x v="179"/>
    <x v="0"/>
    <n v="77.400000000000006"/>
    <x v="0"/>
  </r>
  <r>
    <x v="5"/>
    <x v="6"/>
    <x v="0"/>
    <x v="202"/>
    <s v="Non"/>
    <x v="202"/>
    <x v="111"/>
    <x v="180"/>
    <x v="0"/>
    <n v="60.839999999999996"/>
    <x v="0"/>
  </r>
  <r>
    <x v="5"/>
    <x v="6"/>
    <x v="0"/>
    <x v="203"/>
    <s v="Non"/>
    <x v="203"/>
    <x v="112"/>
    <x v="181"/>
    <x v="0"/>
    <n v="41.519999999999996"/>
    <x v="0"/>
  </r>
  <r>
    <x v="5"/>
    <x v="6"/>
    <x v="0"/>
    <x v="204"/>
    <s v="Non"/>
    <x v="204"/>
    <x v="53"/>
    <x v="182"/>
    <x v="0"/>
    <n v="21"/>
    <x v="0"/>
  </r>
  <r>
    <x v="5"/>
    <x v="6"/>
    <x v="0"/>
    <x v="205"/>
    <s v="Non"/>
    <x v="205"/>
    <x v="110"/>
    <x v="183"/>
    <x v="0"/>
    <n v="19.86"/>
    <x v="0"/>
  </r>
  <r>
    <x v="5"/>
    <x v="6"/>
    <x v="0"/>
    <x v="206"/>
    <s v="Non"/>
    <x v="206"/>
    <x v="113"/>
    <x v="184"/>
    <x v="0"/>
    <n v="47.2"/>
    <x v="0"/>
  </r>
  <r>
    <x v="5"/>
    <x v="6"/>
    <x v="0"/>
    <x v="207"/>
    <s v="Non"/>
    <x v="207"/>
    <x v="114"/>
    <x v="169"/>
    <x v="0"/>
    <n v="122.5"/>
    <x v="0"/>
  </r>
  <r>
    <x v="5"/>
    <x v="6"/>
    <x v="0"/>
    <x v="208"/>
    <s v="Non"/>
    <x v="208"/>
    <x v="76"/>
    <x v="164"/>
    <x v="0"/>
    <n v="290.82"/>
    <x v="0"/>
  </r>
  <r>
    <x v="5"/>
    <x v="6"/>
    <x v="0"/>
    <x v="209"/>
    <s v="Non"/>
    <x v="209"/>
    <x v="63"/>
    <x v="185"/>
    <x v="0"/>
    <n v="141.85999999999999"/>
    <x v="0"/>
  </r>
  <r>
    <x v="0"/>
    <x v="0"/>
    <x v="0"/>
    <x v="0"/>
    <s v="Non"/>
    <x v="0"/>
    <x v="115"/>
    <x v="0"/>
    <x v="1"/>
    <n v="29.498999999999999"/>
    <x v="0"/>
  </r>
  <r>
    <x v="0"/>
    <x v="0"/>
    <x v="0"/>
    <x v="1"/>
    <s v="Non"/>
    <x v="1"/>
    <x v="2"/>
    <x v="1"/>
    <x v="1"/>
    <n v="50.1"/>
    <x v="0"/>
  </r>
  <r>
    <x v="0"/>
    <x v="0"/>
    <x v="0"/>
    <x v="2"/>
    <s v="Non"/>
    <x v="2"/>
    <x v="1"/>
    <x v="2"/>
    <x v="1"/>
    <n v="53.577000000000005"/>
    <x v="0"/>
  </r>
  <r>
    <x v="0"/>
    <x v="0"/>
    <x v="0"/>
    <x v="3"/>
    <s v="Non"/>
    <x v="3"/>
    <x v="19"/>
    <x v="3"/>
    <x v="1"/>
    <n v="30.049499999999998"/>
    <x v="0"/>
  </r>
  <r>
    <x v="0"/>
    <x v="0"/>
    <x v="0"/>
    <x v="4"/>
    <s v="Non"/>
    <x v="4"/>
    <x v="4"/>
    <x v="4"/>
    <x v="1"/>
    <n v="101.92"/>
    <x v="0"/>
  </r>
  <r>
    <x v="0"/>
    <x v="0"/>
    <x v="0"/>
    <x v="5"/>
    <s v="Non"/>
    <x v="5"/>
    <x v="116"/>
    <x v="5"/>
    <x v="1"/>
    <n v="22.547999999999998"/>
    <x v="0"/>
  </r>
  <r>
    <x v="0"/>
    <x v="0"/>
    <x v="0"/>
    <x v="6"/>
    <s v="Non"/>
    <x v="6"/>
    <x v="15"/>
    <x v="6"/>
    <x v="1"/>
    <n v="31.504000000000005"/>
    <x v="0"/>
  </r>
  <r>
    <x v="0"/>
    <x v="0"/>
    <x v="0"/>
    <x v="7"/>
    <s v="Non"/>
    <x v="7"/>
    <x v="36"/>
    <x v="7"/>
    <x v="1"/>
    <n v="39.375"/>
    <x v="0"/>
  </r>
  <r>
    <x v="0"/>
    <x v="0"/>
    <x v="0"/>
    <x v="8"/>
    <s v="Non"/>
    <x v="8"/>
    <x v="23"/>
    <x v="8"/>
    <x v="1"/>
    <n v="40.832000000000001"/>
    <x v="0"/>
  </r>
  <r>
    <x v="0"/>
    <x v="0"/>
    <x v="0"/>
    <x v="9"/>
    <s v="Non"/>
    <x v="9"/>
    <x v="20"/>
    <x v="9"/>
    <x v="1"/>
    <n v="22.04"/>
    <x v="0"/>
  </r>
  <r>
    <x v="0"/>
    <x v="0"/>
    <x v="0"/>
    <x v="10"/>
    <s v="Non"/>
    <x v="10"/>
    <x v="117"/>
    <x v="10"/>
    <x v="1"/>
    <n v="111.24749999999999"/>
    <x v="0"/>
  </r>
  <r>
    <x v="0"/>
    <x v="0"/>
    <x v="0"/>
    <x v="11"/>
    <s v="Non"/>
    <x v="11"/>
    <x v="118"/>
    <x v="11"/>
    <x v="1"/>
    <n v="60.751000000000005"/>
    <x v="0"/>
  </r>
  <r>
    <x v="0"/>
    <x v="0"/>
    <x v="0"/>
    <x v="12"/>
    <s v="Non"/>
    <x v="12"/>
    <x v="11"/>
    <x v="12"/>
    <x v="1"/>
    <n v="16.745999999999999"/>
    <x v="0"/>
  </r>
  <r>
    <x v="0"/>
    <x v="0"/>
    <x v="0"/>
    <x v="13"/>
    <s v="Non"/>
    <x v="13"/>
    <x v="12"/>
    <x v="13"/>
    <x v="1"/>
    <n v="41.257999999999996"/>
    <x v="0"/>
  </r>
  <r>
    <x v="0"/>
    <x v="0"/>
    <x v="0"/>
    <x v="14"/>
    <s v="Non"/>
    <x v="14"/>
    <x v="119"/>
    <x v="14"/>
    <x v="1"/>
    <n v="113.75"/>
    <x v="0"/>
  </r>
  <r>
    <x v="0"/>
    <x v="0"/>
    <x v="0"/>
    <x v="16"/>
    <s v="Non"/>
    <x v="16"/>
    <x v="2"/>
    <x v="16"/>
    <x v="1"/>
    <n v="174.16"/>
    <x v="0"/>
  </r>
  <r>
    <x v="0"/>
    <x v="0"/>
    <x v="0"/>
    <x v="17"/>
    <s v="Non"/>
    <x v="17"/>
    <x v="2"/>
    <x v="17"/>
    <x v="1"/>
    <n v="31.7"/>
    <x v="0"/>
  </r>
  <r>
    <x v="0"/>
    <x v="0"/>
    <x v="0"/>
    <x v="19"/>
    <s v="Non"/>
    <x v="19"/>
    <x v="2"/>
    <x v="19"/>
    <x v="1"/>
    <n v="39.159999999999997"/>
    <x v="0"/>
  </r>
  <r>
    <x v="0"/>
    <x v="0"/>
    <x v="0"/>
    <x v="20"/>
    <s v="Non"/>
    <x v="20"/>
    <x v="49"/>
    <x v="20"/>
    <x v="1"/>
    <n v="134.29999999999998"/>
    <x v="0"/>
  </r>
  <r>
    <x v="0"/>
    <x v="0"/>
    <x v="0"/>
    <x v="21"/>
    <s v="Non"/>
    <x v="21"/>
    <x v="0"/>
    <x v="21"/>
    <x v="1"/>
    <n v="16.887499999999999"/>
    <x v="0"/>
  </r>
  <r>
    <x v="0"/>
    <x v="0"/>
    <x v="0"/>
    <x v="22"/>
    <s v="Non"/>
    <x v="22"/>
    <x v="22"/>
    <x v="22"/>
    <x v="1"/>
    <n v="25.326999999999998"/>
    <x v="0"/>
  </r>
  <r>
    <x v="0"/>
    <x v="0"/>
    <x v="0"/>
    <x v="23"/>
    <s v="Non"/>
    <x v="23"/>
    <x v="120"/>
    <x v="23"/>
    <x v="1"/>
    <n v="73.80449999999999"/>
    <x v="0"/>
  </r>
  <r>
    <x v="0"/>
    <x v="0"/>
    <x v="0"/>
    <x v="24"/>
    <s v="Non"/>
    <x v="24"/>
    <x v="3"/>
    <x v="24"/>
    <x v="1"/>
    <n v="25.72"/>
    <x v="0"/>
  </r>
  <r>
    <x v="0"/>
    <x v="0"/>
    <x v="0"/>
    <x v="25"/>
    <s v="Non"/>
    <x v="25"/>
    <x v="15"/>
    <x v="25"/>
    <x v="1"/>
    <n v="36.575000000000003"/>
    <x v="0"/>
  </r>
  <r>
    <x v="0"/>
    <x v="0"/>
    <x v="0"/>
    <x v="26"/>
    <s v="Non"/>
    <x v="26"/>
    <x v="121"/>
    <x v="26"/>
    <x v="1"/>
    <n v="119.77499999999999"/>
    <x v="0"/>
  </r>
  <r>
    <x v="0"/>
    <x v="0"/>
    <x v="0"/>
    <x v="27"/>
    <s v="Non"/>
    <x v="27"/>
    <x v="122"/>
    <x v="27"/>
    <x v="1"/>
    <n v="54.6"/>
    <x v="0"/>
  </r>
  <r>
    <x v="0"/>
    <x v="0"/>
    <x v="0"/>
    <x v="28"/>
    <s v="Non"/>
    <x v="28"/>
    <x v="2"/>
    <x v="28"/>
    <x v="1"/>
    <n v="29.58"/>
    <x v="0"/>
  </r>
  <r>
    <x v="0"/>
    <x v="0"/>
    <x v="0"/>
    <x v="29"/>
    <s v="Non"/>
    <x v="29"/>
    <x v="2"/>
    <x v="29"/>
    <x v="1"/>
    <n v="72.08"/>
    <x v="0"/>
  </r>
  <r>
    <x v="0"/>
    <x v="0"/>
    <x v="0"/>
    <x v="30"/>
    <s v="Non"/>
    <x v="30"/>
    <x v="21"/>
    <x v="30"/>
    <x v="1"/>
    <n v="16"/>
    <x v="0"/>
  </r>
  <r>
    <x v="0"/>
    <x v="0"/>
    <x v="0"/>
    <x v="31"/>
    <s v="Non"/>
    <x v="31"/>
    <x v="3"/>
    <x v="31"/>
    <x v="1"/>
    <n v="149.56"/>
    <x v="0"/>
  </r>
  <r>
    <x v="0"/>
    <x v="0"/>
    <x v="0"/>
    <x v="32"/>
    <s v="Non"/>
    <x v="32"/>
    <x v="21"/>
    <x v="32"/>
    <x v="1"/>
    <n v="14.5"/>
    <x v="0"/>
  </r>
  <r>
    <x v="0"/>
    <x v="0"/>
    <x v="0"/>
    <x v="33"/>
    <s v="Non"/>
    <x v="33"/>
    <x v="20"/>
    <x v="33"/>
    <x v="1"/>
    <n v="9.48"/>
    <x v="0"/>
  </r>
  <r>
    <x v="0"/>
    <x v="0"/>
    <x v="0"/>
    <x v="34"/>
    <s v="Non"/>
    <x v="34"/>
    <x v="115"/>
    <x v="34"/>
    <x v="1"/>
    <n v="4.05"/>
    <x v="0"/>
  </r>
  <r>
    <x v="0"/>
    <x v="0"/>
    <x v="0"/>
    <x v="35"/>
    <s v="Non"/>
    <x v="35"/>
    <x v="23"/>
    <x v="35"/>
    <x v="1"/>
    <n v="15"/>
    <x v="0"/>
  </r>
  <r>
    <x v="0"/>
    <x v="0"/>
    <x v="0"/>
    <x v="36"/>
    <s v="Non"/>
    <x v="36"/>
    <x v="2"/>
    <x v="36"/>
    <x v="1"/>
    <n v="71.010000000000005"/>
    <x v="0"/>
  </r>
  <r>
    <x v="0"/>
    <x v="0"/>
    <x v="0"/>
    <x v="37"/>
    <s v="Non"/>
    <x v="37"/>
    <x v="36"/>
    <x v="37"/>
    <x v="1"/>
    <n v="11.0625"/>
    <x v="0"/>
  </r>
  <r>
    <x v="0"/>
    <x v="0"/>
    <x v="2"/>
    <x v="210"/>
    <s v="Non"/>
    <x v="210"/>
    <x v="110"/>
    <x v="186"/>
    <x v="1"/>
    <n v="131.04"/>
    <x v="0"/>
  </r>
  <r>
    <x v="0"/>
    <x v="0"/>
    <x v="2"/>
    <x v="211"/>
    <s v="Non"/>
    <x v="211"/>
    <x v="1"/>
    <x v="18"/>
    <x v="1"/>
    <n v="29.096999999999998"/>
    <x v="0"/>
  </r>
  <r>
    <x v="1"/>
    <x v="0"/>
    <x v="0"/>
    <x v="38"/>
    <s v="Non"/>
    <x v="38"/>
    <x v="115"/>
    <x v="38"/>
    <x v="1"/>
    <n v="4.9379999999999997"/>
    <x v="0"/>
  </r>
  <r>
    <x v="1"/>
    <x v="0"/>
    <x v="0"/>
    <x v="39"/>
    <s v="Non"/>
    <x v="39"/>
    <x v="3"/>
    <x v="39"/>
    <x v="1"/>
    <n v="100.58"/>
    <x v="0"/>
  </r>
  <r>
    <x v="1"/>
    <x v="0"/>
    <x v="0"/>
    <x v="40"/>
    <s v="Non"/>
    <x v="40"/>
    <x v="16"/>
    <x v="40"/>
    <x v="1"/>
    <n v="105.822"/>
    <x v="0"/>
  </r>
  <r>
    <x v="1"/>
    <x v="0"/>
    <x v="0"/>
    <x v="41"/>
    <s v="Non"/>
    <x v="41"/>
    <x v="1"/>
    <x v="40"/>
    <x v="1"/>
    <n v="52.911000000000001"/>
    <x v="0"/>
  </r>
  <r>
    <x v="1"/>
    <x v="0"/>
    <x v="0"/>
    <x v="42"/>
    <s v="Non"/>
    <x v="42"/>
    <x v="39"/>
    <x v="41"/>
    <x v="1"/>
    <n v="52.608000000000004"/>
    <x v="0"/>
  </r>
  <r>
    <x v="1"/>
    <x v="0"/>
    <x v="0"/>
    <x v="43"/>
    <s v="Non"/>
    <x v="43"/>
    <x v="11"/>
    <x v="42"/>
    <x v="1"/>
    <n v="17.447999999999997"/>
    <x v="0"/>
  </r>
  <r>
    <x v="1"/>
    <x v="0"/>
    <x v="0"/>
    <x v="44"/>
    <s v="Non"/>
    <x v="44"/>
    <x v="123"/>
    <x v="43"/>
    <x v="1"/>
    <n v="6.83"/>
    <x v="0"/>
  </r>
  <r>
    <x v="1"/>
    <x v="0"/>
    <x v="0"/>
    <x v="45"/>
    <s v="Non"/>
    <x v="45"/>
    <x v="3"/>
    <x v="44"/>
    <x v="1"/>
    <n v="131.5"/>
    <x v="0"/>
  </r>
  <r>
    <x v="1"/>
    <x v="0"/>
    <x v="0"/>
    <x v="46"/>
    <s v="Non"/>
    <x v="46"/>
    <x v="26"/>
    <x v="45"/>
    <x v="1"/>
    <n v="46.179000000000002"/>
    <x v="0"/>
  </r>
  <r>
    <x v="1"/>
    <x v="0"/>
    <x v="0"/>
    <x v="47"/>
    <s v="Non"/>
    <x v="47"/>
    <x v="43"/>
    <x v="46"/>
    <x v="1"/>
    <n v="68.584999999999994"/>
    <x v="0"/>
  </r>
  <r>
    <x v="1"/>
    <x v="0"/>
    <x v="0"/>
    <x v="48"/>
    <s v="Non"/>
    <x v="48"/>
    <x v="124"/>
    <x v="47"/>
    <x v="1"/>
    <n v="102.102"/>
    <x v="0"/>
  </r>
  <r>
    <x v="1"/>
    <x v="0"/>
    <x v="0"/>
    <x v="49"/>
    <s v="Non"/>
    <x v="49"/>
    <x v="19"/>
    <x v="43"/>
    <x v="1"/>
    <n v="66.592500000000001"/>
    <x v="0"/>
  </r>
  <r>
    <x v="1"/>
    <x v="0"/>
    <x v="0"/>
    <x v="50"/>
    <s v="Non"/>
    <x v="50"/>
    <x v="29"/>
    <x v="48"/>
    <x v="1"/>
    <n v="82.324000000000012"/>
    <x v="0"/>
  </r>
  <r>
    <x v="2"/>
    <x v="0"/>
    <x v="0"/>
    <x v="51"/>
    <s v="Non"/>
    <x v="51"/>
    <x v="125"/>
    <x v="49"/>
    <x v="1"/>
    <n v="7.3369999999999989"/>
    <x v="0"/>
  </r>
  <r>
    <x v="2"/>
    <x v="0"/>
    <x v="0"/>
    <x v="52"/>
    <s v="Non"/>
    <x v="52"/>
    <x v="31"/>
    <x v="50"/>
    <x v="1"/>
    <n v="8.2880000000000003"/>
    <x v="0"/>
  </r>
  <r>
    <x v="2"/>
    <x v="0"/>
    <x v="0"/>
    <x v="53"/>
    <s v="Non"/>
    <x v="53"/>
    <x v="26"/>
    <x v="51"/>
    <x v="1"/>
    <n v="12.936000000000002"/>
    <x v="0"/>
  </r>
  <r>
    <x v="2"/>
    <x v="0"/>
    <x v="0"/>
    <x v="54"/>
    <s v="Non"/>
    <x v="54"/>
    <x v="32"/>
    <x v="52"/>
    <x v="1"/>
    <n v="7.8910000000000009"/>
    <x v="0"/>
  </r>
  <r>
    <x v="2"/>
    <x v="0"/>
    <x v="0"/>
    <x v="55"/>
    <s v="Non"/>
    <x v="55"/>
    <x v="23"/>
    <x v="53"/>
    <x v="1"/>
    <n v="4.8960000000000008"/>
    <x v="0"/>
  </r>
  <r>
    <x v="2"/>
    <x v="0"/>
    <x v="0"/>
    <x v="56"/>
    <s v="Non"/>
    <x v="56"/>
    <x v="21"/>
    <x v="54"/>
    <x v="1"/>
    <n v="3.6360000000000001"/>
    <x v="0"/>
  </r>
  <r>
    <x v="2"/>
    <x v="0"/>
    <x v="0"/>
    <x v="57"/>
    <s v="Non"/>
    <x v="57"/>
    <x v="126"/>
    <x v="55"/>
    <x v="1"/>
    <n v="1.526"/>
    <x v="0"/>
  </r>
  <r>
    <x v="2"/>
    <x v="0"/>
    <x v="0"/>
    <x v="58"/>
    <s v="Non"/>
    <x v="58"/>
    <x v="25"/>
    <x v="56"/>
    <x v="1"/>
    <n v="40.963999999999999"/>
    <x v="0"/>
  </r>
  <r>
    <x v="2"/>
    <x v="0"/>
    <x v="0"/>
    <x v="59"/>
    <s v="Non"/>
    <x v="59"/>
    <x v="18"/>
    <x v="57"/>
    <x v="1"/>
    <n v="70.355999999999995"/>
    <x v="0"/>
  </r>
  <r>
    <x v="2"/>
    <x v="0"/>
    <x v="0"/>
    <x v="60"/>
    <s v="Non"/>
    <x v="60"/>
    <x v="35"/>
    <x v="58"/>
    <x v="1"/>
    <n v="160.65"/>
    <x v="0"/>
  </r>
  <r>
    <x v="2"/>
    <x v="0"/>
    <x v="0"/>
    <x v="61"/>
    <s v="Non"/>
    <x v="61"/>
    <x v="3"/>
    <x v="59"/>
    <x v="1"/>
    <n v="247.22"/>
    <x v="0"/>
  </r>
  <r>
    <x v="2"/>
    <x v="0"/>
    <x v="0"/>
    <x v="62"/>
    <s v="Non"/>
    <x v="62"/>
    <x v="6"/>
    <x v="60"/>
    <x v="1"/>
    <n v="23.268000000000001"/>
    <x v="0"/>
  </r>
  <r>
    <x v="2"/>
    <x v="0"/>
    <x v="0"/>
    <x v="63"/>
    <s v="Non"/>
    <x v="63"/>
    <x v="22"/>
    <x v="61"/>
    <x v="1"/>
    <n v="68.438000000000002"/>
    <x v="0"/>
  </r>
  <r>
    <x v="2"/>
    <x v="0"/>
    <x v="0"/>
    <x v="64"/>
    <s v="Non"/>
    <x v="64"/>
    <x v="2"/>
    <x v="62"/>
    <x v="1"/>
    <n v="35.020000000000003"/>
    <x v="0"/>
  </r>
  <r>
    <x v="3"/>
    <x v="0"/>
    <x v="0"/>
    <x v="65"/>
    <s v="Non"/>
    <x v="65"/>
    <x v="29"/>
    <x v="63"/>
    <x v="1"/>
    <n v="38.302000000000007"/>
    <x v="0"/>
  </r>
  <r>
    <x v="3"/>
    <x v="0"/>
    <x v="0"/>
    <x v="66"/>
    <s v="Non"/>
    <x v="66"/>
    <x v="3"/>
    <x v="64"/>
    <x v="1"/>
    <n v="32.340000000000003"/>
    <x v="0"/>
  </r>
  <r>
    <x v="3"/>
    <x v="0"/>
    <x v="0"/>
    <x v="67"/>
    <s v="Non"/>
    <x v="67"/>
    <x v="39"/>
    <x v="65"/>
    <x v="1"/>
    <n v="25.992000000000001"/>
    <x v="0"/>
  </r>
  <r>
    <x v="3"/>
    <x v="0"/>
    <x v="0"/>
    <x v="68"/>
    <s v="Non"/>
    <x v="68"/>
    <x v="2"/>
    <x v="66"/>
    <x v="1"/>
    <n v="16.95"/>
    <x v="0"/>
  </r>
  <r>
    <x v="3"/>
    <x v="0"/>
    <x v="0"/>
    <x v="69"/>
    <s v="Non"/>
    <x v="69"/>
    <x v="3"/>
    <x v="67"/>
    <x v="1"/>
    <n v="23.02"/>
    <x v="0"/>
  </r>
  <r>
    <x v="3"/>
    <x v="0"/>
    <x v="0"/>
    <x v="70"/>
    <s v="Non"/>
    <x v="70"/>
    <x v="127"/>
    <x v="68"/>
    <x v="1"/>
    <n v="452.76"/>
    <x v="0"/>
  </r>
  <r>
    <x v="3"/>
    <x v="0"/>
    <x v="0"/>
    <x v="71"/>
    <s v="Non"/>
    <x v="71"/>
    <x v="128"/>
    <x v="69"/>
    <x v="1"/>
    <n v="94.503"/>
    <x v="0"/>
  </r>
  <r>
    <x v="3"/>
    <x v="0"/>
    <x v="0"/>
    <x v="72"/>
    <s v="Non"/>
    <x v="72"/>
    <x v="24"/>
    <x v="70"/>
    <x v="1"/>
    <n v="62.37"/>
    <x v="0"/>
  </r>
  <r>
    <x v="3"/>
    <x v="0"/>
    <x v="0"/>
    <x v="73"/>
    <s v="Non"/>
    <x v="73"/>
    <x v="34"/>
    <x v="71"/>
    <x v="1"/>
    <n v="32.816000000000003"/>
    <x v="0"/>
  </r>
  <r>
    <x v="3"/>
    <x v="0"/>
    <x v="0"/>
    <x v="74"/>
    <s v="Non"/>
    <x v="74"/>
    <x v="115"/>
    <x v="72"/>
    <x v="1"/>
    <n v="5.5860000000000003"/>
    <x v="0"/>
  </r>
  <r>
    <x v="3"/>
    <x v="0"/>
    <x v="0"/>
    <x v="75"/>
    <s v="Non"/>
    <x v="75"/>
    <x v="129"/>
    <x v="73"/>
    <x v="1"/>
    <n v="312.56799999999998"/>
    <x v="0"/>
  </r>
  <r>
    <x v="3"/>
    <x v="0"/>
    <x v="0"/>
    <x v="76"/>
    <s v="Non"/>
    <x v="76"/>
    <x v="19"/>
    <x v="74"/>
    <x v="1"/>
    <n v="25.174499999999998"/>
    <x v="0"/>
  </r>
  <r>
    <x v="3"/>
    <x v="0"/>
    <x v="0"/>
    <x v="77"/>
    <s v="Non"/>
    <x v="77"/>
    <x v="130"/>
    <x v="75"/>
    <x v="1"/>
    <n v="83.7"/>
    <x v="0"/>
  </r>
  <r>
    <x v="3"/>
    <x v="0"/>
    <x v="0"/>
    <x v="78"/>
    <s v="Non"/>
    <x v="78"/>
    <x v="1"/>
    <x v="76"/>
    <x v="1"/>
    <n v="19.350000000000001"/>
    <x v="0"/>
  </r>
  <r>
    <x v="3"/>
    <x v="0"/>
    <x v="0"/>
    <x v="79"/>
    <s v="Non"/>
    <x v="79"/>
    <x v="131"/>
    <x v="77"/>
    <x v="1"/>
    <n v="111.85300000000001"/>
    <x v="0"/>
  </r>
  <r>
    <x v="3"/>
    <x v="0"/>
    <x v="0"/>
    <x v="80"/>
    <s v="Non"/>
    <x v="80"/>
    <x v="132"/>
    <x v="78"/>
    <x v="1"/>
    <n v="71.504999999999995"/>
    <x v="0"/>
  </r>
  <r>
    <x v="3"/>
    <x v="0"/>
    <x v="0"/>
    <x v="81"/>
    <s v="Non"/>
    <x v="81"/>
    <x v="2"/>
    <x v="79"/>
    <x v="1"/>
    <n v="7.5"/>
    <x v="0"/>
  </r>
  <r>
    <x v="3"/>
    <x v="0"/>
    <x v="0"/>
    <x v="82"/>
    <s v="Non"/>
    <x v="82"/>
    <x v="49"/>
    <x v="80"/>
    <x v="1"/>
    <n v="18.785"/>
    <x v="0"/>
  </r>
  <r>
    <x v="3"/>
    <x v="0"/>
    <x v="0"/>
    <x v="83"/>
    <s v="Non"/>
    <x v="83"/>
    <x v="15"/>
    <x v="80"/>
    <x v="1"/>
    <n v="12.155000000000001"/>
    <x v="0"/>
  </r>
  <r>
    <x v="3"/>
    <x v="0"/>
    <x v="0"/>
    <x v="84"/>
    <s v="Non"/>
    <x v="84"/>
    <x v="31"/>
    <x v="81"/>
    <x v="1"/>
    <n v="36.336000000000006"/>
    <x v="0"/>
  </r>
  <r>
    <x v="3"/>
    <x v="0"/>
    <x v="0"/>
    <x v="85"/>
    <s v="Non"/>
    <x v="85"/>
    <x v="2"/>
    <x v="82"/>
    <x v="1"/>
    <n v="15.17"/>
    <x v="0"/>
  </r>
  <r>
    <x v="3"/>
    <x v="0"/>
    <x v="0"/>
    <x v="86"/>
    <s v="Non"/>
    <x v="86"/>
    <x v="14"/>
    <x v="83"/>
    <x v="1"/>
    <n v="13.3665"/>
    <x v="0"/>
  </r>
  <r>
    <x v="3"/>
    <x v="0"/>
    <x v="0"/>
    <x v="87"/>
    <s v="Non"/>
    <x v="87"/>
    <x v="29"/>
    <x v="84"/>
    <x v="1"/>
    <n v="37.246000000000002"/>
    <x v="0"/>
  </r>
  <r>
    <x v="3"/>
    <x v="0"/>
    <x v="0"/>
    <x v="88"/>
    <s v="Non"/>
    <x v="88"/>
    <x v="133"/>
    <x v="84"/>
    <x v="1"/>
    <n v="57.561999999999998"/>
    <x v="0"/>
  </r>
  <r>
    <x v="3"/>
    <x v="0"/>
    <x v="0"/>
    <x v="89"/>
    <s v="Non"/>
    <x v="89"/>
    <x v="31"/>
    <x v="84"/>
    <x v="1"/>
    <n v="27.088000000000001"/>
    <x v="0"/>
  </r>
  <r>
    <x v="3"/>
    <x v="0"/>
    <x v="0"/>
    <x v="90"/>
    <s v="Non"/>
    <x v="90"/>
    <x v="34"/>
    <x v="85"/>
    <x v="1"/>
    <n v="37.128"/>
    <x v="0"/>
  </r>
  <r>
    <x v="3"/>
    <x v="0"/>
    <x v="0"/>
    <x v="91"/>
    <s v="Non"/>
    <x v="91"/>
    <x v="18"/>
    <x v="86"/>
    <x v="1"/>
    <n v="27.169999999999998"/>
    <x v="0"/>
  </r>
  <r>
    <x v="3"/>
    <x v="0"/>
    <x v="0"/>
    <x v="92"/>
    <s v="Non"/>
    <x v="92"/>
    <x v="18"/>
    <x v="87"/>
    <x v="1"/>
    <n v="24.777999999999999"/>
    <x v="0"/>
  </r>
  <r>
    <x v="3"/>
    <x v="0"/>
    <x v="0"/>
    <x v="93"/>
    <s v="Non"/>
    <x v="93"/>
    <x v="121"/>
    <x v="88"/>
    <x v="1"/>
    <n v="40.599999999999994"/>
    <x v="0"/>
  </r>
  <r>
    <x v="3"/>
    <x v="0"/>
    <x v="0"/>
    <x v="94"/>
    <s v="Non"/>
    <x v="94"/>
    <x v="22"/>
    <x v="89"/>
    <x v="1"/>
    <n v="36.622499999999995"/>
    <x v="0"/>
  </r>
  <r>
    <x v="4"/>
    <x v="0"/>
    <x v="0"/>
    <x v="95"/>
    <s v="Non"/>
    <x v="95"/>
    <x v="38"/>
    <x v="90"/>
    <x v="1"/>
    <n v="247.44"/>
    <x v="0"/>
  </r>
  <r>
    <x v="4"/>
    <x v="0"/>
    <x v="0"/>
    <x v="96"/>
    <s v="Non"/>
    <x v="96"/>
    <x v="130"/>
    <x v="91"/>
    <x v="1"/>
    <n v="322.88400000000001"/>
    <x v="0"/>
  </r>
  <r>
    <x v="4"/>
    <x v="0"/>
    <x v="0"/>
    <x v="97"/>
    <s v="Non"/>
    <x v="97"/>
    <x v="43"/>
    <x v="92"/>
    <x v="1"/>
    <n v="314.911"/>
    <x v="0"/>
  </r>
  <r>
    <x v="4"/>
    <x v="0"/>
    <x v="0"/>
    <x v="212"/>
    <s v="Non"/>
    <x v="212"/>
    <x v="38"/>
    <x v="187"/>
    <x v="1"/>
    <n v="172.5"/>
    <x v="0"/>
  </r>
  <r>
    <x v="4"/>
    <x v="0"/>
    <x v="0"/>
    <x v="98"/>
    <s v="Non"/>
    <x v="98"/>
    <x v="134"/>
    <x v="93"/>
    <x v="1"/>
    <n v="255.6"/>
    <x v="0"/>
  </r>
  <r>
    <x v="4"/>
    <x v="0"/>
    <x v="0"/>
    <x v="99"/>
    <s v="Non"/>
    <x v="99"/>
    <x v="21"/>
    <x v="94"/>
    <x v="1"/>
    <n v="4.6079999999999997"/>
    <x v="0"/>
  </r>
  <r>
    <x v="4"/>
    <x v="0"/>
    <x v="0"/>
    <x v="100"/>
    <s v="Non"/>
    <x v="100"/>
    <x v="10"/>
    <x v="95"/>
    <x v="1"/>
    <n v="7.72"/>
    <x v="0"/>
  </r>
  <r>
    <x v="4"/>
    <x v="0"/>
    <x v="0"/>
    <x v="101"/>
    <s v="Non"/>
    <x v="101"/>
    <x v="135"/>
    <x v="96"/>
    <x v="1"/>
    <n v="89.649999999999991"/>
    <x v="0"/>
  </r>
  <r>
    <x v="4"/>
    <x v="0"/>
    <x v="0"/>
    <x v="102"/>
    <s v="Non"/>
    <x v="102"/>
    <x v="136"/>
    <x v="97"/>
    <x v="1"/>
    <n v="92.6"/>
    <x v="0"/>
  </r>
  <r>
    <x v="4"/>
    <x v="0"/>
    <x v="0"/>
    <x v="103"/>
    <s v="Non"/>
    <x v="103"/>
    <x v="93"/>
    <x v="98"/>
    <x v="1"/>
    <n v="103.05"/>
    <x v="0"/>
  </r>
  <r>
    <x v="4"/>
    <x v="0"/>
    <x v="0"/>
    <x v="213"/>
    <s v="Non"/>
    <x v="213"/>
    <x v="44"/>
    <x v="188"/>
    <x v="1"/>
    <n v="62.199999999999996"/>
    <x v="0"/>
  </r>
  <r>
    <x v="4"/>
    <x v="0"/>
    <x v="0"/>
    <x v="104"/>
    <s v="Non"/>
    <x v="104"/>
    <x v="113"/>
    <x v="99"/>
    <x v="1"/>
    <n v="71.39"/>
    <x v="0"/>
  </r>
  <r>
    <x v="4"/>
    <x v="0"/>
    <x v="0"/>
    <x v="105"/>
    <s v="Non"/>
    <x v="105"/>
    <x v="137"/>
    <x v="100"/>
    <x v="1"/>
    <n v="44.1"/>
    <x v="0"/>
  </r>
  <r>
    <x v="4"/>
    <x v="0"/>
    <x v="0"/>
    <x v="214"/>
    <s v="Non"/>
    <x v="214"/>
    <x v="3"/>
    <x v="189"/>
    <x v="1"/>
    <n v="173.28"/>
    <x v="0"/>
  </r>
  <r>
    <x v="4"/>
    <x v="0"/>
    <x v="0"/>
    <x v="215"/>
    <s v="Non"/>
    <x v="215"/>
    <x v="100"/>
    <x v="190"/>
    <x v="1"/>
    <n v="154.44"/>
    <x v="0"/>
  </r>
  <r>
    <x v="4"/>
    <x v="0"/>
    <x v="0"/>
    <x v="107"/>
    <s v="Non"/>
    <x v="107"/>
    <x v="2"/>
    <x v="102"/>
    <x v="1"/>
    <n v="17.420000000000002"/>
    <x v="0"/>
  </r>
  <r>
    <x v="4"/>
    <x v="0"/>
    <x v="0"/>
    <x v="108"/>
    <s v="Non"/>
    <x v="108"/>
    <x v="110"/>
    <x v="103"/>
    <x v="1"/>
    <n v="60.66"/>
    <x v="0"/>
  </r>
  <r>
    <x v="4"/>
    <x v="0"/>
    <x v="0"/>
    <x v="109"/>
    <s v="Non"/>
    <x v="109"/>
    <x v="38"/>
    <x v="104"/>
    <x v="1"/>
    <n v="13.53"/>
    <x v="0"/>
  </r>
  <r>
    <x v="4"/>
    <x v="0"/>
    <x v="0"/>
    <x v="110"/>
    <s v="Non"/>
    <x v="110"/>
    <x v="138"/>
    <x v="105"/>
    <x v="1"/>
    <n v="84.1905"/>
    <x v="0"/>
  </r>
  <r>
    <x v="4"/>
    <x v="0"/>
    <x v="0"/>
    <x v="111"/>
    <s v="Non"/>
    <x v="111"/>
    <x v="139"/>
    <x v="106"/>
    <x v="1"/>
    <n v="58.752000000000002"/>
    <x v="0"/>
  </r>
  <r>
    <x v="4"/>
    <x v="0"/>
    <x v="0"/>
    <x v="112"/>
    <s v="Non"/>
    <x v="112"/>
    <x v="32"/>
    <x v="107"/>
    <x v="1"/>
    <n v="18.173999999999999"/>
    <x v="0"/>
  </r>
  <r>
    <x v="4"/>
    <x v="0"/>
    <x v="0"/>
    <x v="113"/>
    <s v="Non"/>
    <x v="113"/>
    <x v="61"/>
    <x v="108"/>
    <x v="1"/>
    <n v="26.56"/>
    <x v="0"/>
  </r>
  <r>
    <x v="4"/>
    <x v="0"/>
    <x v="2"/>
    <x v="216"/>
    <s v="Non"/>
    <x v="216"/>
    <x v="110"/>
    <x v="191"/>
    <x v="1"/>
    <n v="87.12"/>
    <x v="0"/>
  </r>
  <r>
    <x v="5"/>
    <x v="1"/>
    <x v="1"/>
    <x v="114"/>
    <s v="Non"/>
    <x v="114"/>
    <x v="140"/>
    <x v="109"/>
    <x v="1"/>
    <n v="194.88"/>
    <x v="0"/>
  </r>
  <r>
    <x v="5"/>
    <x v="1"/>
    <x v="1"/>
    <x v="115"/>
    <s v="Non"/>
    <x v="115"/>
    <x v="141"/>
    <x v="110"/>
    <x v="1"/>
    <n v="514.1"/>
    <x v="0"/>
  </r>
  <r>
    <x v="5"/>
    <x v="1"/>
    <x v="1"/>
    <x v="116"/>
    <s v="Non"/>
    <x v="116"/>
    <x v="142"/>
    <x v="111"/>
    <x v="1"/>
    <n v="273.27999999999997"/>
    <x v="0"/>
  </r>
  <r>
    <x v="5"/>
    <x v="1"/>
    <x v="1"/>
    <x v="117"/>
    <s v="Non"/>
    <x v="117"/>
    <x v="143"/>
    <x v="112"/>
    <x v="1"/>
    <n v="218.7"/>
    <x v="0"/>
  </r>
  <r>
    <x v="5"/>
    <x v="1"/>
    <x v="1"/>
    <x v="118"/>
    <s v="Non"/>
    <x v="118"/>
    <x v="144"/>
    <x v="113"/>
    <x v="1"/>
    <n v="1078.2"/>
    <x v="0"/>
  </r>
  <r>
    <x v="5"/>
    <x v="1"/>
    <x v="1"/>
    <x v="119"/>
    <s v="Non"/>
    <x v="119"/>
    <x v="67"/>
    <x v="114"/>
    <x v="1"/>
    <n v="416.09999999999997"/>
    <x v="0"/>
  </r>
  <r>
    <x v="5"/>
    <x v="1"/>
    <x v="1"/>
    <x v="120"/>
    <s v="Non"/>
    <x v="120"/>
    <x v="103"/>
    <x v="115"/>
    <x v="1"/>
    <n v="544"/>
    <x v="0"/>
  </r>
  <r>
    <x v="5"/>
    <x v="1"/>
    <x v="1"/>
    <x v="121"/>
    <s v="Non"/>
    <x v="121"/>
    <x v="3"/>
    <x v="79"/>
    <x v="1"/>
    <n v="15"/>
    <x v="0"/>
  </r>
  <r>
    <x v="5"/>
    <x v="1"/>
    <x v="1"/>
    <x v="122"/>
    <s v="Non"/>
    <x v="122"/>
    <x v="2"/>
    <x v="116"/>
    <x v="1"/>
    <n v="15.5"/>
    <x v="0"/>
  </r>
  <r>
    <x v="5"/>
    <x v="1"/>
    <x v="1"/>
    <x v="123"/>
    <s v="Non"/>
    <x v="123"/>
    <x v="61"/>
    <x v="117"/>
    <x v="1"/>
    <n v="76.8"/>
    <x v="0"/>
  </r>
  <r>
    <x v="5"/>
    <x v="1"/>
    <x v="1"/>
    <x v="124"/>
    <s v="Non"/>
    <x v="124"/>
    <x v="3"/>
    <x v="112"/>
    <x v="1"/>
    <n v="16.2"/>
    <x v="0"/>
  </r>
  <r>
    <x v="5"/>
    <x v="2"/>
    <x v="1"/>
    <x v="125"/>
    <s v="Non"/>
    <x v="125"/>
    <x v="69"/>
    <x v="118"/>
    <x v="1"/>
    <n v="83.2"/>
    <x v="0"/>
  </r>
  <r>
    <x v="5"/>
    <x v="2"/>
    <x v="1"/>
    <x v="126"/>
    <s v="Non"/>
    <x v="126"/>
    <x v="70"/>
    <x v="119"/>
    <x v="1"/>
    <n v="1369.45"/>
    <x v="0"/>
  </r>
  <r>
    <x v="5"/>
    <x v="2"/>
    <x v="1"/>
    <x v="127"/>
    <s v="Non"/>
    <x v="127"/>
    <x v="142"/>
    <x v="120"/>
    <x v="1"/>
    <n v="985.60000000000014"/>
    <x v="0"/>
  </r>
  <r>
    <x v="5"/>
    <x v="2"/>
    <x v="1"/>
    <x v="128"/>
    <s v="Non"/>
    <x v="128"/>
    <x v="81"/>
    <x v="121"/>
    <x v="1"/>
    <n v="889.6"/>
    <x v="0"/>
  </r>
  <r>
    <x v="5"/>
    <x v="2"/>
    <x v="1"/>
    <x v="129"/>
    <s v="Non"/>
    <x v="129"/>
    <x v="38"/>
    <x v="122"/>
    <x v="1"/>
    <n v="10.5"/>
    <x v="0"/>
  </r>
  <r>
    <x v="5"/>
    <x v="2"/>
    <x v="1"/>
    <x v="130"/>
    <s v="Non"/>
    <x v="130"/>
    <x v="68"/>
    <x v="123"/>
    <x v="1"/>
    <n v="477"/>
    <x v="0"/>
  </r>
  <r>
    <x v="5"/>
    <x v="2"/>
    <x v="1"/>
    <x v="131"/>
    <s v="Non"/>
    <x v="131"/>
    <x v="145"/>
    <x v="124"/>
    <x v="1"/>
    <n v="430"/>
    <x v="0"/>
  </r>
  <r>
    <x v="5"/>
    <x v="2"/>
    <x v="2"/>
    <x v="217"/>
    <s v="Non"/>
    <x v="217"/>
    <x v="72"/>
    <x v="192"/>
    <x v="1"/>
    <n v="48"/>
    <x v="0"/>
  </r>
  <r>
    <x v="5"/>
    <x v="3"/>
    <x v="0"/>
    <x v="132"/>
    <s v="Non"/>
    <x v="132"/>
    <x v="146"/>
    <x v="125"/>
    <x v="1"/>
    <n v="37.380000000000003"/>
    <x v="0"/>
  </r>
  <r>
    <x v="5"/>
    <x v="3"/>
    <x v="0"/>
    <x v="133"/>
    <s v="Non"/>
    <x v="133"/>
    <x v="147"/>
    <x v="126"/>
    <x v="1"/>
    <n v="135.27000000000001"/>
    <x v="0"/>
  </r>
  <r>
    <x v="5"/>
    <x v="3"/>
    <x v="0"/>
    <x v="134"/>
    <s v="Non"/>
    <x v="134"/>
    <x v="148"/>
    <x v="127"/>
    <x v="1"/>
    <n v="55.099999999999994"/>
    <x v="0"/>
  </r>
  <r>
    <x v="5"/>
    <x v="3"/>
    <x v="0"/>
    <x v="135"/>
    <s v="Non"/>
    <x v="135"/>
    <x v="77"/>
    <x v="128"/>
    <x v="1"/>
    <n v="59.64"/>
    <x v="0"/>
  </r>
  <r>
    <x v="5"/>
    <x v="3"/>
    <x v="0"/>
    <x v="136"/>
    <s v="Non"/>
    <x v="136"/>
    <x v="101"/>
    <x v="129"/>
    <x v="1"/>
    <n v="63.63"/>
    <x v="0"/>
  </r>
  <r>
    <x v="5"/>
    <x v="3"/>
    <x v="0"/>
    <x v="137"/>
    <s v="Non"/>
    <x v="137"/>
    <x v="78"/>
    <x v="130"/>
    <x v="1"/>
    <n v="47.6"/>
    <x v="0"/>
  </r>
  <r>
    <x v="5"/>
    <x v="3"/>
    <x v="0"/>
    <x v="138"/>
    <s v="Non"/>
    <x v="138"/>
    <x v="69"/>
    <x v="131"/>
    <x v="1"/>
    <n v="24.83"/>
    <x v="0"/>
  </r>
  <r>
    <x v="5"/>
    <x v="3"/>
    <x v="0"/>
    <x v="139"/>
    <s v="Non"/>
    <x v="139"/>
    <x v="149"/>
    <x v="132"/>
    <x v="1"/>
    <n v="74.52000000000001"/>
    <x v="0"/>
  </r>
  <r>
    <x v="5"/>
    <x v="3"/>
    <x v="0"/>
    <x v="140"/>
    <s v="Non"/>
    <x v="140"/>
    <x v="110"/>
    <x v="133"/>
    <x v="1"/>
    <n v="6.18"/>
    <x v="0"/>
  </r>
  <r>
    <x v="5"/>
    <x v="3"/>
    <x v="0"/>
    <x v="141"/>
    <s v="Non"/>
    <x v="141"/>
    <x v="104"/>
    <x v="134"/>
    <x v="1"/>
    <n v="97.440000000000012"/>
    <x v="0"/>
  </r>
  <r>
    <x v="5"/>
    <x v="3"/>
    <x v="0"/>
    <x v="142"/>
    <s v="Non"/>
    <x v="142"/>
    <x v="112"/>
    <x v="135"/>
    <x v="1"/>
    <n v="29.759999999999998"/>
    <x v="0"/>
  </r>
  <r>
    <x v="5"/>
    <x v="3"/>
    <x v="0"/>
    <x v="143"/>
    <s v="Non"/>
    <x v="143"/>
    <x v="150"/>
    <x v="136"/>
    <x v="1"/>
    <n v="16.582999999999998"/>
    <x v="0"/>
  </r>
  <r>
    <x v="5"/>
    <x v="3"/>
    <x v="0"/>
    <x v="144"/>
    <s v="Non"/>
    <x v="144"/>
    <x v="25"/>
    <x v="137"/>
    <x v="1"/>
    <n v="13.946"/>
    <x v="0"/>
  </r>
  <r>
    <x v="5"/>
    <x v="3"/>
    <x v="0"/>
    <x v="145"/>
    <s v="Non"/>
    <x v="145"/>
    <x v="28"/>
    <x v="138"/>
    <x v="1"/>
    <n v="27.776000000000003"/>
    <x v="0"/>
  </r>
  <r>
    <x v="5"/>
    <x v="3"/>
    <x v="0"/>
    <x v="146"/>
    <s v="Non"/>
    <x v="146"/>
    <x v="29"/>
    <x v="110"/>
    <x v="1"/>
    <n v="11.66"/>
    <x v="0"/>
  </r>
  <r>
    <x v="5"/>
    <x v="3"/>
    <x v="0"/>
    <x v="147"/>
    <s v="Non"/>
    <x v="147"/>
    <x v="3"/>
    <x v="139"/>
    <x v="1"/>
    <n v="17.36"/>
    <x v="0"/>
  </r>
  <r>
    <x v="5"/>
    <x v="3"/>
    <x v="0"/>
    <x v="148"/>
    <s v="Non"/>
    <x v="148"/>
    <x v="151"/>
    <x v="140"/>
    <x v="1"/>
    <n v="44.859000000000002"/>
    <x v="0"/>
  </r>
  <r>
    <x v="5"/>
    <x v="3"/>
    <x v="0"/>
    <x v="149"/>
    <s v="Non"/>
    <x v="149"/>
    <x v="2"/>
    <x v="141"/>
    <x v="1"/>
    <n v="7.46"/>
    <x v="0"/>
  </r>
  <r>
    <x v="5"/>
    <x v="3"/>
    <x v="0"/>
    <x v="150"/>
    <s v="Non"/>
    <x v="150"/>
    <x v="2"/>
    <x v="142"/>
    <x v="1"/>
    <n v="8.4499999999999993"/>
    <x v="0"/>
  </r>
  <r>
    <x v="5"/>
    <x v="3"/>
    <x v="0"/>
    <x v="151"/>
    <s v="Non"/>
    <x v="151"/>
    <x v="2"/>
    <x v="143"/>
    <x v="1"/>
    <n v="7.32"/>
    <x v="0"/>
  </r>
  <r>
    <x v="5"/>
    <x v="3"/>
    <x v="0"/>
    <x v="152"/>
    <s v="Non"/>
    <x v="152"/>
    <x v="2"/>
    <x v="144"/>
    <x v="1"/>
    <n v="8.75"/>
    <x v="0"/>
  </r>
  <r>
    <x v="5"/>
    <x v="3"/>
    <x v="0"/>
    <x v="153"/>
    <s v="Non"/>
    <x v="153"/>
    <x v="12"/>
    <x v="145"/>
    <x v="1"/>
    <n v="13.201999999999998"/>
    <x v="0"/>
  </r>
  <r>
    <x v="5"/>
    <x v="3"/>
    <x v="0"/>
    <x v="218"/>
    <s v="Non"/>
    <x v="218"/>
    <x v="152"/>
    <x v="193"/>
    <x v="1"/>
    <n v="63.654000000000003"/>
    <x v="0"/>
  </r>
  <r>
    <x v="5"/>
    <x v="3"/>
    <x v="0"/>
    <x v="219"/>
    <s v="Non"/>
    <x v="219"/>
    <x v="3"/>
    <x v="110"/>
    <x v="1"/>
    <n v="10.6"/>
    <x v="0"/>
  </r>
  <r>
    <x v="5"/>
    <x v="3"/>
    <x v="0"/>
    <x v="154"/>
    <s v="Non"/>
    <x v="154"/>
    <x v="97"/>
    <x v="100"/>
    <x v="1"/>
    <n v="45.08"/>
    <x v="0"/>
  </r>
  <r>
    <x v="5"/>
    <x v="3"/>
    <x v="0"/>
    <x v="155"/>
    <s v="Non"/>
    <x v="155"/>
    <x v="2"/>
    <x v="146"/>
    <x v="1"/>
    <n v="7.53"/>
    <x v="0"/>
  </r>
  <r>
    <x v="5"/>
    <x v="3"/>
    <x v="0"/>
    <x v="156"/>
    <s v="Non"/>
    <x v="156"/>
    <x v="150"/>
    <x v="147"/>
    <x v="1"/>
    <n v="12.029"/>
    <x v="0"/>
  </r>
  <r>
    <x v="5"/>
    <x v="3"/>
    <x v="0"/>
    <x v="157"/>
    <s v="Non"/>
    <x v="157"/>
    <x v="25"/>
    <x v="148"/>
    <x v="1"/>
    <n v="14.097999999999999"/>
    <x v="0"/>
  </r>
  <r>
    <x v="5"/>
    <x v="3"/>
    <x v="0"/>
    <x v="158"/>
    <s v="Non"/>
    <x v="158"/>
    <x v="29"/>
    <x v="124"/>
    <x v="1"/>
    <n v="11"/>
    <x v="0"/>
  </r>
  <r>
    <x v="5"/>
    <x v="3"/>
    <x v="0"/>
    <x v="159"/>
    <s v="Non"/>
    <x v="159"/>
    <x v="3"/>
    <x v="149"/>
    <x v="1"/>
    <n v="15.72"/>
    <x v="0"/>
  </r>
  <r>
    <x v="5"/>
    <x v="3"/>
    <x v="0"/>
    <x v="160"/>
    <s v="Non"/>
    <x v="160"/>
    <x v="2"/>
    <x v="150"/>
    <x v="1"/>
    <n v="9.07"/>
    <x v="0"/>
  </r>
  <r>
    <x v="5"/>
    <x v="3"/>
    <x v="0"/>
    <x v="161"/>
    <s v="Non"/>
    <x v="161"/>
    <x v="25"/>
    <x v="151"/>
    <x v="1"/>
    <n v="12.444999999999999"/>
    <x v="0"/>
  </r>
  <r>
    <x v="5"/>
    <x v="4"/>
    <x v="1"/>
    <x v="163"/>
    <s v="Non"/>
    <x v="163"/>
    <x v="88"/>
    <x v="153"/>
    <x v="1"/>
    <n v="387.99"/>
    <x v="0"/>
  </r>
  <r>
    <x v="5"/>
    <x v="4"/>
    <x v="1"/>
    <x v="164"/>
    <s v="Non"/>
    <x v="164"/>
    <x v="94"/>
    <x v="154"/>
    <x v="1"/>
    <n v="140"/>
    <x v="0"/>
  </r>
  <r>
    <x v="5"/>
    <x v="5"/>
    <x v="1"/>
    <x v="165"/>
    <s v="Non"/>
    <x v="165"/>
    <x v="56"/>
    <x v="94"/>
    <x v="1"/>
    <n v="921.59999999999991"/>
    <x v="0"/>
  </r>
  <r>
    <x v="5"/>
    <x v="5"/>
    <x v="1"/>
    <x v="166"/>
    <s v="Non"/>
    <x v="166"/>
    <x v="153"/>
    <x v="155"/>
    <x v="1"/>
    <n v="478.08000000000004"/>
    <x v="0"/>
  </r>
  <r>
    <x v="5"/>
    <x v="5"/>
    <x v="1"/>
    <x v="167"/>
    <s v="Non"/>
    <x v="167"/>
    <x v="154"/>
    <x v="109"/>
    <x v="1"/>
    <n v="243.59999999999997"/>
    <x v="0"/>
  </r>
  <r>
    <x v="5"/>
    <x v="5"/>
    <x v="1"/>
    <x v="168"/>
    <s v="Non"/>
    <x v="168"/>
    <x v="155"/>
    <x v="156"/>
    <x v="1"/>
    <n v="547.56000000000006"/>
    <x v="0"/>
  </r>
  <r>
    <x v="5"/>
    <x v="5"/>
    <x v="1"/>
    <x v="169"/>
    <s v="Non"/>
    <x v="169"/>
    <x v="59"/>
    <x v="157"/>
    <x v="1"/>
    <n v="306.95"/>
    <x v="0"/>
  </r>
  <r>
    <x v="5"/>
    <x v="5"/>
    <x v="1"/>
    <x v="170"/>
    <s v="Non"/>
    <x v="170"/>
    <x v="10"/>
    <x v="158"/>
    <x v="1"/>
    <n v="80.599999999999994"/>
    <x v="0"/>
  </r>
  <r>
    <x v="5"/>
    <x v="5"/>
    <x v="1"/>
    <x v="171"/>
    <s v="Non"/>
    <x v="171"/>
    <x v="93"/>
    <x v="159"/>
    <x v="1"/>
    <n v="287.28000000000003"/>
    <x v="0"/>
  </r>
  <r>
    <x v="5"/>
    <x v="5"/>
    <x v="1"/>
    <x v="172"/>
    <s v="Non"/>
    <x v="172"/>
    <x v="69"/>
    <x v="160"/>
    <x v="1"/>
    <n v="174.20000000000002"/>
    <x v="0"/>
  </r>
  <r>
    <x v="5"/>
    <x v="5"/>
    <x v="1"/>
    <x v="173"/>
    <s v="Non"/>
    <x v="173"/>
    <x v="38"/>
    <x v="161"/>
    <x v="1"/>
    <n v="69"/>
    <x v="0"/>
  </r>
  <r>
    <x v="5"/>
    <x v="5"/>
    <x v="2"/>
    <x v="220"/>
    <s v="Non"/>
    <x v="220"/>
    <x v="78"/>
    <x v="194"/>
    <x v="1"/>
    <n v="27.52"/>
    <x v="0"/>
  </r>
  <r>
    <x v="5"/>
    <x v="6"/>
    <x v="0"/>
    <x v="174"/>
    <s v="Non"/>
    <x v="174"/>
    <x v="59"/>
    <x v="126"/>
    <x v="1"/>
    <n v="28.35"/>
    <x v="0"/>
  </r>
  <r>
    <x v="5"/>
    <x v="6"/>
    <x v="0"/>
    <x v="175"/>
    <s v="Non"/>
    <x v="175"/>
    <x v="68"/>
    <x v="162"/>
    <x v="1"/>
    <n v="71.100000000000009"/>
    <x v="0"/>
  </r>
  <r>
    <x v="5"/>
    <x v="6"/>
    <x v="0"/>
    <x v="176"/>
    <s v="Non"/>
    <x v="176"/>
    <x v="149"/>
    <x v="163"/>
    <x v="1"/>
    <n v="220.10999999999999"/>
    <x v="0"/>
  </r>
  <r>
    <x v="5"/>
    <x v="6"/>
    <x v="0"/>
    <x v="177"/>
    <s v="Non"/>
    <x v="177"/>
    <x v="135"/>
    <x v="164"/>
    <x v="1"/>
    <n v="216.15"/>
    <x v="0"/>
  </r>
  <r>
    <x v="5"/>
    <x v="6"/>
    <x v="0"/>
    <x v="178"/>
    <s v="Non"/>
    <x v="178"/>
    <x v="142"/>
    <x v="165"/>
    <x v="1"/>
    <n v="55.44"/>
    <x v="0"/>
  </r>
  <r>
    <x v="5"/>
    <x v="6"/>
    <x v="0"/>
    <x v="179"/>
    <s v="Non"/>
    <x v="179"/>
    <x v="92"/>
    <x v="165"/>
    <x v="1"/>
    <n v="37.619999999999997"/>
    <x v="0"/>
  </r>
  <r>
    <x v="5"/>
    <x v="6"/>
    <x v="0"/>
    <x v="180"/>
    <s v="Non"/>
    <x v="180"/>
    <x v="148"/>
    <x v="166"/>
    <x v="1"/>
    <n v="39.440000000000005"/>
    <x v="0"/>
  </r>
  <r>
    <x v="5"/>
    <x v="6"/>
    <x v="0"/>
    <x v="181"/>
    <s v="Non"/>
    <x v="181"/>
    <x v="137"/>
    <x v="167"/>
    <x v="1"/>
    <n v="45"/>
    <x v="0"/>
  </r>
  <r>
    <x v="5"/>
    <x v="6"/>
    <x v="0"/>
    <x v="182"/>
    <s v="Non"/>
    <x v="182"/>
    <x v="156"/>
    <x v="101"/>
    <x v="1"/>
    <n v="50"/>
    <x v="0"/>
  </r>
  <r>
    <x v="5"/>
    <x v="6"/>
    <x v="0"/>
    <x v="183"/>
    <s v="Non"/>
    <x v="183"/>
    <x v="157"/>
    <x v="168"/>
    <x v="1"/>
    <n v="74.100000000000009"/>
    <x v="0"/>
  </r>
  <r>
    <x v="5"/>
    <x v="6"/>
    <x v="0"/>
    <x v="184"/>
    <s v="Non"/>
    <x v="184"/>
    <x v="158"/>
    <x v="168"/>
    <x v="1"/>
    <n v="25.740000000000002"/>
    <x v="0"/>
  </r>
  <r>
    <x v="5"/>
    <x v="6"/>
    <x v="0"/>
    <x v="185"/>
    <s v="Non"/>
    <x v="185"/>
    <x v="86"/>
    <x v="132"/>
    <x v="1"/>
    <n v="43.2"/>
    <x v="0"/>
  </r>
  <r>
    <x v="5"/>
    <x v="6"/>
    <x v="0"/>
    <x v="186"/>
    <s v="Non"/>
    <x v="186"/>
    <x v="113"/>
    <x v="169"/>
    <x v="1"/>
    <n v="73.75"/>
    <x v="0"/>
  </r>
  <r>
    <x v="5"/>
    <x v="6"/>
    <x v="0"/>
    <x v="187"/>
    <s v="Non"/>
    <x v="187"/>
    <x v="88"/>
    <x v="170"/>
    <x v="1"/>
    <n v="93.96"/>
    <x v="0"/>
  </r>
  <r>
    <x v="5"/>
    <x v="6"/>
    <x v="0"/>
    <x v="188"/>
    <s v="Non"/>
    <x v="188"/>
    <x v="44"/>
    <x v="135"/>
    <x v="1"/>
    <n v="12.4"/>
    <x v="0"/>
  </r>
  <r>
    <x v="5"/>
    <x v="6"/>
    <x v="0"/>
    <x v="189"/>
    <s v="Non"/>
    <x v="189"/>
    <x v="2"/>
    <x v="170"/>
    <x v="1"/>
    <n v="1.1599999999999999"/>
    <x v="0"/>
  </r>
  <r>
    <x v="5"/>
    <x v="6"/>
    <x v="0"/>
    <x v="190"/>
    <s v="Non"/>
    <x v="190"/>
    <x v="159"/>
    <x v="171"/>
    <x v="1"/>
    <n v="88.56"/>
    <x v="0"/>
  </r>
  <r>
    <x v="5"/>
    <x v="6"/>
    <x v="0"/>
    <x v="191"/>
    <s v="Non"/>
    <x v="191"/>
    <x v="110"/>
    <x v="165"/>
    <x v="1"/>
    <n v="5.9399999999999995"/>
    <x v="0"/>
  </r>
  <r>
    <x v="5"/>
    <x v="6"/>
    <x v="0"/>
    <x v="192"/>
    <s v="Non"/>
    <x v="192"/>
    <x v="154"/>
    <x v="172"/>
    <x v="1"/>
    <n v="175.8"/>
    <x v="0"/>
  </r>
  <r>
    <x v="5"/>
    <x v="6"/>
    <x v="0"/>
    <x v="193"/>
    <s v="Non"/>
    <x v="193"/>
    <x v="160"/>
    <x v="173"/>
    <x v="1"/>
    <n v="157.45000000000002"/>
    <x v="0"/>
  </r>
  <r>
    <x v="5"/>
    <x v="6"/>
    <x v="0"/>
    <x v="194"/>
    <s v="Non"/>
    <x v="194"/>
    <x v="161"/>
    <x v="174"/>
    <x v="1"/>
    <n v="310.58999999999997"/>
    <x v="0"/>
  </r>
  <r>
    <x v="5"/>
    <x v="6"/>
    <x v="0"/>
    <x v="195"/>
    <s v="Non"/>
    <x v="195"/>
    <x v="162"/>
    <x v="104"/>
    <x v="1"/>
    <n v="622.38"/>
    <x v="0"/>
  </r>
  <r>
    <x v="5"/>
    <x v="6"/>
    <x v="0"/>
    <x v="196"/>
    <s v="Non"/>
    <x v="196"/>
    <x v="163"/>
    <x v="175"/>
    <x v="1"/>
    <n v="500.24999999999994"/>
    <x v="0"/>
  </r>
  <r>
    <x v="5"/>
    <x v="6"/>
    <x v="0"/>
    <x v="197"/>
    <s v="Non"/>
    <x v="197"/>
    <x v="164"/>
    <x v="156"/>
    <x v="1"/>
    <n v="395.46000000000004"/>
    <x v="0"/>
  </r>
  <r>
    <x v="5"/>
    <x v="6"/>
    <x v="0"/>
    <x v="198"/>
    <s v="Non"/>
    <x v="198"/>
    <x v="146"/>
    <x v="176"/>
    <x v="1"/>
    <n v="30.24"/>
    <x v="0"/>
  </r>
  <r>
    <x v="5"/>
    <x v="6"/>
    <x v="0"/>
    <x v="199"/>
    <s v="Non"/>
    <x v="199"/>
    <x v="146"/>
    <x v="177"/>
    <x v="1"/>
    <n v="31.5"/>
    <x v="0"/>
  </r>
  <r>
    <x v="5"/>
    <x v="6"/>
    <x v="0"/>
    <x v="221"/>
    <s v="Non"/>
    <x v="221"/>
    <x v="112"/>
    <x v="195"/>
    <x v="1"/>
    <n v="26.160000000000004"/>
    <x v="0"/>
  </r>
  <r>
    <x v="5"/>
    <x v="6"/>
    <x v="0"/>
    <x v="200"/>
    <s v="Non"/>
    <x v="200"/>
    <x v="38"/>
    <x v="178"/>
    <x v="1"/>
    <n v="11.040000000000001"/>
    <x v="0"/>
  </r>
  <r>
    <x v="5"/>
    <x v="6"/>
    <x v="0"/>
    <x v="201"/>
    <s v="Non"/>
    <x v="201"/>
    <x v="58"/>
    <x v="179"/>
    <x v="1"/>
    <n v="170.28"/>
    <x v="0"/>
  </r>
  <r>
    <x v="5"/>
    <x v="6"/>
    <x v="0"/>
    <x v="202"/>
    <s v="Non"/>
    <x v="202"/>
    <x v="111"/>
    <x v="180"/>
    <x v="1"/>
    <n v="60.839999999999996"/>
    <x v="0"/>
  </r>
  <r>
    <x v="5"/>
    <x v="6"/>
    <x v="0"/>
    <x v="203"/>
    <s v="Non"/>
    <x v="203"/>
    <x v="112"/>
    <x v="181"/>
    <x v="1"/>
    <n v="41.519999999999996"/>
    <x v="0"/>
  </r>
  <r>
    <x v="5"/>
    <x v="6"/>
    <x v="0"/>
    <x v="222"/>
    <s v="Non"/>
    <x v="222"/>
    <x v="112"/>
    <x v="196"/>
    <x v="1"/>
    <n v="46.08"/>
    <x v="0"/>
  </r>
  <r>
    <x v="5"/>
    <x v="6"/>
    <x v="0"/>
    <x v="204"/>
    <s v="Non"/>
    <x v="204"/>
    <x v="38"/>
    <x v="182"/>
    <x v="1"/>
    <n v="12.600000000000001"/>
    <x v="0"/>
  </r>
  <r>
    <x v="5"/>
    <x v="6"/>
    <x v="0"/>
    <x v="205"/>
    <s v="Non"/>
    <x v="205"/>
    <x v="53"/>
    <x v="183"/>
    <x v="1"/>
    <n v="16.55"/>
    <x v="0"/>
  </r>
  <r>
    <x v="5"/>
    <x v="6"/>
    <x v="0"/>
    <x v="206"/>
    <s v="Non"/>
    <x v="206"/>
    <x v="90"/>
    <x v="184"/>
    <x v="1"/>
    <n v="43.2"/>
    <x v="0"/>
  </r>
  <r>
    <x v="5"/>
    <x v="6"/>
    <x v="0"/>
    <x v="207"/>
    <s v="Non"/>
    <x v="207"/>
    <x v="58"/>
    <x v="169"/>
    <x v="1"/>
    <n v="82.5"/>
    <x v="0"/>
  </r>
  <r>
    <x v="5"/>
    <x v="6"/>
    <x v="0"/>
    <x v="223"/>
    <s v="Non"/>
    <x v="223"/>
    <x v="110"/>
    <x v="197"/>
    <x v="1"/>
    <n v="5.4"/>
    <x v="0"/>
  </r>
  <r>
    <x v="5"/>
    <x v="6"/>
    <x v="0"/>
    <x v="224"/>
    <s v="Non"/>
    <x v="224"/>
    <x v="110"/>
    <x v="162"/>
    <x v="1"/>
    <n v="23.700000000000003"/>
    <x v="0"/>
  </r>
  <r>
    <x v="5"/>
    <x v="6"/>
    <x v="0"/>
    <x v="208"/>
    <s v="Non"/>
    <x v="208"/>
    <x v="63"/>
    <x v="164"/>
    <x v="1"/>
    <n v="161.13"/>
    <x v="0"/>
  </r>
  <r>
    <x v="5"/>
    <x v="6"/>
    <x v="0"/>
    <x v="225"/>
    <s v="Non"/>
    <x v="225"/>
    <x v="63"/>
    <x v="198"/>
    <x v="1"/>
    <n v="48.79"/>
    <x v="0"/>
  </r>
  <r>
    <x v="5"/>
    <x v="6"/>
    <x v="0"/>
    <x v="209"/>
    <s v="Non"/>
    <x v="209"/>
    <x v="58"/>
    <x v="185"/>
    <x v="1"/>
    <n v="228.35999999999999"/>
    <x v="0"/>
  </r>
  <r>
    <x v="5"/>
    <x v="7"/>
    <x v="3"/>
    <x v="226"/>
    <s v="Non"/>
    <x v="226"/>
    <x v="2"/>
    <x v="199"/>
    <x v="2"/>
    <n v="24759.07"/>
    <x v="0"/>
  </r>
  <r>
    <x v="5"/>
    <x v="7"/>
    <x v="3"/>
    <x v="227"/>
    <s v="Non"/>
    <x v="227"/>
    <x v="2"/>
    <x v="200"/>
    <x v="3"/>
    <n v="27517.64"/>
    <x v="0"/>
  </r>
  <r>
    <x v="5"/>
    <x v="7"/>
    <x v="3"/>
    <x v="228"/>
    <s v="Non"/>
    <x v="228"/>
    <x v="2"/>
    <x v="201"/>
    <x v="4"/>
    <n v="27442.91"/>
    <x v="0"/>
  </r>
  <r>
    <x v="0"/>
    <x v="0"/>
    <x v="0"/>
    <x v="0"/>
    <s v="Non"/>
    <x v="0"/>
    <x v="165"/>
    <x v="0"/>
    <x v="5"/>
    <n v="24.5825"/>
    <x v="0"/>
  </r>
  <r>
    <x v="0"/>
    <x v="0"/>
    <x v="0"/>
    <x v="1"/>
    <s v="Non"/>
    <x v="1"/>
    <x v="22"/>
    <x v="1"/>
    <x v="5"/>
    <n v="47.594999999999999"/>
    <x v="0"/>
  </r>
  <r>
    <x v="0"/>
    <x v="0"/>
    <x v="0"/>
    <x v="2"/>
    <s v="Non"/>
    <x v="2"/>
    <x v="2"/>
    <x v="2"/>
    <x v="5"/>
    <n v="59.53"/>
    <x v="0"/>
  </r>
  <r>
    <x v="0"/>
    <x v="0"/>
    <x v="0"/>
    <x v="3"/>
    <s v="Non"/>
    <x v="3"/>
    <x v="19"/>
    <x v="3"/>
    <x v="5"/>
    <n v="30.049499999999998"/>
    <x v="0"/>
  </r>
  <r>
    <x v="0"/>
    <x v="0"/>
    <x v="0"/>
    <x v="4"/>
    <s v="Non"/>
    <x v="4"/>
    <x v="16"/>
    <x v="4"/>
    <x v="5"/>
    <n v="104.83200000000001"/>
    <x v="0"/>
  </r>
  <r>
    <x v="0"/>
    <x v="0"/>
    <x v="0"/>
    <x v="5"/>
    <s v="Non"/>
    <x v="5"/>
    <x v="51"/>
    <x v="5"/>
    <x v="5"/>
    <n v="34.761499999999998"/>
    <x v="0"/>
  </r>
  <r>
    <x v="0"/>
    <x v="0"/>
    <x v="0"/>
    <x v="6"/>
    <s v="Non"/>
    <x v="6"/>
    <x v="26"/>
    <x v="6"/>
    <x v="5"/>
    <n v="60.144000000000005"/>
    <x v="0"/>
  </r>
  <r>
    <x v="0"/>
    <x v="0"/>
    <x v="0"/>
    <x v="7"/>
    <s v="Non"/>
    <x v="7"/>
    <x v="21"/>
    <x v="7"/>
    <x v="5"/>
    <n v="21"/>
    <x v="0"/>
  </r>
  <r>
    <x v="0"/>
    <x v="0"/>
    <x v="0"/>
    <x v="8"/>
    <s v="Non"/>
    <x v="8"/>
    <x v="23"/>
    <x v="8"/>
    <x v="5"/>
    <n v="40.832000000000001"/>
    <x v="0"/>
  </r>
  <r>
    <x v="0"/>
    <x v="0"/>
    <x v="0"/>
    <x v="9"/>
    <s v="Non"/>
    <x v="9"/>
    <x v="20"/>
    <x v="9"/>
    <x v="5"/>
    <n v="22.04"/>
    <x v="0"/>
  </r>
  <r>
    <x v="0"/>
    <x v="0"/>
    <x v="0"/>
    <x v="10"/>
    <s v="Non"/>
    <x v="10"/>
    <x v="132"/>
    <x v="10"/>
    <x v="5"/>
    <n v="110.02499999999999"/>
    <x v="0"/>
  </r>
  <r>
    <x v="0"/>
    <x v="0"/>
    <x v="0"/>
    <x v="11"/>
    <s v="Non"/>
    <x v="11"/>
    <x v="122"/>
    <x v="11"/>
    <x v="5"/>
    <n v="59.981999999999999"/>
    <x v="0"/>
  </r>
  <r>
    <x v="0"/>
    <x v="0"/>
    <x v="0"/>
    <x v="12"/>
    <s v="Non"/>
    <x v="12"/>
    <x v="8"/>
    <x v="12"/>
    <x v="5"/>
    <n v="18.141500000000001"/>
    <x v="0"/>
  </r>
  <r>
    <x v="0"/>
    <x v="0"/>
    <x v="0"/>
    <x v="13"/>
    <s v="Non"/>
    <x v="13"/>
    <x v="12"/>
    <x v="13"/>
    <x v="5"/>
    <n v="41.257999999999996"/>
    <x v="0"/>
  </r>
  <r>
    <x v="0"/>
    <x v="0"/>
    <x v="0"/>
    <x v="14"/>
    <s v="Non"/>
    <x v="14"/>
    <x v="119"/>
    <x v="14"/>
    <x v="5"/>
    <n v="113.75"/>
    <x v="0"/>
  </r>
  <r>
    <x v="0"/>
    <x v="0"/>
    <x v="0"/>
    <x v="16"/>
    <s v="Non"/>
    <x v="16"/>
    <x v="2"/>
    <x v="16"/>
    <x v="5"/>
    <n v="174.16"/>
    <x v="0"/>
  </r>
  <r>
    <x v="0"/>
    <x v="0"/>
    <x v="0"/>
    <x v="17"/>
    <s v="Non"/>
    <x v="17"/>
    <x v="2"/>
    <x v="17"/>
    <x v="5"/>
    <n v="31.7"/>
    <x v="0"/>
  </r>
  <r>
    <x v="0"/>
    <x v="0"/>
    <x v="0"/>
    <x v="19"/>
    <s v="Non"/>
    <x v="19"/>
    <x v="22"/>
    <x v="19"/>
    <x v="5"/>
    <n v="37.201999999999998"/>
    <x v="0"/>
  </r>
  <r>
    <x v="0"/>
    <x v="0"/>
    <x v="0"/>
    <x v="20"/>
    <s v="Non"/>
    <x v="20"/>
    <x v="166"/>
    <x v="20"/>
    <x v="5"/>
    <n v="529.30000000000007"/>
    <x v="0"/>
  </r>
  <r>
    <x v="0"/>
    <x v="0"/>
    <x v="0"/>
    <x v="21"/>
    <s v="Non"/>
    <x v="21"/>
    <x v="21"/>
    <x v="21"/>
    <x v="5"/>
    <n v="19.3"/>
    <x v="0"/>
  </r>
  <r>
    <x v="0"/>
    <x v="0"/>
    <x v="0"/>
    <x v="22"/>
    <s v="Non"/>
    <x v="22"/>
    <x v="1"/>
    <x v="22"/>
    <x v="5"/>
    <n v="23.994"/>
    <x v="0"/>
  </r>
  <r>
    <x v="0"/>
    <x v="0"/>
    <x v="0"/>
    <x v="23"/>
    <s v="Non"/>
    <x v="23"/>
    <x v="51"/>
    <x v="23"/>
    <x v="5"/>
    <n v="82.750500000000002"/>
    <x v="0"/>
  </r>
  <r>
    <x v="0"/>
    <x v="0"/>
    <x v="0"/>
    <x v="24"/>
    <s v="Non"/>
    <x v="24"/>
    <x v="3"/>
    <x v="24"/>
    <x v="5"/>
    <n v="25.72"/>
    <x v="0"/>
  </r>
  <r>
    <x v="0"/>
    <x v="0"/>
    <x v="0"/>
    <x v="25"/>
    <s v="Non"/>
    <x v="25"/>
    <x v="15"/>
    <x v="25"/>
    <x v="5"/>
    <n v="36.575000000000003"/>
    <x v="0"/>
  </r>
  <r>
    <x v="0"/>
    <x v="0"/>
    <x v="0"/>
    <x v="26"/>
    <s v="Non"/>
    <x v="26"/>
    <x v="167"/>
    <x v="26"/>
    <x v="5"/>
    <n v="129.357"/>
    <x v="0"/>
  </r>
  <r>
    <x v="0"/>
    <x v="0"/>
    <x v="0"/>
    <x v="27"/>
    <s v="Non"/>
    <x v="27"/>
    <x v="42"/>
    <x v="27"/>
    <x v="5"/>
    <n v="53.199999999999996"/>
    <x v="0"/>
  </r>
  <r>
    <x v="0"/>
    <x v="0"/>
    <x v="0"/>
    <x v="28"/>
    <s v="Non"/>
    <x v="28"/>
    <x v="2"/>
    <x v="28"/>
    <x v="5"/>
    <n v="29.58"/>
    <x v="0"/>
  </r>
  <r>
    <x v="0"/>
    <x v="0"/>
    <x v="0"/>
    <x v="29"/>
    <s v="Non"/>
    <x v="29"/>
    <x v="2"/>
    <x v="29"/>
    <x v="5"/>
    <n v="72.08"/>
    <x v="0"/>
  </r>
  <r>
    <x v="0"/>
    <x v="0"/>
    <x v="0"/>
    <x v="30"/>
    <s v="Non"/>
    <x v="30"/>
    <x v="21"/>
    <x v="30"/>
    <x v="5"/>
    <n v="16"/>
    <x v="0"/>
  </r>
  <r>
    <x v="0"/>
    <x v="0"/>
    <x v="0"/>
    <x v="31"/>
    <s v="Non"/>
    <x v="31"/>
    <x v="3"/>
    <x v="31"/>
    <x v="5"/>
    <n v="149.56"/>
    <x v="0"/>
  </r>
  <r>
    <x v="0"/>
    <x v="0"/>
    <x v="0"/>
    <x v="32"/>
    <s v="Non"/>
    <x v="32"/>
    <x v="21"/>
    <x v="32"/>
    <x v="5"/>
    <n v="14.5"/>
    <x v="0"/>
  </r>
  <r>
    <x v="0"/>
    <x v="0"/>
    <x v="0"/>
    <x v="33"/>
    <s v="Non"/>
    <x v="33"/>
    <x v="21"/>
    <x v="33"/>
    <x v="5"/>
    <n v="7.5840000000000005"/>
    <x v="0"/>
  </r>
  <r>
    <x v="0"/>
    <x v="0"/>
    <x v="0"/>
    <x v="34"/>
    <s v="Non"/>
    <x v="34"/>
    <x v="0"/>
    <x v="34"/>
    <x v="5"/>
    <n v="4.7249999999999996"/>
    <x v="0"/>
  </r>
  <r>
    <x v="0"/>
    <x v="0"/>
    <x v="0"/>
    <x v="35"/>
    <s v="Non"/>
    <x v="35"/>
    <x v="22"/>
    <x v="35"/>
    <x v="5"/>
    <n v="17.8125"/>
    <x v="0"/>
  </r>
  <r>
    <x v="0"/>
    <x v="0"/>
    <x v="0"/>
    <x v="36"/>
    <s v="Non"/>
    <x v="36"/>
    <x v="2"/>
    <x v="36"/>
    <x v="5"/>
    <n v="71.010000000000005"/>
    <x v="0"/>
  </r>
  <r>
    <x v="0"/>
    <x v="0"/>
    <x v="0"/>
    <x v="37"/>
    <s v="Non"/>
    <x v="37"/>
    <x v="21"/>
    <x v="37"/>
    <x v="5"/>
    <n v="5.9"/>
    <x v="0"/>
  </r>
  <r>
    <x v="0"/>
    <x v="0"/>
    <x v="2"/>
    <x v="210"/>
    <s v="Non"/>
    <x v="210"/>
    <x v="110"/>
    <x v="186"/>
    <x v="5"/>
    <n v="131.04"/>
    <x v="0"/>
  </r>
  <r>
    <x v="0"/>
    <x v="0"/>
    <x v="2"/>
    <x v="211"/>
    <s v="Non"/>
    <x v="211"/>
    <x v="1"/>
    <x v="18"/>
    <x v="5"/>
    <n v="29.096999999999998"/>
    <x v="0"/>
  </r>
  <r>
    <x v="1"/>
    <x v="0"/>
    <x v="0"/>
    <x v="38"/>
    <s v="Non"/>
    <x v="38"/>
    <x v="115"/>
    <x v="38"/>
    <x v="5"/>
    <n v="4.9379999999999997"/>
    <x v="0"/>
  </r>
  <r>
    <x v="1"/>
    <x v="0"/>
    <x v="0"/>
    <x v="39"/>
    <s v="Non"/>
    <x v="39"/>
    <x v="3"/>
    <x v="39"/>
    <x v="5"/>
    <n v="100.58"/>
    <x v="0"/>
  </r>
  <r>
    <x v="1"/>
    <x v="0"/>
    <x v="0"/>
    <x v="40"/>
    <s v="Non"/>
    <x v="40"/>
    <x v="16"/>
    <x v="40"/>
    <x v="5"/>
    <n v="105.822"/>
    <x v="0"/>
  </r>
  <r>
    <x v="1"/>
    <x v="0"/>
    <x v="0"/>
    <x v="41"/>
    <s v="Non"/>
    <x v="41"/>
    <x v="1"/>
    <x v="40"/>
    <x v="5"/>
    <n v="52.911000000000001"/>
    <x v="0"/>
  </r>
  <r>
    <x v="1"/>
    <x v="0"/>
    <x v="0"/>
    <x v="42"/>
    <s v="Non"/>
    <x v="42"/>
    <x v="2"/>
    <x v="41"/>
    <x v="5"/>
    <n v="21.92"/>
    <x v="0"/>
  </r>
  <r>
    <x v="1"/>
    <x v="0"/>
    <x v="0"/>
    <x v="43"/>
    <s v="Non"/>
    <x v="43"/>
    <x v="11"/>
    <x v="42"/>
    <x v="5"/>
    <n v="17.447999999999997"/>
    <x v="0"/>
  </r>
  <r>
    <x v="1"/>
    <x v="0"/>
    <x v="0"/>
    <x v="44"/>
    <s v="Non"/>
    <x v="44"/>
    <x v="123"/>
    <x v="43"/>
    <x v="5"/>
    <n v="6.83"/>
    <x v="0"/>
  </r>
  <r>
    <x v="1"/>
    <x v="0"/>
    <x v="0"/>
    <x v="45"/>
    <s v="Non"/>
    <x v="45"/>
    <x v="3"/>
    <x v="44"/>
    <x v="5"/>
    <n v="131.5"/>
    <x v="0"/>
  </r>
  <r>
    <x v="1"/>
    <x v="0"/>
    <x v="0"/>
    <x v="46"/>
    <s v="Non"/>
    <x v="46"/>
    <x v="19"/>
    <x v="45"/>
    <x v="5"/>
    <n v="42.880499999999998"/>
    <x v="0"/>
  </r>
  <r>
    <x v="1"/>
    <x v="0"/>
    <x v="0"/>
    <x v="47"/>
    <s v="Non"/>
    <x v="47"/>
    <x v="34"/>
    <x v="46"/>
    <x v="5"/>
    <n v="66.22"/>
    <x v="0"/>
  </r>
  <r>
    <x v="1"/>
    <x v="0"/>
    <x v="0"/>
    <x v="48"/>
    <s v="Non"/>
    <x v="48"/>
    <x v="168"/>
    <x v="47"/>
    <x v="5"/>
    <n v="99.96"/>
    <x v="0"/>
  </r>
  <r>
    <x v="1"/>
    <x v="0"/>
    <x v="0"/>
    <x v="49"/>
    <s v="Non"/>
    <x v="49"/>
    <x v="19"/>
    <x v="43"/>
    <x v="5"/>
    <n v="66.592500000000001"/>
    <x v="0"/>
  </r>
  <r>
    <x v="1"/>
    <x v="0"/>
    <x v="0"/>
    <x v="50"/>
    <s v="Non"/>
    <x v="50"/>
    <x v="26"/>
    <x v="48"/>
    <x v="5"/>
    <n v="78.582000000000008"/>
    <x v="0"/>
  </r>
  <r>
    <x v="1"/>
    <x v="0"/>
    <x v="2"/>
    <x v="229"/>
    <s v="Non"/>
    <x v="229"/>
    <x v="2"/>
    <x v="202"/>
    <x v="5"/>
    <n v="21.68"/>
    <x v="0"/>
  </r>
  <r>
    <x v="2"/>
    <x v="0"/>
    <x v="0"/>
    <x v="51"/>
    <s v="Non"/>
    <x v="51"/>
    <x v="169"/>
    <x v="49"/>
    <x v="5"/>
    <n v="6.8309999999999995"/>
    <x v="0"/>
  </r>
  <r>
    <x v="2"/>
    <x v="0"/>
    <x v="0"/>
    <x v="52"/>
    <s v="Non"/>
    <x v="52"/>
    <x v="31"/>
    <x v="50"/>
    <x v="5"/>
    <n v="8.2880000000000003"/>
    <x v="0"/>
  </r>
  <r>
    <x v="2"/>
    <x v="0"/>
    <x v="0"/>
    <x v="53"/>
    <s v="Non"/>
    <x v="53"/>
    <x v="26"/>
    <x v="51"/>
    <x v="5"/>
    <n v="12.936000000000002"/>
    <x v="0"/>
  </r>
  <r>
    <x v="2"/>
    <x v="0"/>
    <x v="0"/>
    <x v="54"/>
    <s v="Non"/>
    <x v="54"/>
    <x v="116"/>
    <x v="52"/>
    <x v="5"/>
    <n v="7.2839999999999998"/>
    <x v="0"/>
  </r>
  <r>
    <x v="2"/>
    <x v="0"/>
    <x v="0"/>
    <x v="55"/>
    <s v="Non"/>
    <x v="55"/>
    <x v="23"/>
    <x v="53"/>
    <x v="5"/>
    <n v="4.8960000000000008"/>
    <x v="0"/>
  </r>
  <r>
    <x v="2"/>
    <x v="0"/>
    <x v="0"/>
    <x v="56"/>
    <s v="Non"/>
    <x v="56"/>
    <x v="21"/>
    <x v="54"/>
    <x v="5"/>
    <n v="3.6360000000000001"/>
    <x v="0"/>
  </r>
  <r>
    <x v="2"/>
    <x v="0"/>
    <x v="0"/>
    <x v="57"/>
    <s v="Non"/>
    <x v="57"/>
    <x v="126"/>
    <x v="55"/>
    <x v="5"/>
    <n v="1.526"/>
    <x v="0"/>
  </r>
  <r>
    <x v="2"/>
    <x v="0"/>
    <x v="0"/>
    <x v="58"/>
    <s v="Non"/>
    <x v="58"/>
    <x v="49"/>
    <x v="56"/>
    <x v="5"/>
    <n v="36.651999999999994"/>
    <x v="0"/>
  </r>
  <r>
    <x v="2"/>
    <x v="0"/>
    <x v="0"/>
    <x v="59"/>
    <s v="Non"/>
    <x v="59"/>
    <x v="18"/>
    <x v="57"/>
    <x v="5"/>
    <n v="70.355999999999995"/>
    <x v="0"/>
  </r>
  <r>
    <x v="2"/>
    <x v="0"/>
    <x v="0"/>
    <x v="60"/>
    <s v="Non"/>
    <x v="60"/>
    <x v="170"/>
    <x v="58"/>
    <x v="5"/>
    <n v="155.54999999999998"/>
    <x v="0"/>
  </r>
  <r>
    <x v="2"/>
    <x v="0"/>
    <x v="0"/>
    <x v="61"/>
    <s v="Non"/>
    <x v="61"/>
    <x v="3"/>
    <x v="59"/>
    <x v="5"/>
    <n v="247.22"/>
    <x v="0"/>
  </r>
  <r>
    <x v="2"/>
    <x v="0"/>
    <x v="0"/>
    <x v="62"/>
    <s v="Non"/>
    <x v="62"/>
    <x v="23"/>
    <x v="60"/>
    <x v="5"/>
    <n v="26.592000000000002"/>
    <x v="0"/>
  </r>
  <r>
    <x v="2"/>
    <x v="0"/>
    <x v="0"/>
    <x v="63"/>
    <s v="Non"/>
    <x v="63"/>
    <x v="22"/>
    <x v="61"/>
    <x v="5"/>
    <n v="68.438000000000002"/>
    <x v="0"/>
  </r>
  <r>
    <x v="2"/>
    <x v="0"/>
    <x v="0"/>
    <x v="64"/>
    <s v="Non"/>
    <x v="64"/>
    <x v="2"/>
    <x v="62"/>
    <x v="5"/>
    <n v="35.020000000000003"/>
    <x v="0"/>
  </r>
  <r>
    <x v="3"/>
    <x v="0"/>
    <x v="0"/>
    <x v="65"/>
    <s v="Non"/>
    <x v="65"/>
    <x v="45"/>
    <x v="63"/>
    <x v="5"/>
    <n v="40.913499999999999"/>
    <x v="0"/>
  </r>
  <r>
    <x v="3"/>
    <x v="0"/>
    <x v="0"/>
    <x v="66"/>
    <s v="Non"/>
    <x v="66"/>
    <x v="171"/>
    <x v="64"/>
    <x v="5"/>
    <n v="33.148499999999999"/>
    <x v="0"/>
  </r>
  <r>
    <x v="3"/>
    <x v="0"/>
    <x v="0"/>
    <x v="67"/>
    <s v="Non"/>
    <x v="67"/>
    <x v="45"/>
    <x v="65"/>
    <x v="5"/>
    <n v="25.450500000000002"/>
    <x v="0"/>
  </r>
  <r>
    <x v="3"/>
    <x v="0"/>
    <x v="0"/>
    <x v="68"/>
    <s v="Non"/>
    <x v="68"/>
    <x v="20"/>
    <x v="66"/>
    <x v="5"/>
    <n v="8.4749999999999996"/>
    <x v="0"/>
  </r>
  <r>
    <x v="3"/>
    <x v="0"/>
    <x v="0"/>
    <x v="69"/>
    <s v="Non"/>
    <x v="69"/>
    <x v="3"/>
    <x v="67"/>
    <x v="5"/>
    <n v="23.02"/>
    <x v="0"/>
  </r>
  <r>
    <x v="3"/>
    <x v="0"/>
    <x v="0"/>
    <x v="70"/>
    <s v="Non"/>
    <x v="70"/>
    <x v="127"/>
    <x v="68"/>
    <x v="5"/>
    <n v="452.76"/>
    <x v="0"/>
  </r>
  <r>
    <x v="3"/>
    <x v="0"/>
    <x v="0"/>
    <x v="71"/>
    <s v="Non"/>
    <x v="71"/>
    <x v="172"/>
    <x v="69"/>
    <x v="5"/>
    <n v="93.576499999999996"/>
    <x v="0"/>
  </r>
  <r>
    <x v="3"/>
    <x v="0"/>
    <x v="0"/>
    <x v="72"/>
    <s v="Non"/>
    <x v="72"/>
    <x v="42"/>
    <x v="70"/>
    <x v="5"/>
    <n v="61.559999999999995"/>
    <x v="0"/>
  </r>
  <r>
    <x v="3"/>
    <x v="0"/>
    <x v="0"/>
    <x v="73"/>
    <s v="Non"/>
    <x v="73"/>
    <x v="34"/>
    <x v="71"/>
    <x v="5"/>
    <n v="32.816000000000003"/>
    <x v="0"/>
  </r>
  <r>
    <x v="3"/>
    <x v="0"/>
    <x v="0"/>
    <x v="74"/>
    <s v="Non"/>
    <x v="74"/>
    <x v="2"/>
    <x v="72"/>
    <x v="5"/>
    <n v="18.62"/>
    <x v="0"/>
  </r>
  <r>
    <x v="3"/>
    <x v="0"/>
    <x v="0"/>
    <x v="75"/>
    <s v="Non"/>
    <x v="75"/>
    <x v="173"/>
    <x v="73"/>
    <x v="5"/>
    <n v="193.16"/>
    <x v="0"/>
  </r>
  <r>
    <x v="3"/>
    <x v="0"/>
    <x v="0"/>
    <x v="76"/>
    <s v="Non"/>
    <x v="76"/>
    <x v="25"/>
    <x v="74"/>
    <x v="5"/>
    <n v="24.529"/>
    <x v="0"/>
  </r>
  <r>
    <x v="3"/>
    <x v="0"/>
    <x v="0"/>
    <x v="77"/>
    <s v="Non"/>
    <x v="77"/>
    <x v="60"/>
    <x v="75"/>
    <x v="5"/>
    <n v="68.587500000000006"/>
    <x v="0"/>
  </r>
  <r>
    <x v="3"/>
    <x v="0"/>
    <x v="0"/>
    <x v="78"/>
    <s v="Non"/>
    <x v="78"/>
    <x v="20"/>
    <x v="76"/>
    <x v="5"/>
    <n v="10.75"/>
    <x v="0"/>
  </r>
  <r>
    <x v="3"/>
    <x v="0"/>
    <x v="0"/>
    <x v="79"/>
    <s v="Non"/>
    <x v="79"/>
    <x v="174"/>
    <x v="77"/>
    <x v="5"/>
    <n v="50.880499999999998"/>
    <x v="0"/>
  </r>
  <r>
    <x v="3"/>
    <x v="0"/>
    <x v="0"/>
    <x v="80"/>
    <s v="Non"/>
    <x v="80"/>
    <x v="10"/>
    <x v="78"/>
    <x v="5"/>
    <n v="63.56"/>
    <x v="0"/>
  </r>
  <r>
    <x v="3"/>
    <x v="0"/>
    <x v="0"/>
    <x v="81"/>
    <s v="Non"/>
    <x v="81"/>
    <x v="2"/>
    <x v="79"/>
    <x v="5"/>
    <n v="7.5"/>
    <x v="0"/>
  </r>
  <r>
    <x v="3"/>
    <x v="0"/>
    <x v="0"/>
    <x v="82"/>
    <s v="Non"/>
    <x v="82"/>
    <x v="4"/>
    <x v="80"/>
    <x v="5"/>
    <n v="19.337500000000002"/>
    <x v="0"/>
  </r>
  <r>
    <x v="3"/>
    <x v="0"/>
    <x v="0"/>
    <x v="83"/>
    <s v="Non"/>
    <x v="83"/>
    <x v="2"/>
    <x v="80"/>
    <x v="5"/>
    <n v="11.05"/>
    <x v="0"/>
  </r>
  <r>
    <x v="3"/>
    <x v="0"/>
    <x v="0"/>
    <x v="84"/>
    <s v="Non"/>
    <x v="84"/>
    <x v="120"/>
    <x v="81"/>
    <x v="5"/>
    <n v="37.471499999999999"/>
    <x v="0"/>
  </r>
  <r>
    <x v="3"/>
    <x v="0"/>
    <x v="0"/>
    <x v="85"/>
    <s v="Non"/>
    <x v="85"/>
    <x v="2"/>
    <x v="82"/>
    <x v="5"/>
    <n v="15.17"/>
    <x v="0"/>
  </r>
  <r>
    <x v="3"/>
    <x v="0"/>
    <x v="0"/>
    <x v="87"/>
    <s v="Non"/>
    <x v="87"/>
    <x v="175"/>
    <x v="84"/>
    <x v="5"/>
    <n v="36.399499999999996"/>
    <x v="0"/>
  </r>
  <r>
    <x v="3"/>
    <x v="0"/>
    <x v="0"/>
    <x v="88"/>
    <s v="Non"/>
    <x v="88"/>
    <x v="37"/>
    <x v="84"/>
    <x v="5"/>
    <n v="56.715499999999999"/>
    <x v="0"/>
  </r>
  <r>
    <x v="3"/>
    <x v="0"/>
    <x v="0"/>
    <x v="89"/>
    <s v="Non"/>
    <x v="89"/>
    <x v="31"/>
    <x v="84"/>
    <x v="5"/>
    <n v="27.088000000000001"/>
    <x v="0"/>
  </r>
  <r>
    <x v="3"/>
    <x v="0"/>
    <x v="0"/>
    <x v="90"/>
    <s v="Non"/>
    <x v="90"/>
    <x v="27"/>
    <x v="85"/>
    <x v="5"/>
    <n v="37.791000000000004"/>
    <x v="0"/>
  </r>
  <r>
    <x v="3"/>
    <x v="0"/>
    <x v="0"/>
    <x v="91"/>
    <s v="Non"/>
    <x v="91"/>
    <x v="45"/>
    <x v="86"/>
    <x v="5"/>
    <n v="24.557500000000001"/>
    <x v="0"/>
  </r>
  <r>
    <x v="3"/>
    <x v="0"/>
    <x v="0"/>
    <x v="92"/>
    <s v="Non"/>
    <x v="92"/>
    <x v="176"/>
    <x v="87"/>
    <x v="5"/>
    <n v="24.301499999999997"/>
    <x v="0"/>
  </r>
  <r>
    <x v="3"/>
    <x v="0"/>
    <x v="0"/>
    <x v="93"/>
    <s v="Non"/>
    <x v="93"/>
    <x v="26"/>
    <x v="88"/>
    <x v="5"/>
    <n v="34.103999999999999"/>
    <x v="0"/>
  </r>
  <r>
    <x v="3"/>
    <x v="0"/>
    <x v="0"/>
    <x v="94"/>
    <s v="Non"/>
    <x v="94"/>
    <x v="22"/>
    <x v="89"/>
    <x v="5"/>
    <n v="36.622499999999995"/>
    <x v="0"/>
  </r>
  <r>
    <x v="3"/>
    <x v="0"/>
    <x v="2"/>
    <x v="230"/>
    <s v="Non"/>
    <x v="230"/>
    <x v="3"/>
    <x v="203"/>
    <x v="5"/>
    <n v="32.159999999999997"/>
    <x v="0"/>
  </r>
  <r>
    <x v="4"/>
    <x v="0"/>
    <x v="0"/>
    <x v="95"/>
    <s v="Non"/>
    <x v="95"/>
    <x v="3"/>
    <x v="90"/>
    <x v="5"/>
    <n v="164.96"/>
    <x v="0"/>
  </r>
  <r>
    <x v="4"/>
    <x v="0"/>
    <x v="0"/>
    <x v="96"/>
    <s v="Non"/>
    <x v="96"/>
    <x v="2"/>
    <x v="91"/>
    <x v="5"/>
    <n v="89.69"/>
    <x v="0"/>
  </r>
  <r>
    <x v="4"/>
    <x v="0"/>
    <x v="0"/>
    <x v="97"/>
    <s v="Non"/>
    <x v="97"/>
    <x v="23"/>
    <x v="92"/>
    <x v="5"/>
    <n v="86.872000000000014"/>
    <x v="0"/>
  </r>
  <r>
    <x v="4"/>
    <x v="0"/>
    <x v="0"/>
    <x v="212"/>
    <s v="Non"/>
    <x v="212"/>
    <x v="3"/>
    <x v="187"/>
    <x v="5"/>
    <n v="115"/>
    <x v="0"/>
  </r>
  <r>
    <x v="4"/>
    <x v="0"/>
    <x v="0"/>
    <x v="98"/>
    <s v="Non"/>
    <x v="98"/>
    <x v="177"/>
    <x v="93"/>
    <x v="5"/>
    <n v="187.20000000000002"/>
    <x v="0"/>
  </r>
  <r>
    <x v="4"/>
    <x v="0"/>
    <x v="0"/>
    <x v="99"/>
    <s v="Non"/>
    <x v="99"/>
    <x v="171"/>
    <x v="94"/>
    <x v="5"/>
    <n v="23.615999999999996"/>
    <x v="0"/>
  </r>
  <r>
    <x v="4"/>
    <x v="0"/>
    <x v="0"/>
    <x v="100"/>
    <s v="Non"/>
    <x v="100"/>
    <x v="3"/>
    <x v="95"/>
    <x v="5"/>
    <n v="3.86"/>
    <x v="0"/>
  </r>
  <r>
    <x v="4"/>
    <x v="0"/>
    <x v="0"/>
    <x v="101"/>
    <s v="Non"/>
    <x v="101"/>
    <x v="62"/>
    <x v="96"/>
    <x v="5"/>
    <n v="79.86999999999999"/>
    <x v="0"/>
  </r>
  <r>
    <x v="4"/>
    <x v="0"/>
    <x v="0"/>
    <x v="102"/>
    <s v="Non"/>
    <x v="102"/>
    <x v="44"/>
    <x v="97"/>
    <x v="5"/>
    <n v="46.3"/>
    <x v="0"/>
  </r>
  <r>
    <x v="4"/>
    <x v="0"/>
    <x v="0"/>
    <x v="103"/>
    <s v="Non"/>
    <x v="103"/>
    <x v="93"/>
    <x v="98"/>
    <x v="5"/>
    <n v="103.05"/>
    <x v="0"/>
  </r>
  <r>
    <x v="4"/>
    <x v="0"/>
    <x v="0"/>
    <x v="213"/>
    <s v="Non"/>
    <x v="213"/>
    <x v="44"/>
    <x v="188"/>
    <x v="5"/>
    <n v="62.199999999999996"/>
    <x v="0"/>
  </r>
  <r>
    <x v="4"/>
    <x v="0"/>
    <x v="0"/>
    <x v="104"/>
    <s v="Non"/>
    <x v="104"/>
    <x v="64"/>
    <x v="99"/>
    <x v="5"/>
    <n v="68.97"/>
    <x v="0"/>
  </r>
  <r>
    <x v="4"/>
    <x v="0"/>
    <x v="0"/>
    <x v="105"/>
    <s v="Non"/>
    <x v="105"/>
    <x v="148"/>
    <x v="100"/>
    <x v="5"/>
    <n v="56.839999999999996"/>
    <x v="0"/>
  </r>
  <r>
    <x v="4"/>
    <x v="0"/>
    <x v="0"/>
    <x v="214"/>
    <s v="Non"/>
    <x v="214"/>
    <x v="3"/>
    <x v="189"/>
    <x v="5"/>
    <n v="173.28"/>
    <x v="0"/>
  </r>
  <r>
    <x v="4"/>
    <x v="0"/>
    <x v="0"/>
    <x v="215"/>
    <s v="Non"/>
    <x v="215"/>
    <x v="178"/>
    <x v="190"/>
    <x v="5"/>
    <n v="133.32"/>
    <x v="0"/>
  </r>
  <r>
    <x v="4"/>
    <x v="0"/>
    <x v="0"/>
    <x v="107"/>
    <s v="Non"/>
    <x v="107"/>
    <x v="2"/>
    <x v="102"/>
    <x v="5"/>
    <n v="17.420000000000002"/>
    <x v="0"/>
  </r>
  <r>
    <x v="4"/>
    <x v="0"/>
    <x v="0"/>
    <x v="108"/>
    <s v="Non"/>
    <x v="108"/>
    <x v="179"/>
    <x v="103"/>
    <x v="5"/>
    <n v="79.869"/>
    <x v="0"/>
  </r>
  <r>
    <x v="4"/>
    <x v="0"/>
    <x v="0"/>
    <x v="109"/>
    <s v="Non"/>
    <x v="109"/>
    <x v="2"/>
    <x v="104"/>
    <x v="5"/>
    <n v="4.51"/>
    <x v="0"/>
  </r>
  <r>
    <x v="4"/>
    <x v="0"/>
    <x v="0"/>
    <x v="110"/>
    <s v="Non"/>
    <x v="110"/>
    <x v="138"/>
    <x v="105"/>
    <x v="5"/>
    <n v="84.1905"/>
    <x v="0"/>
  </r>
  <r>
    <x v="4"/>
    <x v="0"/>
    <x v="0"/>
    <x v="111"/>
    <s v="Non"/>
    <x v="111"/>
    <x v="6"/>
    <x v="106"/>
    <x v="5"/>
    <n v="6.048"/>
    <x v="0"/>
  </r>
  <r>
    <x v="4"/>
    <x v="0"/>
    <x v="0"/>
    <x v="112"/>
    <s v="Non"/>
    <x v="112"/>
    <x v="115"/>
    <x v="107"/>
    <x v="5"/>
    <n v="4.194"/>
    <x v="0"/>
  </r>
  <r>
    <x v="4"/>
    <x v="0"/>
    <x v="2"/>
    <x v="216"/>
    <s v="Non"/>
    <x v="216"/>
    <x v="110"/>
    <x v="191"/>
    <x v="5"/>
    <n v="87.12"/>
    <x v="0"/>
  </r>
  <r>
    <x v="5"/>
    <x v="1"/>
    <x v="1"/>
    <x v="114"/>
    <s v="Non"/>
    <x v="114"/>
    <x v="180"/>
    <x v="109"/>
    <x v="5"/>
    <n v="138.04"/>
    <x v="0"/>
  </r>
  <r>
    <x v="5"/>
    <x v="1"/>
    <x v="1"/>
    <x v="115"/>
    <s v="Non"/>
    <x v="115"/>
    <x v="181"/>
    <x v="110"/>
    <x v="5"/>
    <n v="402.8"/>
    <x v="0"/>
  </r>
  <r>
    <x v="5"/>
    <x v="1"/>
    <x v="1"/>
    <x v="116"/>
    <s v="Non"/>
    <x v="116"/>
    <x v="182"/>
    <x v="111"/>
    <x v="5"/>
    <n v="214.72"/>
    <x v="0"/>
  </r>
  <r>
    <x v="5"/>
    <x v="1"/>
    <x v="1"/>
    <x v="117"/>
    <s v="Non"/>
    <x v="117"/>
    <x v="73"/>
    <x v="112"/>
    <x v="5"/>
    <n v="210.6"/>
    <x v="0"/>
  </r>
  <r>
    <x v="5"/>
    <x v="1"/>
    <x v="1"/>
    <x v="118"/>
    <s v="Non"/>
    <x v="118"/>
    <x v="111"/>
    <x v="113"/>
    <x v="5"/>
    <n v="431.28000000000003"/>
    <x v="0"/>
  </r>
  <r>
    <x v="5"/>
    <x v="1"/>
    <x v="1"/>
    <x v="119"/>
    <s v="Non"/>
    <x v="119"/>
    <x v="103"/>
    <x v="114"/>
    <x v="5"/>
    <n v="372.29999999999995"/>
    <x v="0"/>
  </r>
  <r>
    <x v="5"/>
    <x v="1"/>
    <x v="1"/>
    <x v="120"/>
    <s v="Non"/>
    <x v="120"/>
    <x v="67"/>
    <x v="115"/>
    <x v="5"/>
    <n v="608"/>
    <x v="0"/>
  </r>
  <r>
    <x v="5"/>
    <x v="1"/>
    <x v="1"/>
    <x v="121"/>
    <s v="Non"/>
    <x v="121"/>
    <x v="3"/>
    <x v="79"/>
    <x v="5"/>
    <n v="15"/>
    <x v="0"/>
  </r>
  <r>
    <x v="5"/>
    <x v="1"/>
    <x v="1"/>
    <x v="122"/>
    <s v="Non"/>
    <x v="122"/>
    <x v="2"/>
    <x v="116"/>
    <x v="5"/>
    <n v="15.5"/>
    <x v="0"/>
  </r>
  <r>
    <x v="5"/>
    <x v="1"/>
    <x v="1"/>
    <x v="123"/>
    <s v="Non"/>
    <x v="123"/>
    <x v="61"/>
    <x v="117"/>
    <x v="5"/>
    <n v="76.8"/>
    <x v="0"/>
  </r>
  <r>
    <x v="5"/>
    <x v="1"/>
    <x v="1"/>
    <x v="124"/>
    <s v="Non"/>
    <x v="124"/>
    <x v="3"/>
    <x v="112"/>
    <x v="5"/>
    <n v="16.2"/>
    <x v="0"/>
  </r>
  <r>
    <x v="5"/>
    <x v="2"/>
    <x v="1"/>
    <x v="125"/>
    <s v="Non"/>
    <x v="125"/>
    <x v="110"/>
    <x v="118"/>
    <x v="5"/>
    <n v="38.400000000000006"/>
    <x v="0"/>
  </r>
  <r>
    <x v="5"/>
    <x v="2"/>
    <x v="1"/>
    <x v="126"/>
    <s v="Non"/>
    <x v="126"/>
    <x v="70"/>
    <x v="119"/>
    <x v="5"/>
    <n v="1369.45"/>
    <x v="0"/>
  </r>
  <r>
    <x v="5"/>
    <x v="2"/>
    <x v="1"/>
    <x v="127"/>
    <s v="Non"/>
    <x v="127"/>
    <x v="79"/>
    <x v="120"/>
    <x v="5"/>
    <n v="528"/>
    <x v="0"/>
  </r>
  <r>
    <x v="5"/>
    <x v="2"/>
    <x v="1"/>
    <x v="128"/>
    <s v="Non"/>
    <x v="128"/>
    <x v="58"/>
    <x v="121"/>
    <x v="5"/>
    <n v="917.4"/>
    <x v="0"/>
  </r>
  <r>
    <x v="5"/>
    <x v="2"/>
    <x v="1"/>
    <x v="129"/>
    <s v="Non"/>
    <x v="129"/>
    <x v="38"/>
    <x v="122"/>
    <x v="5"/>
    <n v="10.5"/>
    <x v="0"/>
  </r>
  <r>
    <x v="5"/>
    <x v="2"/>
    <x v="1"/>
    <x v="130"/>
    <s v="Non"/>
    <x v="130"/>
    <x v="68"/>
    <x v="123"/>
    <x v="5"/>
    <n v="477"/>
    <x v="0"/>
  </r>
  <r>
    <x v="5"/>
    <x v="2"/>
    <x v="1"/>
    <x v="131"/>
    <s v="Non"/>
    <x v="131"/>
    <x v="154"/>
    <x v="124"/>
    <x v="5"/>
    <n v="300"/>
    <x v="0"/>
  </r>
  <r>
    <x v="5"/>
    <x v="2"/>
    <x v="2"/>
    <x v="217"/>
    <s v="Non"/>
    <x v="217"/>
    <x v="55"/>
    <x v="192"/>
    <x v="5"/>
    <n v="44"/>
    <x v="0"/>
  </r>
  <r>
    <x v="5"/>
    <x v="3"/>
    <x v="0"/>
    <x v="132"/>
    <s v="Non"/>
    <x v="132"/>
    <x v="144"/>
    <x v="125"/>
    <x v="5"/>
    <n v="80.099999999999994"/>
    <x v="0"/>
  </r>
  <r>
    <x v="5"/>
    <x v="3"/>
    <x v="0"/>
    <x v="133"/>
    <s v="Non"/>
    <x v="133"/>
    <x v="183"/>
    <x v="126"/>
    <x v="5"/>
    <n v="91.53"/>
    <x v="0"/>
  </r>
  <r>
    <x v="5"/>
    <x v="3"/>
    <x v="0"/>
    <x v="134"/>
    <s v="Non"/>
    <x v="134"/>
    <x v="184"/>
    <x v="127"/>
    <x v="5"/>
    <n v="40.85"/>
    <x v="0"/>
  </r>
  <r>
    <x v="5"/>
    <x v="3"/>
    <x v="0"/>
    <x v="135"/>
    <s v="Non"/>
    <x v="135"/>
    <x v="58"/>
    <x v="128"/>
    <x v="5"/>
    <n v="55.44"/>
    <x v="0"/>
  </r>
  <r>
    <x v="5"/>
    <x v="3"/>
    <x v="0"/>
    <x v="136"/>
    <s v="Non"/>
    <x v="136"/>
    <x v="140"/>
    <x v="129"/>
    <x v="5"/>
    <n v="48.480000000000004"/>
    <x v="0"/>
  </r>
  <r>
    <x v="5"/>
    <x v="3"/>
    <x v="0"/>
    <x v="137"/>
    <s v="Non"/>
    <x v="137"/>
    <x v="168"/>
    <x v="130"/>
    <x v="5"/>
    <n v="41.65"/>
    <x v="0"/>
  </r>
  <r>
    <x v="5"/>
    <x v="3"/>
    <x v="0"/>
    <x v="139"/>
    <s v="Non"/>
    <x v="139"/>
    <x v="142"/>
    <x v="132"/>
    <x v="5"/>
    <n v="60.480000000000004"/>
    <x v="0"/>
  </r>
  <r>
    <x v="5"/>
    <x v="3"/>
    <x v="0"/>
    <x v="140"/>
    <s v="Non"/>
    <x v="140"/>
    <x v="181"/>
    <x v="133"/>
    <x v="5"/>
    <n v="78.28"/>
    <x v="0"/>
  </r>
  <r>
    <x v="5"/>
    <x v="3"/>
    <x v="0"/>
    <x v="141"/>
    <s v="Non"/>
    <x v="141"/>
    <x v="89"/>
    <x v="134"/>
    <x v="5"/>
    <n v="110.88000000000001"/>
    <x v="0"/>
  </r>
  <r>
    <x v="5"/>
    <x v="3"/>
    <x v="0"/>
    <x v="142"/>
    <s v="Non"/>
    <x v="142"/>
    <x v="112"/>
    <x v="135"/>
    <x v="5"/>
    <n v="29.759999999999998"/>
    <x v="0"/>
  </r>
  <r>
    <x v="5"/>
    <x v="3"/>
    <x v="0"/>
    <x v="143"/>
    <s v="Non"/>
    <x v="143"/>
    <x v="26"/>
    <x v="136"/>
    <x v="5"/>
    <n v="15.141"/>
    <x v="0"/>
  </r>
  <r>
    <x v="5"/>
    <x v="3"/>
    <x v="0"/>
    <x v="144"/>
    <s v="Non"/>
    <x v="144"/>
    <x v="31"/>
    <x v="137"/>
    <x v="5"/>
    <n v="11.744"/>
    <x v="0"/>
  </r>
  <r>
    <x v="5"/>
    <x v="3"/>
    <x v="0"/>
    <x v="145"/>
    <s v="Non"/>
    <x v="145"/>
    <x v="28"/>
    <x v="138"/>
    <x v="5"/>
    <n v="27.776000000000003"/>
    <x v="0"/>
  </r>
  <r>
    <x v="5"/>
    <x v="3"/>
    <x v="0"/>
    <x v="146"/>
    <s v="Non"/>
    <x v="146"/>
    <x v="171"/>
    <x v="110"/>
    <x v="5"/>
    <n v="10.864999999999998"/>
    <x v="0"/>
  </r>
  <r>
    <x v="5"/>
    <x v="3"/>
    <x v="0"/>
    <x v="147"/>
    <s v="Non"/>
    <x v="147"/>
    <x v="3"/>
    <x v="139"/>
    <x v="5"/>
    <n v="17.36"/>
    <x v="0"/>
  </r>
  <r>
    <x v="5"/>
    <x v="3"/>
    <x v="0"/>
    <x v="148"/>
    <s v="Non"/>
    <x v="148"/>
    <x v="9"/>
    <x v="140"/>
    <x v="5"/>
    <n v="36.201999999999998"/>
    <x v="0"/>
  </r>
  <r>
    <x v="5"/>
    <x v="3"/>
    <x v="0"/>
    <x v="149"/>
    <s v="Non"/>
    <x v="149"/>
    <x v="2"/>
    <x v="141"/>
    <x v="5"/>
    <n v="7.46"/>
    <x v="0"/>
  </r>
  <r>
    <x v="5"/>
    <x v="3"/>
    <x v="0"/>
    <x v="150"/>
    <s v="Non"/>
    <x v="150"/>
    <x v="33"/>
    <x v="142"/>
    <x v="5"/>
    <n v="0.84499999999999997"/>
    <x v="0"/>
  </r>
  <r>
    <x v="5"/>
    <x v="3"/>
    <x v="0"/>
    <x v="151"/>
    <s v="Non"/>
    <x v="151"/>
    <x v="2"/>
    <x v="143"/>
    <x v="5"/>
    <n v="7.32"/>
    <x v="0"/>
  </r>
  <r>
    <x v="5"/>
    <x v="3"/>
    <x v="0"/>
    <x v="152"/>
    <s v="Non"/>
    <x v="152"/>
    <x v="2"/>
    <x v="144"/>
    <x v="5"/>
    <n v="8.75"/>
    <x v="0"/>
  </r>
  <r>
    <x v="5"/>
    <x v="3"/>
    <x v="0"/>
    <x v="153"/>
    <s v="Non"/>
    <x v="153"/>
    <x v="3"/>
    <x v="145"/>
    <x v="5"/>
    <n v="18.86"/>
    <x v="0"/>
  </r>
  <r>
    <x v="5"/>
    <x v="3"/>
    <x v="0"/>
    <x v="218"/>
    <s v="Non"/>
    <x v="218"/>
    <x v="185"/>
    <x v="193"/>
    <x v="5"/>
    <n v="63.035999999999994"/>
    <x v="0"/>
  </r>
  <r>
    <x v="5"/>
    <x v="3"/>
    <x v="0"/>
    <x v="219"/>
    <s v="Non"/>
    <x v="219"/>
    <x v="3"/>
    <x v="110"/>
    <x v="5"/>
    <n v="10.6"/>
    <x v="0"/>
  </r>
  <r>
    <x v="5"/>
    <x v="3"/>
    <x v="0"/>
    <x v="154"/>
    <s v="Non"/>
    <x v="154"/>
    <x v="79"/>
    <x v="100"/>
    <x v="5"/>
    <n v="29.4"/>
    <x v="0"/>
  </r>
  <r>
    <x v="5"/>
    <x v="3"/>
    <x v="0"/>
    <x v="155"/>
    <s v="Non"/>
    <x v="155"/>
    <x v="2"/>
    <x v="146"/>
    <x v="5"/>
    <n v="7.53"/>
    <x v="0"/>
  </r>
  <r>
    <x v="5"/>
    <x v="3"/>
    <x v="0"/>
    <x v="156"/>
    <s v="Non"/>
    <x v="156"/>
    <x v="2"/>
    <x v="147"/>
    <x v="5"/>
    <n v="5.23"/>
    <x v="0"/>
  </r>
  <r>
    <x v="5"/>
    <x v="3"/>
    <x v="0"/>
    <x v="157"/>
    <s v="Non"/>
    <x v="157"/>
    <x v="4"/>
    <x v="148"/>
    <x v="5"/>
    <n v="12.984999999999999"/>
    <x v="0"/>
  </r>
  <r>
    <x v="5"/>
    <x v="3"/>
    <x v="0"/>
    <x v="158"/>
    <s v="Non"/>
    <x v="158"/>
    <x v="26"/>
    <x v="124"/>
    <x v="5"/>
    <n v="10.5"/>
    <x v="0"/>
  </r>
  <r>
    <x v="5"/>
    <x v="3"/>
    <x v="0"/>
    <x v="159"/>
    <s v="Non"/>
    <x v="159"/>
    <x v="3"/>
    <x v="149"/>
    <x v="5"/>
    <n v="15.72"/>
    <x v="0"/>
  </r>
  <r>
    <x v="5"/>
    <x v="3"/>
    <x v="0"/>
    <x v="160"/>
    <s v="Non"/>
    <x v="160"/>
    <x v="2"/>
    <x v="150"/>
    <x v="5"/>
    <n v="9.07"/>
    <x v="0"/>
  </r>
  <r>
    <x v="5"/>
    <x v="3"/>
    <x v="0"/>
    <x v="161"/>
    <s v="Non"/>
    <x v="161"/>
    <x v="12"/>
    <x v="151"/>
    <x v="5"/>
    <n v="9.17"/>
    <x v="0"/>
  </r>
  <r>
    <x v="5"/>
    <x v="3"/>
    <x v="0"/>
    <x v="162"/>
    <s v="Non"/>
    <x v="162"/>
    <x v="3"/>
    <x v="152"/>
    <x v="5"/>
    <n v="1.64"/>
    <x v="0"/>
  </r>
  <r>
    <x v="5"/>
    <x v="4"/>
    <x v="1"/>
    <x v="163"/>
    <s v="Non"/>
    <x v="163"/>
    <x v="113"/>
    <x v="153"/>
    <x v="5"/>
    <n v="282.61"/>
    <x v="0"/>
  </r>
  <r>
    <x v="5"/>
    <x v="4"/>
    <x v="1"/>
    <x v="164"/>
    <s v="Non"/>
    <x v="164"/>
    <x v="94"/>
    <x v="154"/>
    <x v="5"/>
    <n v="140"/>
    <x v="0"/>
  </r>
  <r>
    <x v="5"/>
    <x v="5"/>
    <x v="1"/>
    <x v="165"/>
    <s v="Non"/>
    <x v="165"/>
    <x v="81"/>
    <x v="94"/>
    <x v="5"/>
    <n v="737.28"/>
    <x v="0"/>
  </r>
  <r>
    <x v="5"/>
    <x v="5"/>
    <x v="1"/>
    <x v="166"/>
    <s v="Non"/>
    <x v="166"/>
    <x v="142"/>
    <x v="155"/>
    <x v="5"/>
    <n v="278.88"/>
    <x v="0"/>
  </r>
  <r>
    <x v="5"/>
    <x v="5"/>
    <x v="1"/>
    <x v="167"/>
    <s v="Non"/>
    <x v="167"/>
    <x v="158"/>
    <x v="109"/>
    <x v="5"/>
    <n v="133.97999999999999"/>
    <x v="0"/>
  </r>
  <r>
    <x v="5"/>
    <x v="5"/>
    <x v="1"/>
    <x v="168"/>
    <s v="Non"/>
    <x v="168"/>
    <x v="178"/>
    <x v="156"/>
    <x v="5"/>
    <n v="512.07000000000005"/>
    <x v="0"/>
  </r>
  <r>
    <x v="5"/>
    <x v="5"/>
    <x v="1"/>
    <x v="169"/>
    <s v="Non"/>
    <x v="169"/>
    <x v="79"/>
    <x v="157"/>
    <x v="5"/>
    <n v="263.09999999999997"/>
    <x v="0"/>
  </r>
  <r>
    <x v="5"/>
    <x v="5"/>
    <x v="1"/>
    <x v="171"/>
    <s v="Non"/>
    <x v="171"/>
    <x v="78"/>
    <x v="159"/>
    <x v="5"/>
    <n v="255.36"/>
    <x v="0"/>
  </r>
  <r>
    <x v="5"/>
    <x v="5"/>
    <x v="1"/>
    <x v="172"/>
    <s v="Non"/>
    <x v="172"/>
    <x v="69"/>
    <x v="160"/>
    <x v="5"/>
    <n v="174.20000000000002"/>
    <x v="0"/>
  </r>
  <r>
    <x v="5"/>
    <x v="5"/>
    <x v="1"/>
    <x v="173"/>
    <s v="Non"/>
    <x v="173"/>
    <x v="2"/>
    <x v="161"/>
    <x v="5"/>
    <n v="23"/>
    <x v="0"/>
  </r>
  <r>
    <x v="5"/>
    <x v="6"/>
    <x v="0"/>
    <x v="174"/>
    <s v="Non"/>
    <x v="174"/>
    <x v="79"/>
    <x v="126"/>
    <x v="5"/>
    <n v="24.3"/>
    <x v="0"/>
  </r>
  <r>
    <x v="5"/>
    <x v="6"/>
    <x v="0"/>
    <x v="175"/>
    <s v="Non"/>
    <x v="175"/>
    <x v="59"/>
    <x v="162"/>
    <x v="5"/>
    <n v="138.25"/>
    <x v="0"/>
  </r>
  <r>
    <x v="5"/>
    <x v="6"/>
    <x v="0"/>
    <x v="176"/>
    <s v="Non"/>
    <x v="176"/>
    <x v="186"/>
    <x v="163"/>
    <x v="5"/>
    <n v="207.35"/>
    <x v="0"/>
  </r>
  <r>
    <x v="5"/>
    <x v="6"/>
    <x v="0"/>
    <x v="177"/>
    <s v="Non"/>
    <x v="177"/>
    <x v="64"/>
    <x v="164"/>
    <x v="5"/>
    <n v="224.01000000000002"/>
    <x v="0"/>
  </r>
  <r>
    <x v="5"/>
    <x v="6"/>
    <x v="0"/>
    <x v="178"/>
    <s v="Non"/>
    <x v="178"/>
    <x v="99"/>
    <x v="165"/>
    <x v="5"/>
    <n v="50.49"/>
    <x v="0"/>
  </r>
  <r>
    <x v="5"/>
    <x v="6"/>
    <x v="0"/>
    <x v="179"/>
    <s v="Non"/>
    <x v="179"/>
    <x v="73"/>
    <x v="165"/>
    <x v="5"/>
    <n v="25.74"/>
    <x v="0"/>
  </r>
  <r>
    <x v="5"/>
    <x v="6"/>
    <x v="0"/>
    <x v="180"/>
    <s v="Non"/>
    <x v="180"/>
    <x v="140"/>
    <x v="166"/>
    <x v="5"/>
    <n v="32.64"/>
    <x v="0"/>
  </r>
  <r>
    <x v="5"/>
    <x v="6"/>
    <x v="0"/>
    <x v="181"/>
    <s v="Non"/>
    <x v="181"/>
    <x v="146"/>
    <x v="167"/>
    <x v="5"/>
    <n v="42"/>
    <x v="0"/>
  </r>
  <r>
    <x v="5"/>
    <x v="6"/>
    <x v="0"/>
    <x v="182"/>
    <s v="Non"/>
    <x v="182"/>
    <x v="61"/>
    <x v="101"/>
    <x v="5"/>
    <n v="32"/>
    <x v="0"/>
  </r>
  <r>
    <x v="5"/>
    <x v="6"/>
    <x v="0"/>
    <x v="183"/>
    <s v="Non"/>
    <x v="183"/>
    <x v="187"/>
    <x v="168"/>
    <x v="5"/>
    <n v="60.06"/>
    <x v="0"/>
  </r>
  <r>
    <x v="5"/>
    <x v="6"/>
    <x v="0"/>
    <x v="184"/>
    <s v="Non"/>
    <x v="184"/>
    <x v="66"/>
    <x v="168"/>
    <x v="5"/>
    <n v="40.56"/>
    <x v="0"/>
  </r>
  <r>
    <x v="5"/>
    <x v="6"/>
    <x v="0"/>
    <x v="185"/>
    <s v="Non"/>
    <x v="185"/>
    <x v="182"/>
    <x v="132"/>
    <x v="5"/>
    <n v="47.52"/>
    <x v="0"/>
  </r>
  <r>
    <x v="5"/>
    <x v="6"/>
    <x v="0"/>
    <x v="186"/>
    <s v="Non"/>
    <x v="186"/>
    <x v="140"/>
    <x v="169"/>
    <x v="5"/>
    <n v="60"/>
    <x v="0"/>
  </r>
  <r>
    <x v="5"/>
    <x v="6"/>
    <x v="0"/>
    <x v="187"/>
    <s v="Non"/>
    <x v="187"/>
    <x v="73"/>
    <x v="170"/>
    <x v="5"/>
    <n v="30.159999999999997"/>
    <x v="0"/>
  </r>
  <r>
    <x v="5"/>
    <x v="6"/>
    <x v="0"/>
    <x v="188"/>
    <s v="Non"/>
    <x v="188"/>
    <x v="110"/>
    <x v="135"/>
    <x v="5"/>
    <n v="7.4399999999999995"/>
    <x v="0"/>
  </r>
  <r>
    <x v="5"/>
    <x v="6"/>
    <x v="0"/>
    <x v="189"/>
    <s v="Non"/>
    <x v="189"/>
    <x v="2"/>
    <x v="170"/>
    <x v="5"/>
    <n v="1.1599999999999999"/>
    <x v="0"/>
  </r>
  <r>
    <x v="5"/>
    <x v="6"/>
    <x v="0"/>
    <x v="190"/>
    <s v="Non"/>
    <x v="190"/>
    <x v="188"/>
    <x v="171"/>
    <x v="5"/>
    <n v="86.1"/>
    <x v="0"/>
  </r>
  <r>
    <x v="5"/>
    <x v="6"/>
    <x v="0"/>
    <x v="192"/>
    <s v="Non"/>
    <x v="192"/>
    <x v="93"/>
    <x v="172"/>
    <x v="5"/>
    <n v="26.37"/>
    <x v="0"/>
  </r>
  <r>
    <x v="5"/>
    <x v="6"/>
    <x v="0"/>
    <x v="193"/>
    <s v="Non"/>
    <x v="193"/>
    <x v="61"/>
    <x v="173"/>
    <x v="5"/>
    <n v="53.6"/>
    <x v="0"/>
  </r>
  <r>
    <x v="5"/>
    <x v="6"/>
    <x v="0"/>
    <x v="194"/>
    <s v="Non"/>
    <x v="194"/>
    <x v="97"/>
    <x v="174"/>
    <x v="5"/>
    <n v="120.05999999999999"/>
    <x v="0"/>
  </r>
  <r>
    <x v="5"/>
    <x v="6"/>
    <x v="0"/>
    <x v="195"/>
    <s v="Non"/>
    <x v="195"/>
    <x v="62"/>
    <x v="104"/>
    <x v="5"/>
    <n v="220.98999999999998"/>
    <x v="0"/>
  </r>
  <r>
    <x v="5"/>
    <x v="6"/>
    <x v="0"/>
    <x v="196"/>
    <s v="Non"/>
    <x v="196"/>
    <x v="189"/>
    <x v="175"/>
    <x v="5"/>
    <n v="361.04999999999995"/>
    <x v="0"/>
  </r>
  <r>
    <x v="5"/>
    <x v="6"/>
    <x v="0"/>
    <x v="197"/>
    <s v="Non"/>
    <x v="197"/>
    <x v="105"/>
    <x v="156"/>
    <x v="5"/>
    <n v="522.21"/>
    <x v="0"/>
  </r>
  <r>
    <x v="5"/>
    <x v="6"/>
    <x v="0"/>
    <x v="198"/>
    <s v="Non"/>
    <x v="198"/>
    <x v="98"/>
    <x v="176"/>
    <x v="5"/>
    <n v="52.559999999999995"/>
    <x v="0"/>
  </r>
  <r>
    <x v="5"/>
    <x v="6"/>
    <x v="0"/>
    <x v="199"/>
    <s v="Non"/>
    <x v="199"/>
    <x v="98"/>
    <x v="177"/>
    <x v="5"/>
    <n v="54.75"/>
    <x v="0"/>
  </r>
  <r>
    <x v="5"/>
    <x v="6"/>
    <x v="0"/>
    <x v="200"/>
    <s v="Non"/>
    <x v="200"/>
    <x v="10"/>
    <x v="178"/>
    <x v="5"/>
    <n v="14.72"/>
    <x v="0"/>
  </r>
  <r>
    <x v="5"/>
    <x v="6"/>
    <x v="0"/>
    <x v="209"/>
    <s v="Non"/>
    <x v="209"/>
    <x v="58"/>
    <x v="185"/>
    <x v="5"/>
    <n v="228.35999999999999"/>
    <x v="0"/>
  </r>
  <r>
    <x v="5"/>
    <x v="6"/>
    <x v="0"/>
    <x v="201"/>
    <s v="Non"/>
    <x v="201"/>
    <x v="81"/>
    <x v="179"/>
    <x v="5"/>
    <n v="165.12"/>
    <x v="0"/>
  </r>
  <r>
    <x v="5"/>
    <x v="6"/>
    <x v="0"/>
    <x v="202"/>
    <s v="Non"/>
    <x v="202"/>
    <x v="158"/>
    <x v="180"/>
    <x v="5"/>
    <n v="55.769999999999996"/>
    <x v="0"/>
  </r>
  <r>
    <x v="5"/>
    <x v="6"/>
    <x v="0"/>
    <x v="203"/>
    <s v="Non"/>
    <x v="203"/>
    <x v="112"/>
    <x v="181"/>
    <x v="5"/>
    <n v="41.519999999999996"/>
    <x v="0"/>
  </r>
  <r>
    <x v="5"/>
    <x v="6"/>
    <x v="0"/>
    <x v="222"/>
    <s v="Non"/>
    <x v="222"/>
    <x v="190"/>
    <x v="196"/>
    <x v="5"/>
    <n v="44.16"/>
    <x v="0"/>
  </r>
  <r>
    <x v="5"/>
    <x v="6"/>
    <x v="0"/>
    <x v="204"/>
    <s v="Non"/>
    <x v="204"/>
    <x v="2"/>
    <x v="182"/>
    <x v="5"/>
    <n v="4.2"/>
    <x v="0"/>
  </r>
  <r>
    <x v="5"/>
    <x v="6"/>
    <x v="0"/>
    <x v="205"/>
    <s v="Non"/>
    <x v="205"/>
    <x v="53"/>
    <x v="183"/>
    <x v="5"/>
    <n v="16.55"/>
    <x v="0"/>
  </r>
  <r>
    <x v="5"/>
    <x v="6"/>
    <x v="0"/>
    <x v="206"/>
    <s v="Non"/>
    <x v="206"/>
    <x v="148"/>
    <x v="184"/>
    <x v="5"/>
    <n v="46.400000000000006"/>
    <x v="0"/>
  </r>
  <r>
    <x v="5"/>
    <x v="6"/>
    <x v="0"/>
    <x v="207"/>
    <s v="Non"/>
    <x v="207"/>
    <x v="90"/>
    <x v="169"/>
    <x v="5"/>
    <n v="67.5"/>
    <x v="0"/>
  </r>
  <r>
    <x v="5"/>
    <x v="6"/>
    <x v="0"/>
    <x v="224"/>
    <s v="Non"/>
    <x v="224"/>
    <x v="110"/>
    <x v="162"/>
    <x v="5"/>
    <n v="23.700000000000003"/>
    <x v="0"/>
  </r>
  <r>
    <x v="5"/>
    <x v="6"/>
    <x v="0"/>
    <x v="225"/>
    <s v="Non"/>
    <x v="225"/>
    <x v="87"/>
    <x v="198"/>
    <x v="5"/>
    <n v="44.03"/>
    <x v="0"/>
  </r>
  <r>
    <x v="5"/>
    <x v="6"/>
    <x v="2"/>
    <x v="231"/>
    <s v="Non"/>
    <x v="231"/>
    <x v="140"/>
    <x v="171"/>
    <x v="5"/>
    <n v="59.04"/>
    <x v="0"/>
  </r>
  <r>
    <x v="5"/>
    <x v="6"/>
    <x v="2"/>
    <x v="232"/>
    <s v="Non"/>
    <x v="232"/>
    <x v="191"/>
    <x v="204"/>
    <x v="5"/>
    <n v="64.66"/>
    <x v="0"/>
  </r>
  <r>
    <x v="5"/>
    <x v="6"/>
    <x v="2"/>
    <x v="233"/>
    <s v="Non"/>
    <x v="233"/>
    <x v="97"/>
    <x v="204"/>
    <x v="5"/>
    <n v="56.12"/>
    <x v="0"/>
  </r>
  <r>
    <x v="5"/>
    <x v="6"/>
    <x v="2"/>
    <x v="234"/>
    <s v="Non"/>
    <x v="234"/>
    <x v="55"/>
    <x v="205"/>
    <x v="5"/>
    <n v="20.130000000000003"/>
    <x v="0"/>
  </r>
  <r>
    <x v="5"/>
    <x v="6"/>
    <x v="2"/>
    <x v="235"/>
    <s v="Non"/>
    <x v="235"/>
    <x v="190"/>
    <x v="206"/>
    <x v="5"/>
    <n v="46.46"/>
    <x v="0"/>
  </r>
  <r>
    <x v="5"/>
    <x v="6"/>
    <x v="0"/>
    <x v="236"/>
    <s v="Non"/>
    <x v="236"/>
    <x v="65"/>
    <x v="207"/>
    <x v="5"/>
    <n v="71.399999999999991"/>
    <x v="0"/>
  </r>
  <r>
    <x v="0"/>
    <x v="0"/>
    <x v="2"/>
    <x v="237"/>
    <s v="Non"/>
    <x v="237"/>
    <x v="110"/>
    <x v="208"/>
    <x v="5"/>
    <n v="55.800000000000004"/>
    <x v="0"/>
  </r>
  <r>
    <x v="3"/>
    <x v="0"/>
    <x v="2"/>
    <x v="238"/>
    <s v="Non"/>
    <x v="238"/>
    <x v="2"/>
    <x v="209"/>
    <x v="5"/>
    <n v="15.6"/>
    <x v="0"/>
  </r>
  <r>
    <x v="3"/>
    <x v="0"/>
    <x v="2"/>
    <x v="239"/>
    <s v="Non"/>
    <x v="239"/>
    <x v="2"/>
    <x v="209"/>
    <x v="5"/>
    <n v="15.6"/>
    <x v="0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59">
  <r>
    <x v="0"/>
    <x v="0"/>
    <x v="0"/>
    <x v="0"/>
    <x v="0"/>
    <n v="0"/>
    <x v="0"/>
  </r>
  <r>
    <x v="1"/>
    <x v="0"/>
    <x v="0"/>
    <x v="0"/>
    <x v="1"/>
    <n v="0"/>
    <x v="1"/>
  </r>
  <r>
    <x v="2"/>
    <x v="0"/>
    <x v="0"/>
    <x v="0"/>
    <x v="2"/>
    <n v="0"/>
    <x v="2"/>
  </r>
  <r>
    <x v="3"/>
    <x v="0"/>
    <x v="0"/>
    <x v="0"/>
    <x v="3"/>
    <n v="0"/>
    <x v="3"/>
  </r>
  <r>
    <x v="4"/>
    <x v="0"/>
    <x v="0"/>
    <x v="0"/>
    <x v="4"/>
    <n v="0"/>
    <x v="4"/>
  </r>
  <r>
    <x v="5"/>
    <x v="1"/>
    <x v="0"/>
    <x v="0"/>
    <x v="5"/>
    <n v="0"/>
    <x v="5"/>
  </r>
  <r>
    <x v="6"/>
    <x v="1"/>
    <x v="0"/>
    <x v="0"/>
    <x v="6"/>
    <n v="0"/>
    <x v="6"/>
  </r>
  <r>
    <x v="7"/>
    <x v="1"/>
    <x v="0"/>
    <x v="0"/>
    <x v="7"/>
    <n v="0"/>
    <x v="7"/>
  </r>
  <r>
    <x v="8"/>
    <x v="1"/>
    <x v="0"/>
    <x v="0"/>
    <x v="8"/>
    <n v="0"/>
    <x v="8"/>
  </r>
  <r>
    <x v="9"/>
    <x v="1"/>
    <x v="0"/>
    <x v="0"/>
    <x v="9"/>
    <n v="0"/>
    <x v="9"/>
  </r>
  <r>
    <x v="10"/>
    <x v="1"/>
    <x v="0"/>
    <x v="0"/>
    <x v="10"/>
    <n v="0"/>
    <x v="10"/>
  </r>
  <r>
    <x v="11"/>
    <x v="1"/>
    <x v="0"/>
    <x v="0"/>
    <x v="11"/>
    <n v="0"/>
    <x v="11"/>
  </r>
  <r>
    <x v="12"/>
    <x v="1"/>
    <x v="0"/>
    <x v="0"/>
    <x v="12"/>
    <n v="0"/>
    <x v="12"/>
  </r>
  <r>
    <x v="13"/>
    <x v="1"/>
    <x v="0"/>
    <x v="0"/>
    <x v="13"/>
    <n v="0"/>
    <x v="13"/>
  </r>
  <r>
    <x v="14"/>
    <x v="1"/>
    <x v="0"/>
    <x v="0"/>
    <x v="14"/>
    <n v="0"/>
    <x v="14"/>
  </r>
  <r>
    <x v="15"/>
    <x v="1"/>
    <x v="0"/>
    <x v="0"/>
    <x v="15"/>
    <n v="0"/>
    <x v="15"/>
  </r>
  <r>
    <x v="16"/>
    <x v="1"/>
    <x v="0"/>
    <x v="0"/>
    <x v="16"/>
    <n v="0"/>
    <x v="16"/>
  </r>
  <r>
    <x v="17"/>
    <x v="1"/>
    <x v="0"/>
    <x v="0"/>
    <x v="17"/>
    <n v="0"/>
    <x v="17"/>
  </r>
  <r>
    <x v="18"/>
    <x v="1"/>
    <x v="0"/>
    <x v="0"/>
    <x v="18"/>
    <n v="0"/>
    <x v="18"/>
  </r>
  <r>
    <x v="19"/>
    <x v="1"/>
    <x v="0"/>
    <x v="0"/>
    <x v="19"/>
    <n v="0"/>
    <x v="19"/>
  </r>
  <r>
    <x v="20"/>
    <x v="1"/>
    <x v="0"/>
    <x v="0"/>
    <x v="20"/>
    <n v="0"/>
    <x v="20"/>
  </r>
  <r>
    <x v="21"/>
    <x v="1"/>
    <x v="0"/>
    <x v="0"/>
    <x v="21"/>
    <n v="0"/>
    <x v="21"/>
  </r>
  <r>
    <x v="22"/>
    <x v="1"/>
    <x v="0"/>
    <x v="0"/>
    <x v="22"/>
    <n v="0"/>
    <x v="22"/>
  </r>
  <r>
    <x v="23"/>
    <x v="1"/>
    <x v="0"/>
    <x v="0"/>
    <x v="23"/>
    <n v="0"/>
    <x v="23"/>
  </r>
  <r>
    <x v="24"/>
    <x v="1"/>
    <x v="0"/>
    <x v="0"/>
    <x v="24"/>
    <n v="0"/>
    <x v="24"/>
  </r>
  <r>
    <x v="25"/>
    <x v="1"/>
    <x v="0"/>
    <x v="0"/>
    <x v="25"/>
    <n v="0"/>
    <x v="25"/>
  </r>
  <r>
    <x v="26"/>
    <x v="1"/>
    <x v="0"/>
    <x v="0"/>
    <x v="26"/>
    <n v="0"/>
    <x v="26"/>
  </r>
  <r>
    <x v="27"/>
    <x v="1"/>
    <x v="0"/>
    <x v="0"/>
    <x v="27"/>
    <n v="0"/>
    <x v="27"/>
  </r>
  <r>
    <x v="28"/>
    <x v="1"/>
    <x v="0"/>
    <x v="0"/>
    <x v="28"/>
    <n v="0"/>
    <x v="28"/>
  </r>
  <r>
    <x v="29"/>
    <x v="1"/>
    <x v="0"/>
    <x v="0"/>
    <x v="29"/>
    <n v="0"/>
    <x v="29"/>
  </r>
  <r>
    <x v="30"/>
    <x v="1"/>
    <x v="0"/>
    <x v="0"/>
    <x v="30"/>
    <n v="0"/>
    <x v="30"/>
  </r>
  <r>
    <x v="31"/>
    <x v="1"/>
    <x v="0"/>
    <x v="0"/>
    <x v="31"/>
    <n v="0"/>
    <x v="31"/>
  </r>
  <r>
    <x v="32"/>
    <x v="1"/>
    <x v="0"/>
    <x v="0"/>
    <x v="32"/>
    <n v="0"/>
    <x v="32"/>
  </r>
  <r>
    <x v="33"/>
    <x v="1"/>
    <x v="0"/>
    <x v="0"/>
    <x v="33"/>
    <n v="0"/>
    <x v="33"/>
  </r>
  <r>
    <x v="34"/>
    <x v="1"/>
    <x v="0"/>
    <x v="0"/>
    <x v="34"/>
    <n v="0"/>
    <x v="34"/>
  </r>
  <r>
    <x v="35"/>
    <x v="1"/>
    <x v="0"/>
    <x v="0"/>
    <x v="35"/>
    <n v="0"/>
    <x v="35"/>
  </r>
  <r>
    <x v="36"/>
    <x v="1"/>
    <x v="0"/>
    <x v="0"/>
    <x v="36"/>
    <n v="0"/>
    <x v="36"/>
  </r>
  <r>
    <x v="37"/>
    <x v="1"/>
    <x v="0"/>
    <x v="0"/>
    <x v="37"/>
    <n v="0"/>
    <x v="37"/>
  </r>
  <r>
    <x v="38"/>
    <x v="1"/>
    <x v="0"/>
    <x v="0"/>
    <x v="38"/>
    <n v="0"/>
    <x v="38"/>
  </r>
  <r>
    <x v="39"/>
    <x v="1"/>
    <x v="0"/>
    <x v="0"/>
    <x v="39"/>
    <n v="0"/>
    <x v="39"/>
  </r>
  <r>
    <x v="40"/>
    <x v="1"/>
    <x v="0"/>
    <x v="0"/>
    <x v="40"/>
    <n v="0"/>
    <x v="4"/>
  </r>
  <r>
    <x v="41"/>
    <x v="1"/>
    <x v="0"/>
    <x v="0"/>
    <x v="41"/>
    <n v="0"/>
    <x v="40"/>
  </r>
  <r>
    <x v="42"/>
    <x v="1"/>
    <x v="0"/>
    <x v="0"/>
    <x v="42"/>
    <n v="0"/>
    <x v="41"/>
  </r>
  <r>
    <x v="43"/>
    <x v="0"/>
    <x v="1"/>
    <x v="0"/>
    <x v="43"/>
    <n v="0"/>
    <x v="42"/>
  </r>
  <r>
    <x v="44"/>
    <x v="1"/>
    <x v="1"/>
    <x v="0"/>
    <x v="44"/>
    <n v="0"/>
    <x v="43"/>
  </r>
  <r>
    <x v="45"/>
    <x v="1"/>
    <x v="1"/>
    <x v="0"/>
    <x v="45"/>
    <n v="0"/>
    <x v="44"/>
  </r>
  <r>
    <x v="46"/>
    <x v="1"/>
    <x v="1"/>
    <x v="0"/>
    <x v="46"/>
    <n v="0"/>
    <x v="45"/>
  </r>
  <r>
    <x v="47"/>
    <x v="1"/>
    <x v="1"/>
    <x v="0"/>
    <x v="47"/>
    <n v="0"/>
    <x v="46"/>
  </r>
  <r>
    <x v="48"/>
    <x v="1"/>
    <x v="1"/>
    <x v="0"/>
    <x v="48"/>
    <n v="0"/>
    <x v="47"/>
  </r>
  <r>
    <x v="49"/>
    <x v="1"/>
    <x v="1"/>
    <x v="0"/>
    <x v="49"/>
    <n v="0"/>
    <x v="48"/>
  </r>
  <r>
    <x v="50"/>
    <x v="1"/>
    <x v="1"/>
    <x v="0"/>
    <x v="50"/>
    <n v="0"/>
    <x v="49"/>
  </r>
  <r>
    <x v="51"/>
    <x v="1"/>
    <x v="1"/>
    <x v="0"/>
    <x v="51"/>
    <n v="0"/>
    <x v="47"/>
  </r>
  <r>
    <x v="52"/>
    <x v="1"/>
    <x v="1"/>
    <x v="0"/>
    <x v="52"/>
    <n v="0"/>
    <x v="50"/>
  </r>
  <r>
    <x v="53"/>
    <x v="1"/>
    <x v="1"/>
    <x v="0"/>
    <x v="53"/>
    <n v="0"/>
    <x v="51"/>
  </r>
  <r>
    <x v="54"/>
    <x v="1"/>
    <x v="1"/>
    <x v="0"/>
    <x v="54"/>
    <n v="0"/>
    <x v="52"/>
  </r>
  <r>
    <x v="55"/>
    <x v="1"/>
    <x v="1"/>
    <x v="0"/>
    <x v="55"/>
    <n v="0"/>
    <x v="46"/>
  </r>
  <r>
    <x v="56"/>
    <x v="1"/>
    <x v="1"/>
    <x v="0"/>
    <x v="56"/>
    <n v="0"/>
    <x v="53"/>
  </r>
  <r>
    <x v="57"/>
    <x v="1"/>
    <x v="2"/>
    <x v="0"/>
    <x v="57"/>
    <n v="0"/>
    <x v="54"/>
  </r>
  <r>
    <x v="58"/>
    <x v="1"/>
    <x v="2"/>
    <x v="0"/>
    <x v="58"/>
    <n v="0"/>
    <x v="55"/>
  </r>
  <r>
    <x v="59"/>
    <x v="1"/>
    <x v="2"/>
    <x v="0"/>
    <x v="59"/>
    <n v="0"/>
    <x v="56"/>
  </r>
  <r>
    <x v="60"/>
    <x v="1"/>
    <x v="2"/>
    <x v="0"/>
    <x v="60"/>
    <n v="0"/>
    <x v="57"/>
  </r>
  <r>
    <x v="61"/>
    <x v="1"/>
    <x v="2"/>
    <x v="0"/>
    <x v="61"/>
    <n v="0"/>
    <x v="58"/>
  </r>
  <r>
    <x v="62"/>
    <x v="1"/>
    <x v="2"/>
    <x v="0"/>
    <x v="62"/>
    <n v="0"/>
    <x v="59"/>
  </r>
  <r>
    <x v="63"/>
    <x v="1"/>
    <x v="2"/>
    <x v="0"/>
    <x v="63"/>
    <n v="0"/>
    <x v="60"/>
  </r>
  <r>
    <x v="64"/>
    <x v="1"/>
    <x v="2"/>
    <x v="0"/>
    <x v="64"/>
    <n v="0"/>
    <x v="61"/>
  </r>
  <r>
    <x v="65"/>
    <x v="1"/>
    <x v="2"/>
    <x v="0"/>
    <x v="65"/>
    <n v="0"/>
    <x v="62"/>
  </r>
  <r>
    <x v="66"/>
    <x v="1"/>
    <x v="2"/>
    <x v="0"/>
    <x v="66"/>
    <n v="0"/>
    <x v="63"/>
  </r>
  <r>
    <x v="67"/>
    <x v="1"/>
    <x v="2"/>
    <x v="0"/>
    <x v="67"/>
    <n v="0"/>
    <x v="64"/>
  </r>
  <r>
    <x v="68"/>
    <x v="1"/>
    <x v="2"/>
    <x v="0"/>
    <x v="68"/>
    <n v="0"/>
    <x v="65"/>
  </r>
  <r>
    <x v="69"/>
    <x v="1"/>
    <x v="2"/>
    <x v="0"/>
    <x v="69"/>
    <n v="0"/>
    <x v="66"/>
  </r>
  <r>
    <x v="70"/>
    <x v="1"/>
    <x v="2"/>
    <x v="0"/>
    <x v="70"/>
    <n v="0"/>
    <x v="67"/>
  </r>
  <r>
    <x v="71"/>
    <x v="1"/>
    <x v="2"/>
    <x v="0"/>
    <x v="71"/>
    <n v="0"/>
    <x v="68"/>
  </r>
  <r>
    <x v="72"/>
    <x v="1"/>
    <x v="2"/>
    <x v="0"/>
    <x v="72"/>
    <n v="0"/>
    <x v="69"/>
  </r>
  <r>
    <x v="73"/>
    <x v="1"/>
    <x v="2"/>
    <x v="0"/>
    <x v="73"/>
    <n v="0"/>
    <x v="70"/>
  </r>
  <r>
    <x v="74"/>
    <x v="0"/>
    <x v="3"/>
    <x v="0"/>
    <x v="74"/>
    <n v="0"/>
    <x v="71"/>
  </r>
  <r>
    <x v="75"/>
    <x v="0"/>
    <x v="3"/>
    <x v="0"/>
    <x v="75"/>
    <n v="0"/>
    <x v="71"/>
  </r>
  <r>
    <x v="76"/>
    <x v="0"/>
    <x v="3"/>
    <x v="0"/>
    <x v="76"/>
    <n v="0"/>
    <x v="72"/>
  </r>
  <r>
    <x v="77"/>
    <x v="0"/>
    <x v="3"/>
    <x v="0"/>
    <x v="77"/>
    <n v="0"/>
    <x v="73"/>
  </r>
  <r>
    <x v="78"/>
    <x v="1"/>
    <x v="3"/>
    <x v="0"/>
    <x v="78"/>
    <n v="0"/>
    <x v="74"/>
  </r>
  <r>
    <x v="79"/>
    <x v="1"/>
    <x v="3"/>
    <x v="0"/>
    <x v="79"/>
    <n v="0"/>
    <x v="75"/>
  </r>
  <r>
    <x v="80"/>
    <x v="1"/>
    <x v="3"/>
    <x v="0"/>
    <x v="80"/>
    <n v="0"/>
    <x v="76"/>
  </r>
  <r>
    <x v="81"/>
    <x v="1"/>
    <x v="3"/>
    <x v="0"/>
    <x v="81"/>
    <n v="0"/>
    <x v="77"/>
  </r>
  <r>
    <x v="82"/>
    <x v="1"/>
    <x v="3"/>
    <x v="0"/>
    <x v="82"/>
    <n v="0"/>
    <x v="78"/>
  </r>
  <r>
    <x v="83"/>
    <x v="1"/>
    <x v="3"/>
    <x v="0"/>
    <x v="83"/>
    <n v="0"/>
    <x v="79"/>
  </r>
  <r>
    <x v="84"/>
    <x v="1"/>
    <x v="3"/>
    <x v="0"/>
    <x v="84"/>
    <n v="0"/>
    <x v="80"/>
  </r>
  <r>
    <x v="85"/>
    <x v="1"/>
    <x v="3"/>
    <x v="0"/>
    <x v="85"/>
    <n v="0"/>
    <x v="81"/>
  </r>
  <r>
    <x v="86"/>
    <x v="1"/>
    <x v="3"/>
    <x v="0"/>
    <x v="86"/>
    <n v="0"/>
    <x v="82"/>
  </r>
  <r>
    <x v="87"/>
    <x v="1"/>
    <x v="3"/>
    <x v="0"/>
    <x v="87"/>
    <n v="0"/>
    <x v="83"/>
  </r>
  <r>
    <x v="88"/>
    <x v="1"/>
    <x v="3"/>
    <x v="0"/>
    <x v="88"/>
    <n v="0"/>
    <x v="84"/>
  </r>
  <r>
    <x v="89"/>
    <x v="1"/>
    <x v="3"/>
    <x v="0"/>
    <x v="89"/>
    <n v="0"/>
    <x v="85"/>
  </r>
  <r>
    <x v="90"/>
    <x v="1"/>
    <x v="3"/>
    <x v="0"/>
    <x v="90"/>
    <n v="0"/>
    <x v="85"/>
  </r>
  <r>
    <x v="91"/>
    <x v="1"/>
    <x v="3"/>
    <x v="0"/>
    <x v="91"/>
    <n v="0"/>
    <x v="86"/>
  </r>
  <r>
    <x v="92"/>
    <x v="1"/>
    <x v="3"/>
    <x v="0"/>
    <x v="92"/>
    <n v="0"/>
    <x v="87"/>
  </r>
  <r>
    <x v="93"/>
    <x v="1"/>
    <x v="3"/>
    <x v="0"/>
    <x v="93"/>
    <n v="0"/>
    <x v="88"/>
  </r>
  <r>
    <x v="94"/>
    <x v="1"/>
    <x v="3"/>
    <x v="0"/>
    <x v="94"/>
    <n v="0"/>
    <x v="89"/>
  </r>
  <r>
    <x v="95"/>
    <x v="1"/>
    <x v="3"/>
    <x v="0"/>
    <x v="95"/>
    <n v="0"/>
    <x v="90"/>
  </r>
  <r>
    <x v="96"/>
    <x v="1"/>
    <x v="3"/>
    <x v="0"/>
    <x v="96"/>
    <n v="0"/>
    <x v="91"/>
  </r>
  <r>
    <x v="97"/>
    <x v="1"/>
    <x v="3"/>
    <x v="0"/>
    <x v="97"/>
    <n v="0"/>
    <x v="92"/>
  </r>
  <r>
    <x v="98"/>
    <x v="1"/>
    <x v="3"/>
    <x v="0"/>
    <x v="98"/>
    <n v="0"/>
    <x v="93"/>
  </r>
  <r>
    <x v="99"/>
    <x v="1"/>
    <x v="3"/>
    <x v="0"/>
    <x v="99"/>
    <n v="0"/>
    <x v="94"/>
  </r>
  <r>
    <x v="100"/>
    <x v="1"/>
    <x v="3"/>
    <x v="0"/>
    <x v="100"/>
    <n v="0"/>
    <x v="95"/>
  </r>
  <r>
    <x v="101"/>
    <x v="1"/>
    <x v="3"/>
    <x v="0"/>
    <x v="101"/>
    <n v="0"/>
    <x v="95"/>
  </r>
  <r>
    <x v="102"/>
    <x v="1"/>
    <x v="3"/>
    <x v="0"/>
    <x v="102"/>
    <n v="0"/>
    <x v="95"/>
  </r>
  <r>
    <x v="103"/>
    <x v="1"/>
    <x v="3"/>
    <x v="0"/>
    <x v="103"/>
    <n v="0"/>
    <x v="96"/>
  </r>
  <r>
    <x v="104"/>
    <x v="1"/>
    <x v="3"/>
    <x v="0"/>
    <x v="104"/>
    <n v="0"/>
    <x v="97"/>
  </r>
  <r>
    <x v="105"/>
    <x v="1"/>
    <x v="3"/>
    <x v="0"/>
    <x v="105"/>
    <n v="0"/>
    <x v="98"/>
  </r>
  <r>
    <x v="106"/>
    <x v="1"/>
    <x v="3"/>
    <x v="0"/>
    <x v="106"/>
    <n v="0"/>
    <x v="99"/>
  </r>
  <r>
    <x v="107"/>
    <x v="1"/>
    <x v="3"/>
    <x v="0"/>
    <x v="107"/>
    <n v="0"/>
    <x v="100"/>
  </r>
  <r>
    <x v="108"/>
    <x v="1"/>
    <x v="3"/>
    <x v="0"/>
    <x v="108"/>
    <n v="0"/>
    <x v="100"/>
  </r>
  <r>
    <x v="109"/>
    <x v="0"/>
    <x v="4"/>
    <x v="0"/>
    <x v="109"/>
    <n v="0"/>
    <x v="101"/>
  </r>
  <r>
    <x v="110"/>
    <x v="1"/>
    <x v="4"/>
    <x v="0"/>
    <x v="110"/>
    <n v="0"/>
    <x v="102"/>
  </r>
  <r>
    <x v="111"/>
    <x v="1"/>
    <x v="4"/>
    <x v="0"/>
    <x v="111"/>
    <n v="0"/>
    <x v="103"/>
  </r>
  <r>
    <x v="112"/>
    <x v="1"/>
    <x v="4"/>
    <x v="0"/>
    <x v="112"/>
    <n v="0"/>
    <x v="104"/>
  </r>
  <r>
    <x v="113"/>
    <x v="1"/>
    <x v="4"/>
    <x v="0"/>
    <x v="113"/>
    <n v="0"/>
    <x v="105"/>
  </r>
  <r>
    <x v="114"/>
    <x v="1"/>
    <x v="4"/>
    <x v="0"/>
    <x v="114"/>
    <n v="0"/>
    <x v="106"/>
  </r>
  <r>
    <x v="115"/>
    <x v="1"/>
    <x v="4"/>
    <x v="0"/>
    <x v="115"/>
    <n v="0"/>
    <x v="107"/>
  </r>
  <r>
    <x v="116"/>
    <x v="1"/>
    <x v="4"/>
    <x v="0"/>
    <x v="116"/>
    <n v="0"/>
    <x v="108"/>
  </r>
  <r>
    <x v="117"/>
    <x v="1"/>
    <x v="4"/>
    <x v="0"/>
    <x v="117"/>
    <n v="0"/>
    <x v="109"/>
  </r>
  <r>
    <x v="118"/>
    <x v="1"/>
    <x v="4"/>
    <x v="0"/>
    <x v="118"/>
    <n v="0"/>
    <x v="110"/>
  </r>
  <r>
    <x v="119"/>
    <x v="1"/>
    <x v="4"/>
    <x v="0"/>
    <x v="119"/>
    <n v="0"/>
    <x v="111"/>
  </r>
  <r>
    <x v="120"/>
    <x v="1"/>
    <x v="4"/>
    <x v="0"/>
    <x v="120"/>
    <n v="0"/>
    <x v="112"/>
  </r>
  <r>
    <x v="121"/>
    <x v="1"/>
    <x v="4"/>
    <x v="0"/>
    <x v="121"/>
    <n v="0"/>
    <x v="113"/>
  </r>
  <r>
    <x v="122"/>
    <x v="1"/>
    <x v="4"/>
    <x v="0"/>
    <x v="122"/>
    <n v="0"/>
    <x v="114"/>
  </r>
  <r>
    <x v="123"/>
    <x v="1"/>
    <x v="4"/>
    <x v="0"/>
    <x v="123"/>
    <n v="0"/>
    <x v="115"/>
  </r>
  <r>
    <x v="124"/>
    <x v="1"/>
    <x v="4"/>
    <x v="0"/>
    <x v="124"/>
    <n v="0"/>
    <x v="116"/>
  </r>
  <r>
    <x v="125"/>
    <x v="1"/>
    <x v="4"/>
    <x v="0"/>
    <x v="125"/>
    <n v="0"/>
    <x v="117"/>
  </r>
  <r>
    <x v="126"/>
    <x v="1"/>
    <x v="4"/>
    <x v="0"/>
    <x v="126"/>
    <n v="0"/>
    <x v="118"/>
  </r>
  <r>
    <x v="127"/>
    <x v="1"/>
    <x v="4"/>
    <x v="0"/>
    <x v="127"/>
    <n v="0"/>
    <x v="119"/>
  </r>
  <r>
    <x v="128"/>
    <x v="1"/>
    <x v="4"/>
    <x v="0"/>
    <x v="128"/>
    <n v="0"/>
    <x v="120"/>
  </r>
  <r>
    <x v="129"/>
    <x v="1"/>
    <x v="4"/>
    <x v="0"/>
    <x v="129"/>
    <n v="0"/>
    <x v="121"/>
  </r>
  <r>
    <x v="130"/>
    <x v="1"/>
    <x v="4"/>
    <x v="0"/>
    <x v="130"/>
    <n v="0"/>
    <x v="122"/>
  </r>
  <r>
    <x v="131"/>
    <x v="1"/>
    <x v="4"/>
    <x v="0"/>
    <x v="131"/>
    <n v="0"/>
    <x v="123"/>
  </r>
  <r>
    <x v="132"/>
    <x v="1"/>
    <x v="4"/>
    <x v="0"/>
    <x v="132"/>
    <n v="0"/>
    <x v="124"/>
  </r>
  <r>
    <x v="133"/>
    <x v="0"/>
    <x v="5"/>
    <x v="0"/>
    <x v="133"/>
    <n v="0"/>
    <x v="125"/>
  </r>
  <r>
    <x v="134"/>
    <x v="2"/>
    <x v="6"/>
    <x v="1"/>
    <x v="134"/>
    <n v="0"/>
    <x v="126"/>
  </r>
  <r>
    <x v="135"/>
    <x v="2"/>
    <x v="6"/>
    <x v="1"/>
    <x v="135"/>
    <n v="0"/>
    <x v="127"/>
  </r>
  <r>
    <x v="136"/>
    <x v="2"/>
    <x v="6"/>
    <x v="1"/>
    <x v="136"/>
    <n v="0"/>
    <x v="128"/>
  </r>
  <r>
    <x v="137"/>
    <x v="3"/>
    <x v="6"/>
    <x v="2"/>
    <x v="137"/>
    <n v="0"/>
    <x v="129"/>
  </r>
  <r>
    <x v="138"/>
    <x v="3"/>
    <x v="6"/>
    <x v="2"/>
    <x v="138"/>
    <n v="0"/>
    <x v="130"/>
  </r>
  <r>
    <x v="139"/>
    <x v="3"/>
    <x v="6"/>
    <x v="2"/>
    <x v="139"/>
    <n v="0"/>
    <x v="131"/>
  </r>
  <r>
    <x v="140"/>
    <x v="3"/>
    <x v="6"/>
    <x v="2"/>
    <x v="140"/>
    <n v="0"/>
    <x v="132"/>
  </r>
  <r>
    <x v="141"/>
    <x v="3"/>
    <x v="6"/>
    <x v="2"/>
    <x v="141"/>
    <n v="0"/>
    <x v="133"/>
  </r>
  <r>
    <x v="142"/>
    <x v="3"/>
    <x v="6"/>
    <x v="2"/>
    <x v="142"/>
    <n v="0"/>
    <x v="134"/>
  </r>
  <r>
    <x v="143"/>
    <x v="3"/>
    <x v="6"/>
    <x v="2"/>
    <x v="143"/>
    <n v="0"/>
    <x v="135"/>
  </r>
  <r>
    <x v="144"/>
    <x v="3"/>
    <x v="6"/>
    <x v="2"/>
    <x v="144"/>
    <n v="0"/>
    <x v="134"/>
  </r>
  <r>
    <x v="145"/>
    <x v="3"/>
    <x v="6"/>
    <x v="2"/>
    <x v="145"/>
    <n v="0"/>
    <x v="136"/>
  </r>
  <r>
    <x v="146"/>
    <x v="3"/>
    <x v="6"/>
    <x v="2"/>
    <x v="146"/>
    <n v="0"/>
    <x v="137"/>
  </r>
  <r>
    <x v="147"/>
    <x v="3"/>
    <x v="6"/>
    <x v="2"/>
    <x v="147"/>
    <n v="0"/>
    <x v="94"/>
  </r>
  <r>
    <x v="148"/>
    <x v="3"/>
    <x v="6"/>
    <x v="3"/>
    <x v="148"/>
    <n v="0"/>
    <x v="138"/>
  </r>
  <r>
    <x v="149"/>
    <x v="3"/>
    <x v="6"/>
    <x v="3"/>
    <x v="149"/>
    <n v="0"/>
    <x v="139"/>
  </r>
  <r>
    <x v="150"/>
    <x v="3"/>
    <x v="6"/>
    <x v="3"/>
    <x v="150"/>
    <n v="0"/>
    <x v="140"/>
  </r>
  <r>
    <x v="151"/>
    <x v="3"/>
    <x v="6"/>
    <x v="3"/>
    <x v="151"/>
    <n v="0"/>
    <x v="141"/>
  </r>
  <r>
    <x v="152"/>
    <x v="3"/>
    <x v="6"/>
    <x v="3"/>
    <x v="152"/>
    <n v="0"/>
    <x v="142"/>
  </r>
  <r>
    <x v="153"/>
    <x v="3"/>
    <x v="6"/>
    <x v="3"/>
    <x v="153"/>
    <n v="0"/>
    <x v="143"/>
  </r>
  <r>
    <x v="154"/>
    <x v="3"/>
    <x v="6"/>
    <x v="3"/>
    <x v="154"/>
    <n v="0"/>
    <x v="143"/>
  </r>
  <r>
    <x v="155"/>
    <x v="3"/>
    <x v="6"/>
    <x v="3"/>
    <x v="155"/>
    <n v="0"/>
    <x v="144"/>
  </r>
  <r>
    <x v="156"/>
    <x v="0"/>
    <x v="6"/>
    <x v="3"/>
    <x v="156"/>
    <n v="0"/>
    <x v="145"/>
  </r>
  <r>
    <x v="157"/>
    <x v="1"/>
    <x v="6"/>
    <x v="4"/>
    <x v="157"/>
    <n v="0"/>
    <x v="146"/>
  </r>
  <r>
    <x v="158"/>
    <x v="1"/>
    <x v="6"/>
    <x v="4"/>
    <x v="158"/>
    <n v="0"/>
    <x v="147"/>
  </r>
  <r>
    <x v="159"/>
    <x v="1"/>
    <x v="6"/>
    <x v="4"/>
    <x v="159"/>
    <n v="0"/>
    <x v="148"/>
  </r>
  <r>
    <x v="160"/>
    <x v="1"/>
    <x v="6"/>
    <x v="4"/>
    <x v="160"/>
    <n v="0"/>
    <x v="149"/>
  </r>
  <r>
    <x v="161"/>
    <x v="1"/>
    <x v="6"/>
    <x v="4"/>
    <x v="161"/>
    <n v="0"/>
    <x v="150"/>
  </r>
  <r>
    <x v="162"/>
    <x v="1"/>
    <x v="6"/>
    <x v="4"/>
    <x v="162"/>
    <n v="0"/>
    <x v="151"/>
  </r>
  <r>
    <x v="163"/>
    <x v="1"/>
    <x v="6"/>
    <x v="4"/>
    <x v="163"/>
    <n v="0"/>
    <x v="151"/>
  </r>
  <r>
    <x v="164"/>
    <x v="1"/>
    <x v="6"/>
    <x v="4"/>
    <x v="164"/>
    <n v="0"/>
    <x v="152"/>
  </r>
  <r>
    <x v="165"/>
    <x v="1"/>
    <x v="6"/>
    <x v="4"/>
    <x v="165"/>
    <n v="0"/>
    <x v="153"/>
  </r>
  <r>
    <x v="166"/>
    <x v="1"/>
    <x v="6"/>
    <x v="4"/>
    <x v="166"/>
    <n v="0"/>
    <x v="154"/>
  </r>
  <r>
    <x v="167"/>
    <x v="1"/>
    <x v="6"/>
    <x v="4"/>
    <x v="167"/>
    <n v="0"/>
    <x v="155"/>
  </r>
  <r>
    <x v="168"/>
    <x v="1"/>
    <x v="6"/>
    <x v="4"/>
    <x v="168"/>
    <n v="0"/>
    <x v="156"/>
  </r>
  <r>
    <x v="169"/>
    <x v="1"/>
    <x v="6"/>
    <x v="4"/>
    <x v="169"/>
    <n v="0"/>
    <x v="157"/>
  </r>
  <r>
    <x v="170"/>
    <x v="1"/>
    <x v="6"/>
    <x v="4"/>
    <x v="170"/>
    <n v="0"/>
    <x v="158"/>
  </r>
  <r>
    <x v="171"/>
    <x v="1"/>
    <x v="6"/>
    <x v="4"/>
    <x v="171"/>
    <n v="0"/>
    <x v="135"/>
  </r>
  <r>
    <x v="172"/>
    <x v="1"/>
    <x v="6"/>
    <x v="4"/>
    <x v="172"/>
    <n v="0"/>
    <x v="144"/>
  </r>
  <r>
    <x v="173"/>
    <x v="1"/>
    <x v="6"/>
    <x v="4"/>
    <x v="173"/>
    <n v="0"/>
    <x v="159"/>
  </r>
  <r>
    <x v="174"/>
    <x v="1"/>
    <x v="6"/>
    <x v="4"/>
    <x v="174"/>
    <n v="0"/>
    <x v="160"/>
  </r>
  <r>
    <x v="175"/>
    <x v="1"/>
    <x v="6"/>
    <x v="4"/>
    <x v="175"/>
    <n v="0"/>
    <x v="161"/>
  </r>
  <r>
    <x v="176"/>
    <x v="1"/>
    <x v="6"/>
    <x v="4"/>
    <x v="176"/>
    <n v="0"/>
    <x v="162"/>
  </r>
  <r>
    <x v="177"/>
    <x v="1"/>
    <x v="6"/>
    <x v="4"/>
    <x v="177"/>
    <n v="0"/>
    <x v="163"/>
  </r>
  <r>
    <x v="178"/>
    <x v="1"/>
    <x v="6"/>
    <x v="4"/>
    <x v="178"/>
    <n v="0"/>
    <x v="164"/>
  </r>
  <r>
    <x v="179"/>
    <x v="1"/>
    <x v="6"/>
    <x v="4"/>
    <x v="179"/>
    <n v="0"/>
    <x v="165"/>
  </r>
  <r>
    <x v="180"/>
    <x v="1"/>
    <x v="6"/>
    <x v="4"/>
    <x v="180"/>
    <n v="0"/>
    <x v="166"/>
  </r>
  <r>
    <x v="181"/>
    <x v="1"/>
    <x v="6"/>
    <x v="4"/>
    <x v="181"/>
    <n v="0"/>
    <x v="167"/>
  </r>
  <r>
    <x v="182"/>
    <x v="1"/>
    <x v="6"/>
    <x v="4"/>
    <x v="182"/>
    <n v="0"/>
    <x v="168"/>
  </r>
  <r>
    <x v="183"/>
    <x v="1"/>
    <x v="6"/>
    <x v="4"/>
    <x v="183"/>
    <n v="0"/>
    <x v="135"/>
  </r>
  <r>
    <x v="184"/>
    <x v="1"/>
    <x v="6"/>
    <x v="4"/>
    <x v="184"/>
    <n v="0"/>
    <x v="169"/>
  </r>
  <r>
    <x v="185"/>
    <x v="1"/>
    <x v="6"/>
    <x v="4"/>
    <x v="185"/>
    <n v="0"/>
    <x v="170"/>
  </r>
  <r>
    <x v="186"/>
    <x v="1"/>
    <x v="6"/>
    <x v="4"/>
    <x v="186"/>
    <n v="0"/>
    <x v="171"/>
  </r>
  <r>
    <x v="187"/>
    <x v="1"/>
    <x v="6"/>
    <x v="4"/>
    <x v="187"/>
    <n v="0"/>
    <x v="172"/>
  </r>
  <r>
    <x v="188"/>
    <x v="1"/>
    <x v="6"/>
    <x v="4"/>
    <x v="188"/>
    <n v="0"/>
    <x v="173"/>
  </r>
  <r>
    <x v="189"/>
    <x v="1"/>
    <x v="6"/>
    <x v="4"/>
    <x v="189"/>
    <n v="0"/>
    <x v="174"/>
  </r>
  <r>
    <x v="190"/>
    <x v="1"/>
    <x v="6"/>
    <x v="4"/>
    <x v="190"/>
    <n v="0"/>
    <x v="104"/>
  </r>
  <r>
    <x v="191"/>
    <x v="1"/>
    <x v="6"/>
    <x v="4"/>
    <x v="191"/>
    <n v="0"/>
    <x v="175"/>
  </r>
  <r>
    <x v="192"/>
    <x v="1"/>
    <x v="6"/>
    <x v="4"/>
    <x v="192"/>
    <n v="0"/>
    <x v="176"/>
  </r>
  <r>
    <x v="193"/>
    <x v="3"/>
    <x v="6"/>
    <x v="5"/>
    <x v="193"/>
    <n v="0"/>
    <x v="177"/>
  </r>
  <r>
    <x v="194"/>
    <x v="3"/>
    <x v="6"/>
    <x v="5"/>
    <x v="194"/>
    <n v="0"/>
    <x v="178"/>
  </r>
  <r>
    <x v="195"/>
    <x v="3"/>
    <x v="6"/>
    <x v="5"/>
    <x v="195"/>
    <n v="0"/>
    <x v="179"/>
  </r>
  <r>
    <x v="196"/>
    <x v="3"/>
    <x v="6"/>
    <x v="6"/>
    <x v="196"/>
    <n v="0"/>
    <x v="129"/>
  </r>
  <r>
    <x v="197"/>
    <x v="3"/>
    <x v="6"/>
    <x v="6"/>
    <x v="197"/>
    <n v="0"/>
    <x v="180"/>
  </r>
  <r>
    <x v="198"/>
    <x v="3"/>
    <x v="6"/>
    <x v="6"/>
    <x v="198"/>
    <n v="0"/>
    <x v="181"/>
  </r>
  <r>
    <x v="199"/>
    <x v="3"/>
    <x v="6"/>
    <x v="6"/>
    <x v="199"/>
    <n v="0"/>
    <x v="120"/>
  </r>
  <r>
    <x v="200"/>
    <x v="3"/>
    <x v="6"/>
    <x v="6"/>
    <x v="200"/>
    <n v="0"/>
    <x v="182"/>
  </r>
  <r>
    <x v="201"/>
    <x v="3"/>
    <x v="6"/>
    <x v="6"/>
    <x v="201"/>
    <n v="0"/>
    <x v="183"/>
  </r>
  <r>
    <x v="202"/>
    <x v="3"/>
    <x v="6"/>
    <x v="6"/>
    <x v="202"/>
    <n v="0"/>
    <x v="184"/>
  </r>
  <r>
    <x v="203"/>
    <x v="3"/>
    <x v="6"/>
    <x v="6"/>
    <x v="203"/>
    <n v="0"/>
    <x v="185"/>
  </r>
  <r>
    <x v="204"/>
    <x v="3"/>
    <x v="6"/>
    <x v="6"/>
    <x v="204"/>
    <n v="0"/>
    <x v="186"/>
  </r>
  <r>
    <x v="205"/>
    <x v="0"/>
    <x v="6"/>
    <x v="6"/>
    <x v="205"/>
    <n v="0"/>
    <x v="187"/>
  </r>
  <r>
    <x v="206"/>
    <x v="3"/>
    <x v="6"/>
    <x v="7"/>
    <x v="206"/>
    <n v="0"/>
    <x v="188"/>
  </r>
  <r>
    <x v="207"/>
    <x v="0"/>
    <x v="6"/>
    <x v="7"/>
    <x v="207"/>
    <n v="0"/>
    <x v="189"/>
  </r>
  <r>
    <x v="208"/>
    <x v="0"/>
    <x v="6"/>
    <x v="7"/>
    <x v="208"/>
    <n v="0"/>
    <x v="190"/>
  </r>
  <r>
    <x v="209"/>
    <x v="0"/>
    <x v="6"/>
    <x v="7"/>
    <x v="209"/>
    <n v="0"/>
    <x v="190"/>
  </r>
  <r>
    <x v="210"/>
    <x v="0"/>
    <x v="6"/>
    <x v="7"/>
    <x v="210"/>
    <n v="0"/>
    <x v="191"/>
  </r>
  <r>
    <x v="211"/>
    <x v="0"/>
    <x v="6"/>
    <x v="7"/>
    <x v="211"/>
    <n v="0"/>
    <x v="188"/>
  </r>
  <r>
    <x v="212"/>
    <x v="1"/>
    <x v="6"/>
    <x v="7"/>
    <x v="212"/>
    <n v="0"/>
    <x v="192"/>
  </r>
  <r>
    <x v="213"/>
    <x v="1"/>
    <x v="6"/>
    <x v="7"/>
    <x v="213"/>
    <n v="0"/>
    <x v="193"/>
  </r>
  <r>
    <x v="214"/>
    <x v="1"/>
    <x v="6"/>
    <x v="7"/>
    <x v="214"/>
    <n v="0"/>
    <x v="194"/>
  </r>
  <r>
    <x v="215"/>
    <x v="1"/>
    <x v="6"/>
    <x v="7"/>
    <x v="215"/>
    <n v="0"/>
    <x v="195"/>
  </r>
  <r>
    <x v="216"/>
    <x v="1"/>
    <x v="6"/>
    <x v="7"/>
    <x v="216"/>
    <n v="0"/>
    <x v="195"/>
  </r>
  <r>
    <x v="217"/>
    <x v="1"/>
    <x v="6"/>
    <x v="7"/>
    <x v="217"/>
    <n v="0"/>
    <x v="185"/>
  </r>
  <r>
    <x v="218"/>
    <x v="1"/>
    <x v="6"/>
    <x v="7"/>
    <x v="218"/>
    <n v="0"/>
    <x v="196"/>
  </r>
  <r>
    <x v="219"/>
    <x v="1"/>
    <x v="6"/>
    <x v="7"/>
    <x v="219"/>
    <n v="0"/>
    <x v="197"/>
  </r>
  <r>
    <x v="220"/>
    <x v="1"/>
    <x v="6"/>
    <x v="7"/>
    <x v="220"/>
    <n v="0"/>
    <x v="156"/>
  </r>
  <r>
    <x v="221"/>
    <x v="1"/>
    <x v="6"/>
    <x v="7"/>
    <x v="221"/>
    <n v="0"/>
    <x v="118"/>
  </r>
  <r>
    <x v="222"/>
    <x v="1"/>
    <x v="6"/>
    <x v="7"/>
    <x v="222"/>
    <n v="0"/>
    <x v="198"/>
  </r>
  <r>
    <x v="223"/>
    <x v="1"/>
    <x v="6"/>
    <x v="7"/>
    <x v="223"/>
    <n v="0"/>
    <x v="199"/>
  </r>
  <r>
    <x v="224"/>
    <x v="1"/>
    <x v="6"/>
    <x v="7"/>
    <x v="224"/>
    <n v="0"/>
    <x v="200"/>
  </r>
  <r>
    <x v="225"/>
    <x v="1"/>
    <x v="6"/>
    <x v="7"/>
    <x v="225"/>
    <n v="0"/>
    <x v="157"/>
  </r>
  <r>
    <x v="226"/>
    <x v="1"/>
    <x v="6"/>
    <x v="7"/>
    <x v="226"/>
    <n v="0"/>
    <x v="201"/>
  </r>
  <r>
    <x v="227"/>
    <x v="1"/>
    <x v="6"/>
    <x v="7"/>
    <x v="227"/>
    <n v="0"/>
    <x v="202"/>
  </r>
  <r>
    <x v="228"/>
    <x v="1"/>
    <x v="6"/>
    <x v="7"/>
    <x v="228"/>
    <n v="0"/>
    <x v="203"/>
  </r>
  <r>
    <x v="229"/>
    <x v="1"/>
    <x v="6"/>
    <x v="7"/>
    <x v="229"/>
    <n v="0"/>
    <x v="152"/>
  </r>
  <r>
    <x v="230"/>
    <x v="1"/>
    <x v="6"/>
    <x v="7"/>
    <x v="230"/>
    <n v="0"/>
    <x v="204"/>
  </r>
  <r>
    <x v="231"/>
    <x v="1"/>
    <x v="6"/>
    <x v="7"/>
    <x v="231"/>
    <n v="0"/>
    <x v="205"/>
  </r>
  <r>
    <x v="232"/>
    <x v="1"/>
    <x v="6"/>
    <x v="7"/>
    <x v="232"/>
    <n v="0"/>
    <x v="206"/>
  </r>
  <r>
    <x v="233"/>
    <x v="1"/>
    <x v="6"/>
    <x v="7"/>
    <x v="233"/>
    <n v="0"/>
    <x v="207"/>
  </r>
  <r>
    <x v="234"/>
    <x v="1"/>
    <x v="6"/>
    <x v="7"/>
    <x v="234"/>
    <n v="0"/>
    <x v="208"/>
  </r>
  <r>
    <x v="235"/>
    <x v="1"/>
    <x v="6"/>
    <x v="7"/>
    <x v="235"/>
    <n v="0"/>
    <x v="204"/>
  </r>
  <r>
    <x v="236"/>
    <x v="1"/>
    <x v="6"/>
    <x v="7"/>
    <x v="236"/>
    <n v="0"/>
    <x v="209"/>
  </r>
  <r>
    <x v="237"/>
    <x v="1"/>
    <x v="6"/>
    <x v="7"/>
    <x v="237"/>
    <n v="0"/>
    <x v="149"/>
  </r>
  <r>
    <x v="238"/>
    <x v="1"/>
    <x v="6"/>
    <x v="7"/>
    <x v="238"/>
    <n v="0"/>
    <x v="210"/>
  </r>
  <r>
    <x v="239"/>
    <x v="1"/>
    <x v="6"/>
    <x v="7"/>
    <x v="239"/>
    <n v="0"/>
    <x v="211"/>
  </r>
  <r>
    <x v="240"/>
    <x v="1"/>
    <x v="6"/>
    <x v="7"/>
    <x v="240"/>
    <n v="0"/>
    <x v="189"/>
  </r>
  <r>
    <x v="241"/>
    <x v="1"/>
    <x v="6"/>
    <x v="7"/>
    <x v="241"/>
    <n v="0"/>
    <x v="194"/>
  </r>
  <r>
    <x v="242"/>
    <x v="1"/>
    <x v="6"/>
    <x v="7"/>
    <x v="242"/>
    <n v="0"/>
    <x v="212"/>
  </r>
  <r>
    <x v="243"/>
    <x v="1"/>
    <x v="6"/>
    <x v="7"/>
    <x v="243"/>
    <n v="0"/>
    <x v="213"/>
  </r>
  <r>
    <x v="244"/>
    <x v="1"/>
    <x v="6"/>
    <x v="7"/>
    <x v="244"/>
    <n v="0"/>
    <x v="214"/>
  </r>
  <r>
    <x v="245"/>
    <x v="1"/>
    <x v="6"/>
    <x v="7"/>
    <x v="245"/>
    <n v="0"/>
    <x v="215"/>
  </r>
  <r>
    <x v="246"/>
    <x v="1"/>
    <x v="6"/>
    <x v="7"/>
    <x v="246"/>
    <n v="0"/>
    <x v="216"/>
  </r>
  <r>
    <x v="247"/>
    <x v="1"/>
    <x v="6"/>
    <x v="7"/>
    <x v="247"/>
    <n v="0"/>
    <x v="217"/>
  </r>
  <r>
    <x v="248"/>
    <x v="1"/>
    <x v="6"/>
    <x v="7"/>
    <x v="248"/>
    <n v="0"/>
    <x v="218"/>
  </r>
  <r>
    <x v="249"/>
    <x v="1"/>
    <x v="6"/>
    <x v="7"/>
    <x v="249"/>
    <n v="0"/>
    <x v="219"/>
  </r>
  <r>
    <x v="250"/>
    <x v="1"/>
    <x v="6"/>
    <x v="7"/>
    <x v="250"/>
    <n v="0"/>
    <x v="220"/>
  </r>
  <r>
    <x v="251"/>
    <x v="1"/>
    <x v="6"/>
    <x v="7"/>
    <x v="251"/>
    <n v="0"/>
    <x v="220"/>
  </r>
  <r>
    <x v="252"/>
    <x v="1"/>
    <x v="6"/>
    <x v="7"/>
    <x v="252"/>
    <n v="0"/>
    <x v="206"/>
  </r>
  <r>
    <x v="253"/>
    <x v="1"/>
    <x v="6"/>
    <x v="7"/>
    <x v="253"/>
    <n v="0"/>
    <x v="221"/>
  </r>
  <r>
    <x v="254"/>
    <x v="1"/>
    <x v="6"/>
    <x v="7"/>
    <x v="254"/>
    <n v="0"/>
    <x v="107"/>
  </r>
  <r>
    <x v="255"/>
    <x v="1"/>
    <x v="6"/>
    <x v="7"/>
    <x v="255"/>
    <n v="0"/>
    <x v="222"/>
  </r>
  <r>
    <x v="256"/>
    <x v="1"/>
    <x v="6"/>
    <x v="7"/>
    <x v="256"/>
    <n v="0"/>
    <x v="218"/>
  </r>
  <r>
    <x v="257"/>
    <x v="1"/>
    <x v="6"/>
    <x v="7"/>
    <x v="257"/>
    <n v="0"/>
    <x v="194"/>
  </r>
  <r>
    <x v="258"/>
    <x v="1"/>
    <x v="6"/>
    <x v="7"/>
    <x v="258"/>
    <n v="0"/>
    <x v="194"/>
  </r>
</pivotCacheRecords>
</file>

<file path=xl/pivotCache/pivotCacheRecords5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59">
  <r>
    <x v="0"/>
    <s v="France Boisson"/>
    <x v="0"/>
    <x v="0"/>
    <x v="0"/>
    <n v="0"/>
    <x v="0"/>
  </r>
  <r>
    <x v="1"/>
    <s v="France Boisson"/>
    <x v="0"/>
    <x v="0"/>
    <x v="1"/>
    <n v="0"/>
    <x v="1"/>
  </r>
  <r>
    <x v="2"/>
    <s v="France Boisson"/>
    <x v="0"/>
    <x v="0"/>
    <x v="2"/>
    <n v="0"/>
    <x v="2"/>
  </r>
  <r>
    <x v="3"/>
    <s v="France Boisson"/>
    <x v="0"/>
    <x v="0"/>
    <x v="3"/>
    <n v="0"/>
    <x v="3"/>
  </r>
  <r>
    <x v="4"/>
    <s v="France Boisson"/>
    <x v="0"/>
    <x v="0"/>
    <x v="4"/>
    <n v="0"/>
    <x v="4"/>
  </r>
  <r>
    <x v="5"/>
    <s v="OBD"/>
    <x v="0"/>
    <x v="0"/>
    <x v="5"/>
    <n v="0"/>
    <x v="5"/>
  </r>
  <r>
    <x v="6"/>
    <s v="OBD"/>
    <x v="0"/>
    <x v="0"/>
    <x v="6"/>
    <n v="0"/>
    <x v="6"/>
  </r>
  <r>
    <x v="7"/>
    <s v="OBD"/>
    <x v="0"/>
    <x v="0"/>
    <x v="7"/>
    <n v="0"/>
    <x v="7"/>
  </r>
  <r>
    <x v="8"/>
    <s v="OBD"/>
    <x v="0"/>
    <x v="0"/>
    <x v="8"/>
    <n v="0"/>
    <x v="8"/>
  </r>
  <r>
    <x v="9"/>
    <s v="OBD"/>
    <x v="0"/>
    <x v="0"/>
    <x v="9"/>
    <n v="0"/>
    <x v="9"/>
  </r>
  <r>
    <x v="10"/>
    <s v="OBD"/>
    <x v="0"/>
    <x v="0"/>
    <x v="10"/>
    <n v="0"/>
    <x v="10"/>
  </r>
  <r>
    <x v="11"/>
    <s v="OBD"/>
    <x v="0"/>
    <x v="0"/>
    <x v="11"/>
    <n v="0"/>
    <x v="11"/>
  </r>
  <r>
    <x v="12"/>
    <s v="OBD"/>
    <x v="0"/>
    <x v="0"/>
    <x v="12"/>
    <n v="0"/>
    <x v="12"/>
  </r>
  <r>
    <x v="13"/>
    <s v="OBD"/>
    <x v="0"/>
    <x v="0"/>
    <x v="13"/>
    <n v="0"/>
    <x v="13"/>
  </r>
  <r>
    <x v="14"/>
    <s v="OBD"/>
    <x v="0"/>
    <x v="0"/>
    <x v="14"/>
    <n v="0"/>
    <x v="14"/>
  </r>
  <r>
    <x v="15"/>
    <s v="OBD"/>
    <x v="0"/>
    <x v="0"/>
    <x v="15"/>
    <n v="0"/>
    <x v="15"/>
  </r>
  <r>
    <x v="16"/>
    <s v="OBD"/>
    <x v="0"/>
    <x v="0"/>
    <x v="16"/>
    <n v="0"/>
    <x v="16"/>
  </r>
  <r>
    <x v="17"/>
    <s v="OBD"/>
    <x v="0"/>
    <x v="0"/>
    <x v="17"/>
    <n v="0"/>
    <x v="17"/>
  </r>
  <r>
    <x v="18"/>
    <s v="OBD"/>
    <x v="0"/>
    <x v="0"/>
    <x v="18"/>
    <n v="0"/>
    <x v="18"/>
  </r>
  <r>
    <x v="19"/>
    <s v="OBD"/>
    <x v="0"/>
    <x v="0"/>
    <x v="19"/>
    <n v="0"/>
    <x v="19"/>
  </r>
  <r>
    <x v="20"/>
    <s v="OBD"/>
    <x v="0"/>
    <x v="0"/>
    <x v="20"/>
    <n v="0"/>
    <x v="20"/>
  </r>
  <r>
    <x v="21"/>
    <s v="OBD"/>
    <x v="0"/>
    <x v="0"/>
    <x v="21"/>
    <n v="0"/>
    <x v="21"/>
  </r>
  <r>
    <x v="22"/>
    <s v="OBD"/>
    <x v="0"/>
    <x v="0"/>
    <x v="22"/>
    <n v="0"/>
    <x v="22"/>
  </r>
  <r>
    <x v="23"/>
    <s v="OBD"/>
    <x v="0"/>
    <x v="0"/>
    <x v="23"/>
    <n v="0"/>
    <x v="23"/>
  </r>
  <r>
    <x v="24"/>
    <s v="OBD"/>
    <x v="0"/>
    <x v="0"/>
    <x v="24"/>
    <n v="0"/>
    <x v="24"/>
  </r>
  <r>
    <x v="25"/>
    <s v="OBD"/>
    <x v="0"/>
    <x v="0"/>
    <x v="25"/>
    <n v="0"/>
    <x v="25"/>
  </r>
  <r>
    <x v="26"/>
    <s v="OBD"/>
    <x v="0"/>
    <x v="0"/>
    <x v="26"/>
    <n v="0"/>
    <x v="26"/>
  </r>
  <r>
    <x v="27"/>
    <s v="OBD"/>
    <x v="0"/>
    <x v="0"/>
    <x v="27"/>
    <n v="0"/>
    <x v="27"/>
  </r>
  <r>
    <x v="28"/>
    <s v="OBD"/>
    <x v="0"/>
    <x v="0"/>
    <x v="28"/>
    <n v="0"/>
    <x v="28"/>
  </r>
  <r>
    <x v="29"/>
    <s v="OBD"/>
    <x v="0"/>
    <x v="0"/>
    <x v="29"/>
    <n v="0"/>
    <x v="29"/>
  </r>
  <r>
    <x v="30"/>
    <s v="OBD"/>
    <x v="0"/>
    <x v="0"/>
    <x v="30"/>
    <n v="0"/>
    <x v="30"/>
  </r>
  <r>
    <x v="31"/>
    <s v="OBD"/>
    <x v="0"/>
    <x v="0"/>
    <x v="31"/>
    <n v="0"/>
    <x v="31"/>
  </r>
  <r>
    <x v="32"/>
    <s v="OBD"/>
    <x v="0"/>
    <x v="0"/>
    <x v="32"/>
    <n v="0"/>
    <x v="32"/>
  </r>
  <r>
    <x v="33"/>
    <s v="OBD"/>
    <x v="0"/>
    <x v="0"/>
    <x v="33"/>
    <n v="0"/>
    <x v="33"/>
  </r>
  <r>
    <x v="34"/>
    <s v="OBD"/>
    <x v="0"/>
    <x v="0"/>
    <x v="34"/>
    <n v="0"/>
    <x v="34"/>
  </r>
  <r>
    <x v="35"/>
    <s v="OBD"/>
    <x v="0"/>
    <x v="0"/>
    <x v="35"/>
    <n v="0"/>
    <x v="35"/>
  </r>
  <r>
    <x v="36"/>
    <s v="OBD"/>
    <x v="0"/>
    <x v="0"/>
    <x v="36"/>
    <n v="0"/>
    <x v="36"/>
  </r>
  <r>
    <x v="37"/>
    <s v="OBD"/>
    <x v="0"/>
    <x v="0"/>
    <x v="37"/>
    <n v="0"/>
    <x v="37"/>
  </r>
  <r>
    <x v="38"/>
    <s v="OBD"/>
    <x v="0"/>
    <x v="0"/>
    <x v="38"/>
    <n v="0"/>
    <x v="38"/>
  </r>
  <r>
    <x v="39"/>
    <s v="OBD"/>
    <x v="0"/>
    <x v="0"/>
    <x v="39"/>
    <n v="0"/>
    <x v="39"/>
  </r>
  <r>
    <x v="40"/>
    <s v="OBD"/>
    <x v="0"/>
    <x v="0"/>
    <x v="40"/>
    <n v="0"/>
    <x v="4"/>
  </r>
  <r>
    <x v="41"/>
    <s v="OBD"/>
    <x v="0"/>
    <x v="0"/>
    <x v="41"/>
    <n v="0"/>
    <x v="40"/>
  </r>
  <r>
    <x v="42"/>
    <s v="OBD"/>
    <x v="0"/>
    <x v="0"/>
    <x v="42"/>
    <n v="0"/>
    <x v="41"/>
  </r>
  <r>
    <x v="43"/>
    <s v="France Boisson"/>
    <x v="1"/>
    <x v="0"/>
    <x v="43"/>
    <n v="0"/>
    <x v="42"/>
  </r>
  <r>
    <x v="44"/>
    <s v="OBD"/>
    <x v="1"/>
    <x v="0"/>
    <x v="44"/>
    <n v="0"/>
    <x v="43"/>
  </r>
  <r>
    <x v="45"/>
    <s v="OBD"/>
    <x v="1"/>
    <x v="0"/>
    <x v="45"/>
    <n v="0"/>
    <x v="44"/>
  </r>
  <r>
    <x v="46"/>
    <s v="OBD"/>
    <x v="1"/>
    <x v="0"/>
    <x v="46"/>
    <n v="0"/>
    <x v="45"/>
  </r>
  <r>
    <x v="47"/>
    <s v="OBD"/>
    <x v="1"/>
    <x v="0"/>
    <x v="47"/>
    <n v="0"/>
    <x v="46"/>
  </r>
  <r>
    <x v="48"/>
    <s v="OBD"/>
    <x v="1"/>
    <x v="0"/>
    <x v="48"/>
    <n v="0"/>
    <x v="47"/>
  </r>
  <r>
    <x v="49"/>
    <s v="OBD"/>
    <x v="1"/>
    <x v="0"/>
    <x v="49"/>
    <n v="0"/>
    <x v="48"/>
  </r>
  <r>
    <x v="50"/>
    <s v="OBD"/>
    <x v="1"/>
    <x v="0"/>
    <x v="50"/>
    <n v="0"/>
    <x v="49"/>
  </r>
  <r>
    <x v="51"/>
    <s v="OBD"/>
    <x v="1"/>
    <x v="0"/>
    <x v="51"/>
    <n v="0"/>
    <x v="47"/>
  </r>
  <r>
    <x v="52"/>
    <s v="OBD"/>
    <x v="1"/>
    <x v="0"/>
    <x v="52"/>
    <n v="0"/>
    <x v="50"/>
  </r>
  <r>
    <x v="53"/>
    <s v="OBD"/>
    <x v="1"/>
    <x v="0"/>
    <x v="53"/>
    <n v="0"/>
    <x v="51"/>
  </r>
  <r>
    <x v="54"/>
    <s v="OBD"/>
    <x v="1"/>
    <x v="0"/>
    <x v="54"/>
    <n v="0"/>
    <x v="52"/>
  </r>
  <r>
    <x v="55"/>
    <s v="OBD"/>
    <x v="1"/>
    <x v="0"/>
    <x v="55"/>
    <n v="0"/>
    <x v="46"/>
  </r>
  <r>
    <x v="56"/>
    <s v="OBD"/>
    <x v="1"/>
    <x v="0"/>
    <x v="56"/>
    <n v="0"/>
    <x v="53"/>
  </r>
  <r>
    <x v="57"/>
    <s v="OBD"/>
    <x v="2"/>
    <x v="0"/>
    <x v="57"/>
    <n v="0"/>
    <x v="54"/>
  </r>
  <r>
    <x v="58"/>
    <s v="OBD"/>
    <x v="2"/>
    <x v="0"/>
    <x v="58"/>
    <n v="0"/>
    <x v="55"/>
  </r>
  <r>
    <x v="59"/>
    <s v="OBD"/>
    <x v="2"/>
    <x v="0"/>
    <x v="59"/>
    <n v="0"/>
    <x v="56"/>
  </r>
  <r>
    <x v="60"/>
    <s v="OBD"/>
    <x v="2"/>
    <x v="0"/>
    <x v="60"/>
    <n v="0"/>
    <x v="57"/>
  </r>
  <r>
    <x v="61"/>
    <s v="OBD"/>
    <x v="2"/>
    <x v="0"/>
    <x v="61"/>
    <n v="0"/>
    <x v="58"/>
  </r>
  <r>
    <x v="62"/>
    <s v="OBD"/>
    <x v="2"/>
    <x v="0"/>
    <x v="62"/>
    <n v="0"/>
    <x v="59"/>
  </r>
  <r>
    <x v="63"/>
    <s v="OBD"/>
    <x v="2"/>
    <x v="0"/>
    <x v="63"/>
    <n v="0"/>
    <x v="60"/>
  </r>
  <r>
    <x v="64"/>
    <s v="OBD"/>
    <x v="2"/>
    <x v="0"/>
    <x v="64"/>
    <n v="0"/>
    <x v="61"/>
  </r>
  <r>
    <x v="65"/>
    <s v="OBD"/>
    <x v="2"/>
    <x v="0"/>
    <x v="65"/>
    <n v="0"/>
    <x v="62"/>
  </r>
  <r>
    <x v="66"/>
    <s v="OBD"/>
    <x v="2"/>
    <x v="0"/>
    <x v="66"/>
    <n v="0"/>
    <x v="63"/>
  </r>
  <r>
    <x v="67"/>
    <s v="OBD"/>
    <x v="2"/>
    <x v="0"/>
    <x v="67"/>
    <n v="0"/>
    <x v="64"/>
  </r>
  <r>
    <x v="68"/>
    <s v="OBD"/>
    <x v="2"/>
    <x v="0"/>
    <x v="68"/>
    <n v="0"/>
    <x v="65"/>
  </r>
  <r>
    <x v="69"/>
    <s v="OBD"/>
    <x v="2"/>
    <x v="0"/>
    <x v="69"/>
    <n v="0"/>
    <x v="66"/>
  </r>
  <r>
    <x v="70"/>
    <s v="OBD"/>
    <x v="2"/>
    <x v="0"/>
    <x v="70"/>
    <n v="0"/>
    <x v="67"/>
  </r>
  <r>
    <x v="71"/>
    <s v="OBD"/>
    <x v="2"/>
    <x v="0"/>
    <x v="71"/>
    <n v="0"/>
    <x v="68"/>
  </r>
  <r>
    <x v="72"/>
    <s v="OBD"/>
    <x v="2"/>
    <x v="0"/>
    <x v="72"/>
    <n v="0"/>
    <x v="69"/>
  </r>
  <r>
    <x v="73"/>
    <s v="OBD"/>
    <x v="2"/>
    <x v="0"/>
    <x v="73"/>
    <n v="0"/>
    <x v="70"/>
  </r>
  <r>
    <x v="74"/>
    <s v="France Boisson"/>
    <x v="3"/>
    <x v="0"/>
    <x v="74"/>
    <n v="0"/>
    <x v="71"/>
  </r>
  <r>
    <x v="75"/>
    <s v="France Boisson"/>
    <x v="3"/>
    <x v="0"/>
    <x v="75"/>
    <n v="0"/>
    <x v="71"/>
  </r>
  <r>
    <x v="76"/>
    <s v="France Boisson"/>
    <x v="3"/>
    <x v="0"/>
    <x v="76"/>
    <n v="0"/>
    <x v="72"/>
  </r>
  <r>
    <x v="77"/>
    <s v="France Boisson"/>
    <x v="3"/>
    <x v="0"/>
    <x v="77"/>
    <n v="0"/>
    <x v="73"/>
  </r>
  <r>
    <x v="78"/>
    <s v="OBD"/>
    <x v="3"/>
    <x v="0"/>
    <x v="78"/>
    <n v="0"/>
    <x v="74"/>
  </r>
  <r>
    <x v="79"/>
    <s v="OBD"/>
    <x v="3"/>
    <x v="0"/>
    <x v="79"/>
    <n v="0"/>
    <x v="75"/>
  </r>
  <r>
    <x v="80"/>
    <s v="OBD"/>
    <x v="3"/>
    <x v="0"/>
    <x v="80"/>
    <n v="0"/>
    <x v="76"/>
  </r>
  <r>
    <x v="81"/>
    <s v="OBD"/>
    <x v="3"/>
    <x v="0"/>
    <x v="81"/>
    <n v="0"/>
    <x v="77"/>
  </r>
  <r>
    <x v="82"/>
    <s v="OBD"/>
    <x v="3"/>
    <x v="0"/>
    <x v="82"/>
    <n v="0"/>
    <x v="78"/>
  </r>
  <r>
    <x v="83"/>
    <s v="OBD"/>
    <x v="3"/>
    <x v="0"/>
    <x v="83"/>
    <n v="0"/>
    <x v="79"/>
  </r>
  <r>
    <x v="84"/>
    <s v="OBD"/>
    <x v="3"/>
    <x v="0"/>
    <x v="84"/>
    <n v="0"/>
    <x v="80"/>
  </r>
  <r>
    <x v="85"/>
    <s v="OBD"/>
    <x v="3"/>
    <x v="0"/>
    <x v="85"/>
    <n v="0"/>
    <x v="81"/>
  </r>
  <r>
    <x v="86"/>
    <s v="OBD"/>
    <x v="3"/>
    <x v="0"/>
    <x v="86"/>
    <n v="0"/>
    <x v="82"/>
  </r>
  <r>
    <x v="87"/>
    <s v="OBD"/>
    <x v="3"/>
    <x v="0"/>
    <x v="87"/>
    <n v="0"/>
    <x v="83"/>
  </r>
  <r>
    <x v="88"/>
    <s v="OBD"/>
    <x v="3"/>
    <x v="0"/>
    <x v="88"/>
    <n v="0"/>
    <x v="84"/>
  </r>
  <r>
    <x v="89"/>
    <s v="OBD"/>
    <x v="3"/>
    <x v="0"/>
    <x v="89"/>
    <n v="0"/>
    <x v="85"/>
  </r>
  <r>
    <x v="90"/>
    <s v="OBD"/>
    <x v="3"/>
    <x v="0"/>
    <x v="90"/>
    <n v="0"/>
    <x v="85"/>
  </r>
  <r>
    <x v="91"/>
    <s v="OBD"/>
    <x v="3"/>
    <x v="0"/>
    <x v="91"/>
    <n v="0"/>
    <x v="86"/>
  </r>
  <r>
    <x v="92"/>
    <s v="OBD"/>
    <x v="3"/>
    <x v="0"/>
    <x v="92"/>
    <n v="0"/>
    <x v="87"/>
  </r>
  <r>
    <x v="93"/>
    <s v="OBD"/>
    <x v="3"/>
    <x v="0"/>
    <x v="93"/>
    <n v="0"/>
    <x v="88"/>
  </r>
  <r>
    <x v="94"/>
    <s v="OBD"/>
    <x v="3"/>
    <x v="0"/>
    <x v="94"/>
    <n v="0"/>
    <x v="89"/>
  </r>
  <r>
    <x v="95"/>
    <s v="OBD"/>
    <x v="3"/>
    <x v="0"/>
    <x v="95"/>
    <n v="0"/>
    <x v="90"/>
  </r>
  <r>
    <x v="96"/>
    <s v="OBD"/>
    <x v="3"/>
    <x v="0"/>
    <x v="96"/>
    <n v="0"/>
    <x v="91"/>
  </r>
  <r>
    <x v="97"/>
    <s v="OBD"/>
    <x v="3"/>
    <x v="0"/>
    <x v="97"/>
    <n v="0"/>
    <x v="92"/>
  </r>
  <r>
    <x v="98"/>
    <s v="OBD"/>
    <x v="3"/>
    <x v="0"/>
    <x v="98"/>
    <n v="0"/>
    <x v="93"/>
  </r>
  <r>
    <x v="99"/>
    <s v="OBD"/>
    <x v="3"/>
    <x v="0"/>
    <x v="99"/>
    <n v="0"/>
    <x v="94"/>
  </r>
  <r>
    <x v="100"/>
    <s v="OBD"/>
    <x v="3"/>
    <x v="0"/>
    <x v="100"/>
    <n v="0"/>
    <x v="95"/>
  </r>
  <r>
    <x v="101"/>
    <s v="OBD"/>
    <x v="3"/>
    <x v="0"/>
    <x v="101"/>
    <n v="0"/>
    <x v="95"/>
  </r>
  <r>
    <x v="102"/>
    <s v="OBD"/>
    <x v="3"/>
    <x v="0"/>
    <x v="102"/>
    <n v="0"/>
    <x v="95"/>
  </r>
  <r>
    <x v="103"/>
    <s v="OBD"/>
    <x v="3"/>
    <x v="0"/>
    <x v="103"/>
    <n v="0"/>
    <x v="96"/>
  </r>
  <r>
    <x v="104"/>
    <s v="OBD"/>
    <x v="3"/>
    <x v="0"/>
    <x v="104"/>
    <n v="0"/>
    <x v="97"/>
  </r>
  <r>
    <x v="105"/>
    <s v="OBD"/>
    <x v="3"/>
    <x v="0"/>
    <x v="105"/>
    <n v="0"/>
    <x v="98"/>
  </r>
  <r>
    <x v="106"/>
    <s v="OBD"/>
    <x v="3"/>
    <x v="0"/>
    <x v="106"/>
    <n v="0"/>
    <x v="99"/>
  </r>
  <r>
    <x v="107"/>
    <s v="OBD"/>
    <x v="3"/>
    <x v="0"/>
    <x v="107"/>
    <n v="0"/>
    <x v="100"/>
  </r>
  <r>
    <x v="108"/>
    <s v="OBD"/>
    <x v="3"/>
    <x v="0"/>
    <x v="108"/>
    <n v="0"/>
    <x v="100"/>
  </r>
  <r>
    <x v="109"/>
    <s v="France Boisson"/>
    <x v="4"/>
    <x v="0"/>
    <x v="109"/>
    <n v="0"/>
    <x v="101"/>
  </r>
  <r>
    <x v="110"/>
    <s v="OBD"/>
    <x v="4"/>
    <x v="0"/>
    <x v="110"/>
    <n v="0"/>
    <x v="102"/>
  </r>
  <r>
    <x v="111"/>
    <s v="OBD"/>
    <x v="4"/>
    <x v="0"/>
    <x v="111"/>
    <n v="0"/>
    <x v="103"/>
  </r>
  <r>
    <x v="112"/>
    <s v="OBD"/>
    <x v="4"/>
    <x v="0"/>
    <x v="112"/>
    <n v="0"/>
    <x v="104"/>
  </r>
  <r>
    <x v="113"/>
    <s v="OBD"/>
    <x v="4"/>
    <x v="0"/>
    <x v="113"/>
    <n v="0"/>
    <x v="105"/>
  </r>
  <r>
    <x v="114"/>
    <s v="OBD"/>
    <x v="4"/>
    <x v="0"/>
    <x v="114"/>
    <n v="0"/>
    <x v="106"/>
  </r>
  <r>
    <x v="115"/>
    <s v="OBD"/>
    <x v="4"/>
    <x v="0"/>
    <x v="115"/>
    <n v="0"/>
    <x v="107"/>
  </r>
  <r>
    <x v="116"/>
    <s v="OBD"/>
    <x v="4"/>
    <x v="0"/>
    <x v="116"/>
    <n v="0"/>
    <x v="108"/>
  </r>
  <r>
    <x v="117"/>
    <s v="OBD"/>
    <x v="4"/>
    <x v="0"/>
    <x v="117"/>
    <n v="0"/>
    <x v="109"/>
  </r>
  <r>
    <x v="118"/>
    <s v="OBD"/>
    <x v="4"/>
    <x v="0"/>
    <x v="118"/>
    <n v="0"/>
    <x v="110"/>
  </r>
  <r>
    <x v="119"/>
    <s v="OBD"/>
    <x v="4"/>
    <x v="0"/>
    <x v="119"/>
    <n v="0"/>
    <x v="111"/>
  </r>
  <r>
    <x v="120"/>
    <s v="OBD"/>
    <x v="4"/>
    <x v="0"/>
    <x v="120"/>
    <n v="0"/>
    <x v="112"/>
  </r>
  <r>
    <x v="121"/>
    <s v="OBD"/>
    <x v="4"/>
    <x v="0"/>
    <x v="121"/>
    <n v="0"/>
    <x v="113"/>
  </r>
  <r>
    <x v="122"/>
    <s v="OBD"/>
    <x v="4"/>
    <x v="0"/>
    <x v="122"/>
    <n v="0"/>
    <x v="114"/>
  </r>
  <r>
    <x v="123"/>
    <s v="OBD"/>
    <x v="4"/>
    <x v="0"/>
    <x v="123"/>
    <n v="0"/>
    <x v="115"/>
  </r>
  <r>
    <x v="124"/>
    <s v="OBD"/>
    <x v="4"/>
    <x v="0"/>
    <x v="124"/>
    <n v="0"/>
    <x v="116"/>
  </r>
  <r>
    <x v="125"/>
    <s v="OBD"/>
    <x v="4"/>
    <x v="0"/>
    <x v="125"/>
    <n v="0"/>
    <x v="117"/>
  </r>
  <r>
    <x v="126"/>
    <s v="OBD"/>
    <x v="4"/>
    <x v="0"/>
    <x v="126"/>
    <n v="0"/>
    <x v="118"/>
  </r>
  <r>
    <x v="127"/>
    <s v="OBD"/>
    <x v="4"/>
    <x v="0"/>
    <x v="127"/>
    <n v="0"/>
    <x v="119"/>
  </r>
  <r>
    <x v="128"/>
    <s v="OBD"/>
    <x v="4"/>
    <x v="0"/>
    <x v="128"/>
    <n v="0"/>
    <x v="120"/>
  </r>
  <r>
    <x v="129"/>
    <s v="OBD"/>
    <x v="4"/>
    <x v="0"/>
    <x v="129"/>
    <n v="0"/>
    <x v="121"/>
  </r>
  <r>
    <x v="130"/>
    <s v="OBD"/>
    <x v="4"/>
    <x v="0"/>
    <x v="130"/>
    <n v="0"/>
    <x v="122"/>
  </r>
  <r>
    <x v="131"/>
    <s v="OBD"/>
    <x v="4"/>
    <x v="0"/>
    <x v="131"/>
    <n v="0"/>
    <x v="123"/>
  </r>
  <r>
    <x v="132"/>
    <s v="OBD"/>
    <x v="4"/>
    <x v="0"/>
    <x v="132"/>
    <n v="0"/>
    <x v="124"/>
  </r>
  <r>
    <x v="133"/>
    <s v="France Boisson"/>
    <x v="5"/>
    <x v="0"/>
    <x v="133"/>
    <n v="0"/>
    <x v="125"/>
  </r>
  <r>
    <x v="134"/>
    <s v="Domo91"/>
    <x v="6"/>
    <x v="1"/>
    <x v="134"/>
    <n v="0"/>
    <x v="126"/>
  </r>
  <r>
    <x v="135"/>
    <s v="Domo91"/>
    <x v="6"/>
    <x v="1"/>
    <x v="135"/>
    <n v="0"/>
    <x v="127"/>
  </r>
  <r>
    <x v="136"/>
    <s v="Domo91"/>
    <x v="6"/>
    <x v="1"/>
    <x v="136"/>
    <n v="0"/>
    <x v="128"/>
  </r>
  <r>
    <x v="137"/>
    <s v="Advini"/>
    <x v="6"/>
    <x v="2"/>
    <x v="137"/>
    <n v="0"/>
    <x v="129"/>
  </r>
  <r>
    <x v="138"/>
    <s v="Advini"/>
    <x v="6"/>
    <x v="2"/>
    <x v="138"/>
    <n v="0"/>
    <x v="130"/>
  </r>
  <r>
    <x v="139"/>
    <s v="Advini"/>
    <x v="6"/>
    <x v="2"/>
    <x v="139"/>
    <n v="0"/>
    <x v="131"/>
  </r>
  <r>
    <x v="140"/>
    <s v="Advini"/>
    <x v="6"/>
    <x v="2"/>
    <x v="140"/>
    <n v="0"/>
    <x v="132"/>
  </r>
  <r>
    <x v="141"/>
    <s v="Advini"/>
    <x v="6"/>
    <x v="2"/>
    <x v="141"/>
    <n v="0"/>
    <x v="133"/>
  </r>
  <r>
    <x v="142"/>
    <s v="Advini"/>
    <x v="6"/>
    <x v="2"/>
    <x v="142"/>
    <n v="0"/>
    <x v="134"/>
  </r>
  <r>
    <x v="143"/>
    <s v="Advini"/>
    <x v="6"/>
    <x v="2"/>
    <x v="143"/>
    <n v="0"/>
    <x v="135"/>
  </r>
  <r>
    <x v="144"/>
    <s v="Advini"/>
    <x v="6"/>
    <x v="2"/>
    <x v="144"/>
    <n v="0"/>
    <x v="134"/>
  </r>
  <r>
    <x v="145"/>
    <s v="Advini"/>
    <x v="6"/>
    <x v="2"/>
    <x v="145"/>
    <n v="0"/>
    <x v="136"/>
  </r>
  <r>
    <x v="146"/>
    <s v="Advini"/>
    <x v="6"/>
    <x v="2"/>
    <x v="146"/>
    <n v="0"/>
    <x v="137"/>
  </r>
  <r>
    <x v="147"/>
    <s v="Advini"/>
    <x v="6"/>
    <x v="2"/>
    <x v="147"/>
    <n v="0"/>
    <x v="94"/>
  </r>
  <r>
    <x v="148"/>
    <s v="Advini"/>
    <x v="6"/>
    <x v="3"/>
    <x v="148"/>
    <n v="0"/>
    <x v="138"/>
  </r>
  <r>
    <x v="149"/>
    <s v="Advini"/>
    <x v="6"/>
    <x v="3"/>
    <x v="149"/>
    <n v="0"/>
    <x v="139"/>
  </r>
  <r>
    <x v="150"/>
    <s v="Advini"/>
    <x v="6"/>
    <x v="3"/>
    <x v="150"/>
    <n v="0"/>
    <x v="140"/>
  </r>
  <r>
    <x v="151"/>
    <s v="Advini"/>
    <x v="6"/>
    <x v="3"/>
    <x v="151"/>
    <n v="0"/>
    <x v="141"/>
  </r>
  <r>
    <x v="152"/>
    <s v="Advini"/>
    <x v="6"/>
    <x v="3"/>
    <x v="152"/>
    <n v="0"/>
    <x v="142"/>
  </r>
  <r>
    <x v="153"/>
    <s v="Advini"/>
    <x v="6"/>
    <x v="3"/>
    <x v="153"/>
    <n v="0"/>
    <x v="143"/>
  </r>
  <r>
    <x v="154"/>
    <s v="Advini"/>
    <x v="6"/>
    <x v="3"/>
    <x v="154"/>
    <n v="0"/>
    <x v="143"/>
  </r>
  <r>
    <x v="155"/>
    <s v="Advini"/>
    <x v="6"/>
    <x v="3"/>
    <x v="155"/>
    <n v="0"/>
    <x v="144"/>
  </r>
  <r>
    <x v="156"/>
    <s v="France Boisson"/>
    <x v="6"/>
    <x v="3"/>
    <x v="156"/>
    <n v="0"/>
    <x v="145"/>
  </r>
  <r>
    <x v="157"/>
    <s v="OBD"/>
    <x v="6"/>
    <x v="4"/>
    <x v="157"/>
    <n v="0"/>
    <x v="146"/>
  </r>
  <r>
    <x v="158"/>
    <s v="OBD"/>
    <x v="6"/>
    <x v="4"/>
    <x v="158"/>
    <n v="0"/>
    <x v="147"/>
  </r>
  <r>
    <x v="159"/>
    <s v="OBD"/>
    <x v="6"/>
    <x v="4"/>
    <x v="159"/>
    <n v="0"/>
    <x v="148"/>
  </r>
  <r>
    <x v="160"/>
    <s v="OBD"/>
    <x v="6"/>
    <x v="4"/>
    <x v="160"/>
    <n v="0"/>
    <x v="149"/>
  </r>
  <r>
    <x v="161"/>
    <s v="OBD"/>
    <x v="6"/>
    <x v="4"/>
    <x v="161"/>
    <n v="0"/>
    <x v="150"/>
  </r>
  <r>
    <x v="162"/>
    <s v="OBD"/>
    <x v="6"/>
    <x v="4"/>
    <x v="162"/>
    <n v="0"/>
    <x v="151"/>
  </r>
  <r>
    <x v="163"/>
    <s v="OBD"/>
    <x v="6"/>
    <x v="4"/>
    <x v="163"/>
    <n v="0"/>
    <x v="151"/>
  </r>
  <r>
    <x v="164"/>
    <s v="OBD"/>
    <x v="6"/>
    <x v="4"/>
    <x v="164"/>
    <n v="0"/>
    <x v="152"/>
  </r>
  <r>
    <x v="165"/>
    <s v="OBD"/>
    <x v="6"/>
    <x v="4"/>
    <x v="165"/>
    <n v="0"/>
    <x v="153"/>
  </r>
  <r>
    <x v="166"/>
    <s v="OBD"/>
    <x v="6"/>
    <x v="4"/>
    <x v="166"/>
    <n v="0"/>
    <x v="154"/>
  </r>
  <r>
    <x v="167"/>
    <s v="OBD"/>
    <x v="6"/>
    <x v="4"/>
    <x v="167"/>
    <n v="0"/>
    <x v="155"/>
  </r>
  <r>
    <x v="168"/>
    <s v="OBD"/>
    <x v="6"/>
    <x v="4"/>
    <x v="168"/>
    <n v="0"/>
    <x v="156"/>
  </r>
  <r>
    <x v="169"/>
    <s v="OBD"/>
    <x v="6"/>
    <x v="4"/>
    <x v="169"/>
    <n v="0"/>
    <x v="157"/>
  </r>
  <r>
    <x v="170"/>
    <s v="OBD"/>
    <x v="6"/>
    <x v="4"/>
    <x v="170"/>
    <n v="0"/>
    <x v="158"/>
  </r>
  <r>
    <x v="171"/>
    <s v="OBD"/>
    <x v="6"/>
    <x v="4"/>
    <x v="171"/>
    <n v="0"/>
    <x v="135"/>
  </r>
  <r>
    <x v="172"/>
    <s v="OBD"/>
    <x v="6"/>
    <x v="4"/>
    <x v="172"/>
    <n v="0"/>
    <x v="144"/>
  </r>
  <r>
    <x v="173"/>
    <s v="OBD"/>
    <x v="6"/>
    <x v="4"/>
    <x v="173"/>
    <n v="0"/>
    <x v="159"/>
  </r>
  <r>
    <x v="174"/>
    <s v="OBD"/>
    <x v="6"/>
    <x v="4"/>
    <x v="174"/>
    <n v="0"/>
    <x v="160"/>
  </r>
  <r>
    <x v="175"/>
    <s v="OBD"/>
    <x v="6"/>
    <x v="4"/>
    <x v="175"/>
    <n v="0"/>
    <x v="161"/>
  </r>
  <r>
    <x v="176"/>
    <s v="OBD"/>
    <x v="6"/>
    <x v="4"/>
    <x v="176"/>
    <n v="0"/>
    <x v="162"/>
  </r>
  <r>
    <x v="177"/>
    <s v="OBD"/>
    <x v="6"/>
    <x v="4"/>
    <x v="177"/>
    <n v="0"/>
    <x v="163"/>
  </r>
  <r>
    <x v="178"/>
    <s v="OBD"/>
    <x v="6"/>
    <x v="4"/>
    <x v="178"/>
    <n v="0"/>
    <x v="164"/>
  </r>
  <r>
    <x v="179"/>
    <s v="OBD"/>
    <x v="6"/>
    <x v="4"/>
    <x v="179"/>
    <n v="0"/>
    <x v="165"/>
  </r>
  <r>
    <x v="180"/>
    <s v="OBD"/>
    <x v="6"/>
    <x v="4"/>
    <x v="180"/>
    <n v="0"/>
    <x v="166"/>
  </r>
  <r>
    <x v="181"/>
    <s v="OBD"/>
    <x v="6"/>
    <x v="4"/>
    <x v="181"/>
    <n v="0"/>
    <x v="167"/>
  </r>
  <r>
    <x v="182"/>
    <s v="OBD"/>
    <x v="6"/>
    <x v="4"/>
    <x v="182"/>
    <n v="0"/>
    <x v="168"/>
  </r>
  <r>
    <x v="183"/>
    <s v="OBD"/>
    <x v="6"/>
    <x v="4"/>
    <x v="183"/>
    <n v="0"/>
    <x v="135"/>
  </r>
  <r>
    <x v="184"/>
    <s v="OBD"/>
    <x v="6"/>
    <x v="4"/>
    <x v="184"/>
    <n v="0"/>
    <x v="169"/>
  </r>
  <r>
    <x v="185"/>
    <s v="OBD"/>
    <x v="6"/>
    <x v="4"/>
    <x v="185"/>
    <n v="0"/>
    <x v="170"/>
  </r>
  <r>
    <x v="186"/>
    <s v="OBD"/>
    <x v="6"/>
    <x v="4"/>
    <x v="186"/>
    <n v="0"/>
    <x v="171"/>
  </r>
  <r>
    <x v="187"/>
    <s v="OBD"/>
    <x v="6"/>
    <x v="4"/>
    <x v="187"/>
    <n v="0"/>
    <x v="172"/>
  </r>
  <r>
    <x v="188"/>
    <s v="OBD"/>
    <x v="6"/>
    <x v="4"/>
    <x v="188"/>
    <n v="0"/>
    <x v="173"/>
  </r>
  <r>
    <x v="189"/>
    <s v="OBD"/>
    <x v="6"/>
    <x v="4"/>
    <x v="189"/>
    <n v="0"/>
    <x v="174"/>
  </r>
  <r>
    <x v="190"/>
    <s v="OBD"/>
    <x v="6"/>
    <x v="4"/>
    <x v="190"/>
    <n v="0"/>
    <x v="104"/>
  </r>
  <r>
    <x v="191"/>
    <s v="OBD"/>
    <x v="6"/>
    <x v="4"/>
    <x v="191"/>
    <n v="0"/>
    <x v="175"/>
  </r>
  <r>
    <x v="192"/>
    <s v="OBD"/>
    <x v="6"/>
    <x v="4"/>
    <x v="192"/>
    <n v="0"/>
    <x v="176"/>
  </r>
  <r>
    <x v="193"/>
    <s v="Advini"/>
    <x v="6"/>
    <x v="5"/>
    <x v="193"/>
    <n v="0"/>
    <x v="177"/>
  </r>
  <r>
    <x v="194"/>
    <s v="Advini"/>
    <x v="6"/>
    <x v="5"/>
    <x v="194"/>
    <n v="0"/>
    <x v="178"/>
  </r>
  <r>
    <x v="195"/>
    <s v="Advini"/>
    <x v="6"/>
    <x v="5"/>
    <x v="195"/>
    <n v="0"/>
    <x v="179"/>
  </r>
  <r>
    <x v="196"/>
    <s v="Advini"/>
    <x v="6"/>
    <x v="6"/>
    <x v="196"/>
    <n v="0"/>
    <x v="129"/>
  </r>
  <r>
    <x v="197"/>
    <s v="Advini"/>
    <x v="6"/>
    <x v="6"/>
    <x v="197"/>
    <n v="0"/>
    <x v="180"/>
  </r>
  <r>
    <x v="198"/>
    <s v="Advini"/>
    <x v="6"/>
    <x v="6"/>
    <x v="198"/>
    <n v="0"/>
    <x v="181"/>
  </r>
  <r>
    <x v="199"/>
    <s v="Advini"/>
    <x v="6"/>
    <x v="6"/>
    <x v="199"/>
    <n v="0"/>
    <x v="120"/>
  </r>
  <r>
    <x v="200"/>
    <s v="Advini"/>
    <x v="6"/>
    <x v="6"/>
    <x v="200"/>
    <n v="0"/>
    <x v="182"/>
  </r>
  <r>
    <x v="201"/>
    <s v="Advini"/>
    <x v="6"/>
    <x v="6"/>
    <x v="201"/>
    <n v="0"/>
    <x v="183"/>
  </r>
  <r>
    <x v="202"/>
    <s v="Advini"/>
    <x v="6"/>
    <x v="6"/>
    <x v="202"/>
    <n v="0"/>
    <x v="184"/>
  </r>
  <r>
    <x v="203"/>
    <s v="Advini"/>
    <x v="6"/>
    <x v="6"/>
    <x v="203"/>
    <n v="0"/>
    <x v="185"/>
  </r>
  <r>
    <x v="204"/>
    <s v="Advini"/>
    <x v="6"/>
    <x v="6"/>
    <x v="204"/>
    <n v="0"/>
    <x v="186"/>
  </r>
  <r>
    <x v="205"/>
    <s v="France Boisson"/>
    <x v="6"/>
    <x v="6"/>
    <x v="205"/>
    <n v="0"/>
    <x v="187"/>
  </r>
  <r>
    <x v="206"/>
    <s v="Advini"/>
    <x v="6"/>
    <x v="7"/>
    <x v="206"/>
    <n v="0"/>
    <x v="188"/>
  </r>
  <r>
    <x v="207"/>
    <s v="France Boisson"/>
    <x v="6"/>
    <x v="7"/>
    <x v="207"/>
    <n v="0"/>
    <x v="189"/>
  </r>
  <r>
    <x v="208"/>
    <s v="France Boisson"/>
    <x v="6"/>
    <x v="7"/>
    <x v="208"/>
    <n v="0"/>
    <x v="190"/>
  </r>
  <r>
    <x v="209"/>
    <s v="France Boisson"/>
    <x v="6"/>
    <x v="7"/>
    <x v="209"/>
    <n v="0"/>
    <x v="190"/>
  </r>
  <r>
    <x v="210"/>
    <s v="France Boisson"/>
    <x v="6"/>
    <x v="7"/>
    <x v="210"/>
    <n v="0"/>
    <x v="191"/>
  </r>
  <r>
    <x v="211"/>
    <s v="France Boisson"/>
    <x v="6"/>
    <x v="7"/>
    <x v="211"/>
    <n v="0"/>
    <x v="188"/>
  </r>
  <r>
    <x v="212"/>
    <s v="OBD"/>
    <x v="6"/>
    <x v="7"/>
    <x v="212"/>
    <n v="0"/>
    <x v="192"/>
  </r>
  <r>
    <x v="213"/>
    <s v="OBD"/>
    <x v="6"/>
    <x v="7"/>
    <x v="213"/>
    <n v="0"/>
    <x v="193"/>
  </r>
  <r>
    <x v="214"/>
    <s v="OBD"/>
    <x v="6"/>
    <x v="7"/>
    <x v="214"/>
    <n v="0"/>
    <x v="194"/>
  </r>
  <r>
    <x v="215"/>
    <s v="OBD"/>
    <x v="6"/>
    <x v="7"/>
    <x v="215"/>
    <n v="0"/>
    <x v="195"/>
  </r>
  <r>
    <x v="216"/>
    <s v="OBD"/>
    <x v="6"/>
    <x v="7"/>
    <x v="216"/>
    <n v="0"/>
    <x v="195"/>
  </r>
  <r>
    <x v="217"/>
    <s v="OBD"/>
    <x v="6"/>
    <x v="7"/>
    <x v="217"/>
    <n v="0"/>
    <x v="185"/>
  </r>
  <r>
    <x v="218"/>
    <s v="OBD"/>
    <x v="6"/>
    <x v="7"/>
    <x v="218"/>
    <n v="0"/>
    <x v="196"/>
  </r>
  <r>
    <x v="219"/>
    <s v="OBD"/>
    <x v="6"/>
    <x v="7"/>
    <x v="219"/>
    <n v="0"/>
    <x v="197"/>
  </r>
  <r>
    <x v="220"/>
    <s v="OBD"/>
    <x v="6"/>
    <x v="7"/>
    <x v="220"/>
    <n v="0"/>
    <x v="156"/>
  </r>
  <r>
    <x v="221"/>
    <s v="OBD"/>
    <x v="6"/>
    <x v="7"/>
    <x v="221"/>
    <n v="0"/>
    <x v="118"/>
  </r>
  <r>
    <x v="222"/>
    <s v="OBD"/>
    <x v="6"/>
    <x v="7"/>
    <x v="222"/>
    <n v="0"/>
    <x v="198"/>
  </r>
  <r>
    <x v="223"/>
    <s v="OBD"/>
    <x v="6"/>
    <x v="7"/>
    <x v="223"/>
    <n v="0"/>
    <x v="199"/>
  </r>
  <r>
    <x v="224"/>
    <s v="OBD"/>
    <x v="6"/>
    <x v="7"/>
    <x v="224"/>
    <n v="0"/>
    <x v="200"/>
  </r>
  <r>
    <x v="225"/>
    <s v="OBD"/>
    <x v="6"/>
    <x v="7"/>
    <x v="225"/>
    <n v="0"/>
    <x v="157"/>
  </r>
  <r>
    <x v="226"/>
    <s v="OBD"/>
    <x v="6"/>
    <x v="7"/>
    <x v="226"/>
    <n v="0"/>
    <x v="201"/>
  </r>
  <r>
    <x v="227"/>
    <s v="OBD"/>
    <x v="6"/>
    <x v="7"/>
    <x v="227"/>
    <n v="0"/>
    <x v="202"/>
  </r>
  <r>
    <x v="228"/>
    <s v="OBD"/>
    <x v="6"/>
    <x v="7"/>
    <x v="228"/>
    <n v="0"/>
    <x v="203"/>
  </r>
  <r>
    <x v="229"/>
    <s v="OBD"/>
    <x v="6"/>
    <x v="7"/>
    <x v="229"/>
    <n v="0"/>
    <x v="152"/>
  </r>
  <r>
    <x v="230"/>
    <s v="OBD"/>
    <x v="6"/>
    <x v="7"/>
    <x v="230"/>
    <n v="0"/>
    <x v="204"/>
  </r>
  <r>
    <x v="231"/>
    <s v="OBD"/>
    <x v="6"/>
    <x v="7"/>
    <x v="231"/>
    <n v="0"/>
    <x v="205"/>
  </r>
  <r>
    <x v="232"/>
    <s v="OBD"/>
    <x v="6"/>
    <x v="7"/>
    <x v="232"/>
    <n v="0"/>
    <x v="206"/>
  </r>
  <r>
    <x v="233"/>
    <s v="OBD"/>
    <x v="6"/>
    <x v="7"/>
    <x v="233"/>
    <n v="0"/>
    <x v="207"/>
  </r>
  <r>
    <x v="234"/>
    <s v="OBD"/>
    <x v="6"/>
    <x v="7"/>
    <x v="234"/>
    <n v="0"/>
    <x v="208"/>
  </r>
  <r>
    <x v="235"/>
    <s v="OBD"/>
    <x v="6"/>
    <x v="7"/>
    <x v="235"/>
    <n v="0"/>
    <x v="204"/>
  </r>
  <r>
    <x v="236"/>
    <s v="OBD"/>
    <x v="6"/>
    <x v="7"/>
    <x v="236"/>
    <n v="0"/>
    <x v="209"/>
  </r>
  <r>
    <x v="237"/>
    <s v="OBD"/>
    <x v="6"/>
    <x v="7"/>
    <x v="237"/>
    <n v="0"/>
    <x v="149"/>
  </r>
  <r>
    <x v="238"/>
    <s v="OBD"/>
    <x v="6"/>
    <x v="7"/>
    <x v="238"/>
    <n v="0"/>
    <x v="210"/>
  </r>
  <r>
    <x v="239"/>
    <s v="OBD"/>
    <x v="6"/>
    <x v="7"/>
    <x v="239"/>
    <n v="0"/>
    <x v="211"/>
  </r>
  <r>
    <x v="240"/>
    <s v="OBD"/>
    <x v="6"/>
    <x v="7"/>
    <x v="240"/>
    <n v="0"/>
    <x v="189"/>
  </r>
  <r>
    <x v="241"/>
    <s v="OBD"/>
    <x v="6"/>
    <x v="7"/>
    <x v="241"/>
    <n v="0"/>
    <x v="194"/>
  </r>
  <r>
    <x v="242"/>
    <s v="OBD"/>
    <x v="6"/>
    <x v="7"/>
    <x v="242"/>
    <n v="0"/>
    <x v="212"/>
  </r>
  <r>
    <x v="243"/>
    <s v="OBD"/>
    <x v="6"/>
    <x v="7"/>
    <x v="243"/>
    <n v="0"/>
    <x v="213"/>
  </r>
  <r>
    <x v="244"/>
    <s v="OBD"/>
    <x v="6"/>
    <x v="7"/>
    <x v="244"/>
    <n v="0"/>
    <x v="214"/>
  </r>
  <r>
    <x v="245"/>
    <s v="OBD"/>
    <x v="6"/>
    <x v="7"/>
    <x v="245"/>
    <n v="0"/>
    <x v="215"/>
  </r>
  <r>
    <x v="246"/>
    <s v="OBD"/>
    <x v="6"/>
    <x v="7"/>
    <x v="246"/>
    <n v="0"/>
    <x v="216"/>
  </r>
  <r>
    <x v="247"/>
    <s v="OBD"/>
    <x v="6"/>
    <x v="7"/>
    <x v="247"/>
    <n v="0"/>
    <x v="217"/>
  </r>
  <r>
    <x v="248"/>
    <s v="OBD"/>
    <x v="6"/>
    <x v="7"/>
    <x v="248"/>
    <n v="0"/>
    <x v="218"/>
  </r>
  <r>
    <x v="249"/>
    <s v="OBD"/>
    <x v="6"/>
    <x v="7"/>
    <x v="249"/>
    <n v="0"/>
    <x v="219"/>
  </r>
  <r>
    <x v="250"/>
    <s v="OBD"/>
    <x v="6"/>
    <x v="7"/>
    <x v="250"/>
    <n v="0"/>
    <x v="220"/>
  </r>
  <r>
    <x v="251"/>
    <s v="OBD"/>
    <x v="6"/>
    <x v="7"/>
    <x v="251"/>
    <n v="0"/>
    <x v="220"/>
  </r>
  <r>
    <x v="252"/>
    <s v="OBD"/>
    <x v="6"/>
    <x v="7"/>
    <x v="252"/>
    <n v="0"/>
    <x v="206"/>
  </r>
  <r>
    <x v="253"/>
    <s v="OBD"/>
    <x v="6"/>
    <x v="7"/>
    <x v="253"/>
    <n v="0"/>
    <x v="221"/>
  </r>
  <r>
    <x v="254"/>
    <s v="OBD"/>
    <x v="6"/>
    <x v="7"/>
    <x v="254"/>
    <n v="0"/>
    <x v="107"/>
  </r>
  <r>
    <x v="255"/>
    <s v="OBD"/>
    <x v="6"/>
    <x v="7"/>
    <x v="255"/>
    <n v="0"/>
    <x v="222"/>
  </r>
  <r>
    <x v="256"/>
    <s v="OBD"/>
    <x v="6"/>
    <x v="7"/>
    <x v="256"/>
    <n v="0"/>
    <x v="218"/>
  </r>
  <r>
    <x v="257"/>
    <s v="OBD"/>
    <x v="6"/>
    <x v="7"/>
    <x v="257"/>
    <n v="0"/>
    <x v="194"/>
  </r>
  <r>
    <x v="258"/>
    <s v="OBD"/>
    <x v="6"/>
    <x v="7"/>
    <x v="258"/>
    <n v="0"/>
    <x v="19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116F5C8-7C58-4DAD-9AB0-42477D71340F}" name="Tableau croisé dynamique2" cacheId="188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L18:Q20" firstHeaderRow="0" firstDataRow="1" firstDataCol="1"/>
  <pivotFields count="13">
    <pivotField showAll="0"/>
    <pivotField numFmtId="187" showAll="0"/>
    <pivotField axis="axisRow" showAll="0">
      <items count="9">
        <item h="1" x="0"/>
        <item h="1" x="1"/>
        <item h="1" x="2"/>
        <item h="1" x="3"/>
        <item h="1" x="4"/>
        <item h="1" x="5"/>
        <item h="1" x="6"/>
        <item x="7"/>
        <item t="default"/>
      </items>
    </pivotField>
    <pivotField dataField="1" showAll="0"/>
    <pivotField numFmtId="178" showAll="0"/>
    <pivotField numFmtId="178" showAll="0"/>
    <pivotField numFmtId="178" showAll="0"/>
    <pivotField numFmtId="178" showAll="0"/>
    <pivotField dataField="1" numFmtId="178" showAll="0"/>
    <pivotField dataField="1" numFmtId="178" showAll="0"/>
    <pivotField dataField="1" numFmtId="178" showAll="0"/>
    <pivotField dataField="1" showAll="0"/>
    <pivotField showAll="0"/>
  </pivotFields>
  <rowFields count="1">
    <field x="2"/>
  </rowFields>
  <rowItems count="2">
    <i>
      <x v="7"/>
    </i>
    <i t="grand">
      <x/>
    </i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dataFields count="5">
    <dataField name="Solides." fld="8" baseField="2" baseItem="0" numFmtId="173"/>
    <dataField name="Liquides." fld="9" baseField="2" baseItem="0" numFmtId="173"/>
    <dataField name="Alcools." fld="10" baseField="2" baseItem="0" numFmtId="173"/>
    <dataField name="Rétrocessions" fld="3" subtotal="count" baseField="2" baseItem="0" numFmtId="173"/>
    <dataField name="Autres." fld="11" subtotal="count" baseField="2" baseItem="0" numFmtId="173"/>
  </dataFields>
  <pivotTableStyleInfo name="PivotStyleMedium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5A5FD22-7DCA-4B40-87E2-97688BB424E7}" name="Ca_jour" cacheId="212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I18:J28" firstHeaderRow="1" firstDataRow="2" firstDataCol="1"/>
  <pivotFields count="10">
    <pivotField axis="axisCol" showAll="0">
      <items count="4">
        <item x="1"/>
        <item h="1" x="0"/>
        <item h="1" m="1" x="2"/>
        <item t="default"/>
      </items>
    </pivotField>
    <pivotField numFmtId="176" showAll="0"/>
    <pivotField dataField="1" numFmtId="175" showAll="0"/>
    <pivotField showAll="0"/>
    <pivotField showAll="0"/>
    <pivotField showAll="0"/>
    <pivotField axis="axisRow" showAll="0" sortType="descending">
      <items count="371">
        <item m="1" x="369"/>
        <item m="1" x="224"/>
        <item m="1" x="225"/>
        <item m="1" x="226"/>
        <item x="7"/>
        <item m="1" x="363"/>
        <item m="1" x="336"/>
        <item x="166"/>
        <item m="1" x="223"/>
        <item x="31"/>
        <item x="136"/>
        <item x="112"/>
        <item x="86"/>
        <item x="59"/>
        <item m="1" x="348"/>
        <item m="1" x="227"/>
        <item x="195"/>
        <item x="167"/>
        <item m="1" x="320"/>
        <item x="32"/>
        <item m="1" x="247"/>
        <item x="137"/>
        <item x="12"/>
        <item x="87"/>
        <item x="60"/>
        <item m="1" x="271"/>
        <item m="1" x="337"/>
        <item x="196"/>
        <item x="168"/>
        <item m="1" x="321"/>
        <item m="1" x="353"/>
        <item x="33"/>
        <item m="1" x="361"/>
        <item x="138"/>
        <item x="113"/>
        <item x="88"/>
        <item x="61"/>
        <item m="1" x="272"/>
        <item m="1" x="228"/>
        <item x="197"/>
        <item x="169"/>
        <item m="1" x="322"/>
        <item m="1" x="296"/>
        <item x="34"/>
        <item m="1" x="248"/>
        <item x="139"/>
        <item x="114"/>
        <item x="89"/>
        <item x="62"/>
        <item m="1" x="273"/>
        <item m="1" x="338"/>
        <item x="21"/>
        <item x="170"/>
        <item m="1" x="364"/>
        <item m="1" x="297"/>
        <item x="35"/>
        <item m="1" x="344"/>
        <item x="140"/>
        <item x="115"/>
        <item x="90"/>
        <item x="63"/>
        <item m="1" x="274"/>
        <item m="1" x="229"/>
        <item x="198"/>
        <item x="171"/>
        <item m="1" x="365"/>
        <item m="1" x="298"/>
        <item x="36"/>
        <item m="1" x="249"/>
        <item x="141"/>
        <item x="116"/>
        <item x="91"/>
        <item x="64"/>
        <item m="1" x="275"/>
        <item m="1" x="339"/>
        <item x="199"/>
        <item x="19"/>
        <item m="1" x="323"/>
        <item m="1" x="299"/>
        <item x="37"/>
        <item m="1" x="250"/>
        <item x="142"/>
        <item x="13"/>
        <item x="8"/>
        <item x="65"/>
        <item m="1" x="276"/>
        <item m="1" x="230"/>
        <item x="200"/>
        <item x="172"/>
        <item m="1" x="324"/>
        <item m="1" x="300"/>
        <item x="38"/>
        <item m="1" x="251"/>
        <item x="143"/>
        <item x="117"/>
        <item x="92"/>
        <item x="66"/>
        <item m="1" x="349"/>
        <item m="1" x="231"/>
        <item x="201"/>
        <item x="173"/>
        <item m="1" x="325"/>
        <item m="1" x="354"/>
        <item x="39"/>
        <item m="1" x="252"/>
        <item x="144"/>
        <item x="118"/>
        <item x="93"/>
        <item x="67"/>
        <item m="1" x="277"/>
        <item m="1" x="232"/>
        <item x="202"/>
        <item x="174"/>
        <item m="1" x="326"/>
        <item m="1" x="355"/>
        <item x="40"/>
        <item m="1" x="253"/>
        <item x="18"/>
        <item x="119"/>
        <item x="94"/>
        <item x="68"/>
        <item m="1" x="278"/>
        <item m="1" x="233"/>
        <item x="203"/>
        <item x="175"/>
        <item m="1" x="327"/>
        <item m="1" x="301"/>
        <item x="41"/>
        <item m="1" x="362"/>
        <item x="145"/>
        <item x="120"/>
        <item x="95"/>
        <item x="69"/>
        <item m="1" x="279"/>
        <item m="1" x="234"/>
        <item x="204"/>
        <item x="176"/>
        <item m="1" x="366"/>
        <item m="1" x="302"/>
        <item x="42"/>
        <item m="1" x="345"/>
        <item x="146"/>
        <item x="121"/>
        <item x="96"/>
        <item x="4"/>
        <item m="1" x="280"/>
        <item m="1" x="235"/>
        <item x="205"/>
        <item x="177"/>
        <item m="1" x="328"/>
        <item m="1" x="356"/>
        <item x="43"/>
        <item m="1" x="254"/>
        <item x="147"/>
        <item x="122"/>
        <item x="97"/>
        <item x="70"/>
        <item m="1" x="281"/>
        <item m="1" x="340"/>
        <item x="206"/>
        <item x="178"/>
        <item m="1" x="329"/>
        <item m="1" x="303"/>
        <item x="44"/>
        <item m="1" x="255"/>
        <item x="148"/>
        <item x="123"/>
        <item x="98"/>
        <item x="71"/>
        <item m="1" x="282"/>
        <item m="1" x="236"/>
        <item x="207"/>
        <item x="179"/>
        <item m="1" x="330"/>
        <item m="1" x="304"/>
        <item x="1"/>
        <item m="1" x="256"/>
        <item x="149"/>
        <item x="124"/>
        <item x="99"/>
        <item x="72"/>
        <item m="1" x="350"/>
        <item m="1" x="237"/>
        <item x="208"/>
        <item x="180"/>
        <item m="1" x="331"/>
        <item m="1" x="357"/>
        <item x="45"/>
        <item m="1" x="257"/>
        <item x="150"/>
        <item x="14"/>
        <item x="9"/>
        <item x="73"/>
        <item m="1" x="283"/>
        <item m="1" x="238"/>
        <item x="209"/>
        <item x="181"/>
        <item m="1" x="332"/>
        <item m="1" x="305"/>
        <item x="46"/>
        <item m="1" x="258"/>
        <item x="151"/>
        <item x="125"/>
        <item x="100"/>
        <item x="5"/>
        <item m="1" x="284"/>
        <item m="1" x="239"/>
        <item x="210"/>
        <item x="182"/>
        <item m="1" x="333"/>
        <item m="1" x="306"/>
        <item x="47"/>
        <item m="1" x="259"/>
        <item x="152"/>
        <item x="126"/>
        <item x="101"/>
        <item x="74"/>
        <item m="1" x="285"/>
        <item m="1" x="240"/>
        <item x="22"/>
        <item x="183"/>
        <item m="1" x="367"/>
        <item m="1" x="307"/>
        <item x="48"/>
        <item m="1" x="346"/>
        <item x="153"/>
        <item x="127"/>
        <item x="102"/>
        <item x="75"/>
        <item m="1" x="286"/>
        <item m="1" x="358"/>
        <item x="211"/>
        <item x="184"/>
        <item m="1" x="368"/>
        <item m="1" x="308"/>
        <item x="49"/>
        <item m="1" x="260"/>
        <item x="154"/>
        <item x="128"/>
        <item x="103"/>
        <item x="76"/>
        <item m="1" x="287"/>
        <item m="1" x="341"/>
        <item x="212"/>
        <item x="20"/>
        <item m="1" x="334"/>
        <item m="1" x="309"/>
        <item x="50"/>
        <item m="1" x="261"/>
        <item x="155"/>
        <item x="15"/>
        <item x="104"/>
        <item x="77"/>
        <item m="1" x="288"/>
        <item m="1" x="241"/>
        <item x="213"/>
        <item x="185"/>
        <item m="1" x="335"/>
        <item m="1" x="310"/>
        <item x="51"/>
        <item m="1" x="262"/>
        <item x="156"/>
        <item x="129"/>
        <item x="105"/>
        <item x="78"/>
        <item m="1" x="351"/>
        <item m="1" x="342"/>
        <item x="214"/>
        <item x="186"/>
        <item x="0"/>
        <item m="1" x="311"/>
        <item x="52"/>
        <item m="1" x="263"/>
        <item x="157"/>
        <item x="16"/>
        <item x="10"/>
        <item x="79"/>
        <item m="1" x="289"/>
        <item m="1" x="359"/>
        <item x="215"/>
        <item x="187"/>
        <item x="23"/>
        <item m="1" x="312"/>
        <item x="53"/>
        <item m="1" x="264"/>
        <item x="158"/>
        <item x="130"/>
        <item x="106"/>
        <item x="80"/>
        <item m="1" x="352"/>
        <item m="1" x="242"/>
        <item x="216"/>
        <item x="188"/>
        <item x="24"/>
        <item m="1" x="313"/>
        <item x="54"/>
        <item m="1" x="265"/>
        <item x="159"/>
        <item x="131"/>
        <item x="107"/>
        <item x="81"/>
        <item m="1" x="290"/>
        <item m="1" x="243"/>
        <item x="217"/>
        <item x="189"/>
        <item x="25"/>
        <item m="1" x="314"/>
        <item x="55"/>
        <item m="1" x="347"/>
        <item x="160"/>
        <item x="132"/>
        <item x="108"/>
        <item x="82"/>
        <item m="1" x="291"/>
        <item m="1" x="360"/>
        <item x="218"/>
        <item x="190"/>
        <item x="26"/>
        <item m="1" x="315"/>
        <item x="2"/>
        <item m="1" x="266"/>
        <item x="161"/>
        <item x="133"/>
        <item x="109"/>
        <item x="6"/>
        <item m="1" x="292"/>
        <item m="1" x="343"/>
        <item x="219"/>
        <item x="191"/>
        <item x="27"/>
        <item m="1" x="316"/>
        <item x="56"/>
        <item m="1" x="267"/>
        <item x="162"/>
        <item x="134"/>
        <item x="11"/>
        <item x="83"/>
        <item m="1" x="293"/>
        <item m="1" x="244"/>
        <item x="220"/>
        <item x="192"/>
        <item x="28"/>
        <item m="1" x="317"/>
        <item x="57"/>
        <item m="1" x="268"/>
        <item x="163"/>
        <item x="135"/>
        <item x="110"/>
        <item x="84"/>
        <item m="1" x="294"/>
        <item m="1" x="245"/>
        <item x="221"/>
        <item x="193"/>
        <item x="29"/>
        <item m="1" x="318"/>
        <item x="58"/>
        <item m="1" x="269"/>
        <item x="164"/>
        <item x="17"/>
        <item x="111"/>
        <item x="85"/>
        <item m="1" x="295"/>
        <item m="1" x="246"/>
        <item x="222"/>
        <item x="194"/>
        <item x="30"/>
        <item m="1" x="319"/>
        <item x="3"/>
        <item m="1" x="270"/>
        <item x="165"/>
        <item t="default"/>
      </items>
    </pivotField>
    <pivotField showAll="0">
      <items count="3">
        <item h="1" x="1"/>
        <item x="0"/>
        <item t="default"/>
      </items>
    </pivotField>
    <pivotField showAll="0">
      <items count="9"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dragToRow="0" dragToCol="0" dragToPage="0" showAll="0" defaultSubtotal="0"/>
  </pivotFields>
  <rowFields count="1">
    <field x="6"/>
  </rowFields>
  <rowItems count="9">
    <i>
      <x v="281"/>
    </i>
    <i>
      <x v="293"/>
    </i>
    <i>
      <x v="305"/>
    </i>
    <i>
      <x v="317"/>
    </i>
    <i>
      <x v="329"/>
    </i>
    <i>
      <x v="341"/>
    </i>
    <i>
      <x v="353"/>
    </i>
    <i>
      <x v="365"/>
    </i>
    <i t="grand">
      <x/>
    </i>
  </rowItems>
  <colFields count="1">
    <field x="0"/>
  </colFields>
  <colItems count="1">
    <i>
      <x/>
    </i>
  </colItems>
  <dataFields count="1">
    <dataField name="CA " fld="2" baseField="7" baseItem="345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B45EDF1-866C-4D34-B917-AA13003DB006}" name="Détail factures" cacheId="212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F18:G22" firstHeaderRow="1" firstDataRow="2" firstDataCol="1"/>
  <pivotFields count="10">
    <pivotField axis="axisCol" showAll="0">
      <items count="4">
        <item h="1" x="1"/>
        <item x="0"/>
        <item h="1" m="1" x="2"/>
        <item t="default"/>
      </items>
    </pivotField>
    <pivotField numFmtId="176" showAll="0"/>
    <pivotField dataField="1" numFmtId="175" showAll="0"/>
    <pivotField axis="axisRow" showAll="0" defaultSubtotal="0">
      <items count="93">
        <item m="1" x="66"/>
        <item m="1" x="8"/>
        <item m="1" x="82"/>
        <item m="1" x="72"/>
        <item m="1" x="75"/>
        <item m="1" x="62"/>
        <item m="1" x="68"/>
        <item m="1" x="70"/>
        <item m="1" x="61"/>
        <item m="1" x="74"/>
        <item m="1" x="38"/>
        <item m="1" x="80"/>
        <item m="1" x="60"/>
        <item m="1" x="64"/>
        <item m="1" x="76"/>
        <item m="1" x="77"/>
        <item m="1" x="58"/>
        <item m="1" x="69"/>
        <item m="1" x="55"/>
        <item m="1" x="63"/>
        <item m="1" x="65"/>
        <item m="1" x="81"/>
        <item m="1" x="79"/>
        <item m="1" x="83"/>
        <item m="1" x="57"/>
        <item m="1" x="78"/>
        <item m="1" x="54"/>
        <item m="1" x="73"/>
        <item m="1" x="71"/>
        <item m="1" x="67"/>
        <item x="4"/>
        <item m="1" x="18"/>
        <item m="1" x="31"/>
        <item m="1" x="29"/>
        <item m="1" x="17"/>
        <item m="1" x="10"/>
        <item m="1" x="39"/>
        <item m="1" x="13"/>
        <item m="1" x="16"/>
        <item m="1" x="32"/>
        <item m="1" x="30"/>
        <item m="1" x="91"/>
        <item m="1" x="34"/>
        <item m="1" x="36"/>
        <item m="1" x="41"/>
        <item m="1" x="20"/>
        <item m="1" x="44"/>
        <item m="1" x="25"/>
        <item m="1" x="45"/>
        <item m="1" x="37"/>
        <item m="1" x="40"/>
        <item m="1" x="27"/>
        <item m="1" x="46"/>
        <item m="1" x="47"/>
        <item m="1" x="42"/>
        <item m="1" x="48"/>
        <item m="1" x="49"/>
        <item m="1" x="50"/>
        <item m="1" x="51"/>
        <item m="1" x="52"/>
        <item m="1" x="53"/>
        <item m="1" x="26"/>
        <item m="1" x="21"/>
        <item m="1" x="22"/>
        <item m="1" x="19"/>
        <item m="1" x="23"/>
        <item m="1" x="88"/>
        <item m="1" x="15"/>
        <item m="1" x="7"/>
        <item x="3"/>
        <item m="1" x="85"/>
        <item m="1" x="28"/>
        <item m="1" x="33"/>
        <item m="1" x="92"/>
        <item m="1" x="24"/>
        <item m="1" x="35"/>
        <item m="1" x="43"/>
        <item m="1" x="6"/>
        <item m="1" x="11"/>
        <item m="1" x="90"/>
        <item m="1" x="86"/>
        <item m="1" x="87"/>
        <item m="1" x="89"/>
        <item m="1" x="12"/>
        <item m="1" x="84"/>
        <item m="1" x="56"/>
        <item m="1" x="59"/>
        <item m="1" x="14"/>
        <item x="2"/>
        <item m="1" x="9"/>
        <item x="1"/>
        <item x="0"/>
        <item m="1" x="5"/>
      </items>
    </pivotField>
    <pivotField showAll="0"/>
    <pivotField showAll="0"/>
    <pivotField axis="axisRow" showAll="0" sortType="descending" defaultSubtotal="0">
      <items count="370">
        <item m="1" x="369"/>
        <item m="1" x="224"/>
        <item m="1" x="225"/>
        <item m="1" x="226"/>
        <item x="7"/>
        <item m="1" x="363"/>
        <item m="1" x="336"/>
        <item x="166"/>
        <item m="1" x="223"/>
        <item x="31"/>
        <item x="136"/>
        <item x="112"/>
        <item x="86"/>
        <item x="59"/>
        <item m="1" x="348"/>
        <item m="1" x="227"/>
        <item x="195"/>
        <item x="167"/>
        <item m="1" x="320"/>
        <item x="32"/>
        <item m="1" x="247"/>
        <item x="137"/>
        <item x="12"/>
        <item x="87"/>
        <item x="60"/>
        <item m="1" x="271"/>
        <item m="1" x="337"/>
        <item x="196"/>
        <item x="168"/>
        <item m="1" x="321"/>
        <item m="1" x="353"/>
        <item x="33"/>
        <item m="1" x="361"/>
        <item x="138"/>
        <item x="113"/>
        <item x="88"/>
        <item x="61"/>
        <item m="1" x="272"/>
        <item m="1" x="228"/>
        <item x="197"/>
        <item x="169"/>
        <item m="1" x="322"/>
        <item m="1" x="296"/>
        <item x="34"/>
        <item m="1" x="248"/>
        <item x="139"/>
        <item x="114"/>
        <item x="89"/>
        <item x="62"/>
        <item m="1" x="273"/>
        <item m="1" x="338"/>
        <item x="21"/>
        <item x="170"/>
        <item m="1" x="364"/>
        <item m="1" x="297"/>
        <item x="35"/>
        <item m="1" x="344"/>
        <item x="140"/>
        <item x="115"/>
        <item x="90"/>
        <item x="63"/>
        <item m="1" x="274"/>
        <item m="1" x="229"/>
        <item x="198"/>
        <item x="171"/>
        <item m="1" x="365"/>
        <item m="1" x="298"/>
        <item x="36"/>
        <item m="1" x="249"/>
        <item x="141"/>
        <item x="116"/>
        <item x="91"/>
        <item x="64"/>
        <item m="1" x="275"/>
        <item m="1" x="339"/>
        <item x="199"/>
        <item x="19"/>
        <item m="1" x="323"/>
        <item m="1" x="299"/>
        <item x="37"/>
        <item m="1" x="250"/>
        <item x="142"/>
        <item x="13"/>
        <item x="8"/>
        <item x="65"/>
        <item m="1" x="276"/>
        <item m="1" x="230"/>
        <item x="200"/>
        <item x="172"/>
        <item m="1" x="324"/>
        <item m="1" x="300"/>
        <item x="38"/>
        <item m="1" x="251"/>
        <item x="143"/>
        <item x="117"/>
        <item x="92"/>
        <item x="66"/>
        <item m="1" x="349"/>
        <item m="1" x="231"/>
        <item x="201"/>
        <item x="173"/>
        <item m="1" x="325"/>
        <item m="1" x="354"/>
        <item x="39"/>
        <item m="1" x="252"/>
        <item x="144"/>
        <item x="118"/>
        <item x="93"/>
        <item x="67"/>
        <item m="1" x="277"/>
        <item m="1" x="232"/>
        <item x="202"/>
        <item x="174"/>
        <item m="1" x="326"/>
        <item m="1" x="355"/>
        <item x="40"/>
        <item m="1" x="253"/>
        <item x="18"/>
        <item x="119"/>
        <item x="94"/>
        <item x="68"/>
        <item m="1" x="278"/>
        <item m="1" x="233"/>
        <item x="203"/>
        <item x="175"/>
        <item m="1" x="327"/>
        <item m="1" x="301"/>
        <item x="41"/>
        <item m="1" x="362"/>
        <item x="145"/>
        <item x="120"/>
        <item x="95"/>
        <item x="69"/>
        <item m="1" x="279"/>
        <item m="1" x="234"/>
        <item x="204"/>
        <item x="176"/>
        <item m="1" x="366"/>
        <item m="1" x="302"/>
        <item x="42"/>
        <item m="1" x="345"/>
        <item x="146"/>
        <item x="121"/>
        <item x="96"/>
        <item x="4"/>
        <item m="1" x="280"/>
        <item m="1" x="235"/>
        <item x="205"/>
        <item x="177"/>
        <item m="1" x="328"/>
        <item m="1" x="356"/>
        <item x="43"/>
        <item m="1" x="254"/>
        <item x="147"/>
        <item x="122"/>
        <item x="97"/>
        <item x="70"/>
        <item m="1" x="281"/>
        <item m="1" x="340"/>
        <item x="206"/>
        <item x="178"/>
        <item m="1" x="329"/>
        <item m="1" x="303"/>
        <item x="44"/>
        <item m="1" x="255"/>
        <item x="148"/>
        <item x="123"/>
        <item x="98"/>
        <item x="71"/>
        <item m="1" x="282"/>
        <item m="1" x="236"/>
        <item x="207"/>
        <item x="179"/>
        <item m="1" x="330"/>
        <item m="1" x="304"/>
        <item x="1"/>
        <item m="1" x="256"/>
        <item x="149"/>
        <item x="124"/>
        <item x="99"/>
        <item x="72"/>
        <item m="1" x="350"/>
        <item m="1" x="237"/>
        <item x="208"/>
        <item x="180"/>
        <item m="1" x="331"/>
        <item m="1" x="357"/>
        <item x="45"/>
        <item m="1" x="257"/>
        <item x="150"/>
        <item x="14"/>
        <item x="9"/>
        <item x="73"/>
        <item m="1" x="283"/>
        <item m="1" x="238"/>
        <item x="209"/>
        <item x="181"/>
        <item m="1" x="332"/>
        <item m="1" x="305"/>
        <item x="46"/>
        <item m="1" x="258"/>
        <item x="151"/>
        <item x="125"/>
        <item x="100"/>
        <item x="5"/>
        <item m="1" x="284"/>
        <item m="1" x="239"/>
        <item x="210"/>
        <item x="182"/>
        <item m="1" x="333"/>
        <item m="1" x="306"/>
        <item x="47"/>
        <item m="1" x="259"/>
        <item x="152"/>
        <item x="126"/>
        <item x="101"/>
        <item x="74"/>
        <item m="1" x="285"/>
        <item m="1" x="240"/>
        <item x="22"/>
        <item x="183"/>
        <item m="1" x="367"/>
        <item m="1" x="307"/>
        <item x="48"/>
        <item m="1" x="346"/>
        <item x="153"/>
        <item x="127"/>
        <item x="102"/>
        <item x="75"/>
        <item m="1" x="286"/>
        <item m="1" x="358"/>
        <item x="211"/>
        <item x="184"/>
        <item m="1" x="368"/>
        <item m="1" x="308"/>
        <item x="49"/>
        <item m="1" x="260"/>
        <item x="154"/>
        <item x="128"/>
        <item x="103"/>
        <item x="76"/>
        <item m="1" x="287"/>
        <item m="1" x="341"/>
        <item x="212"/>
        <item x="20"/>
        <item m="1" x="334"/>
        <item m="1" x="309"/>
        <item x="50"/>
        <item m="1" x="261"/>
        <item x="155"/>
        <item x="15"/>
        <item x="104"/>
        <item x="77"/>
        <item m="1" x="288"/>
        <item m="1" x="241"/>
        <item x="213"/>
        <item x="185"/>
        <item m="1" x="335"/>
        <item m="1" x="310"/>
        <item x="51"/>
        <item m="1" x="262"/>
        <item x="156"/>
        <item x="129"/>
        <item x="105"/>
        <item x="78"/>
        <item m="1" x="351"/>
        <item m="1" x="342"/>
        <item x="214"/>
        <item x="186"/>
        <item x="0"/>
        <item m="1" x="311"/>
        <item x="52"/>
        <item m="1" x="263"/>
        <item x="157"/>
        <item x="16"/>
        <item x="10"/>
        <item x="79"/>
        <item m="1" x="289"/>
        <item m="1" x="359"/>
        <item x="215"/>
        <item x="187"/>
        <item x="23"/>
        <item m="1" x="312"/>
        <item x="53"/>
        <item m="1" x="264"/>
        <item x="158"/>
        <item x="130"/>
        <item x="106"/>
        <item x="80"/>
        <item m="1" x="352"/>
        <item m="1" x="242"/>
        <item x="216"/>
        <item x="188"/>
        <item x="24"/>
        <item m="1" x="313"/>
        <item x="54"/>
        <item m="1" x="265"/>
        <item x="159"/>
        <item x="131"/>
        <item x="107"/>
        <item x="81"/>
        <item m="1" x="290"/>
        <item m="1" x="243"/>
        <item x="217"/>
        <item x="189"/>
        <item x="25"/>
        <item m="1" x="314"/>
        <item x="55"/>
        <item m="1" x="347"/>
        <item x="160"/>
        <item x="132"/>
        <item x="108"/>
        <item x="82"/>
        <item m="1" x="291"/>
        <item m="1" x="360"/>
        <item x="218"/>
        <item x="190"/>
        <item x="26"/>
        <item m="1" x="315"/>
        <item x="2"/>
        <item m="1" x="266"/>
        <item x="161"/>
        <item x="133"/>
        <item x="109"/>
        <item x="6"/>
        <item m="1" x="292"/>
        <item m="1" x="343"/>
        <item x="219"/>
        <item x="191"/>
        <item x="27"/>
        <item m="1" x="316"/>
        <item x="56"/>
        <item m="1" x="267"/>
        <item x="162"/>
        <item x="134"/>
        <item x="11"/>
        <item x="83"/>
        <item m="1" x="293"/>
        <item m="1" x="244"/>
        <item x="220"/>
        <item x="192"/>
        <item x="28"/>
        <item m="1" x="317"/>
        <item x="57"/>
        <item m="1" x="268"/>
        <item x="163"/>
        <item x="135"/>
        <item x="110"/>
        <item x="84"/>
        <item m="1" x="294"/>
        <item m="1" x="245"/>
        <item x="221"/>
        <item x="193"/>
        <item x="29"/>
        <item m="1" x="318"/>
        <item x="58"/>
        <item m="1" x="269"/>
        <item x="164"/>
        <item x="17"/>
        <item x="111"/>
        <item x="85"/>
        <item m="1" x="295"/>
        <item m="1" x="246"/>
        <item x="222"/>
        <item x="194"/>
        <item x="30"/>
        <item m="1" x="319"/>
        <item x="3"/>
        <item m="1" x="270"/>
        <item x="165"/>
      </items>
    </pivotField>
    <pivotField showAll="0">
      <items count="3">
        <item h="1" x="1"/>
        <item x="0"/>
        <item t="default"/>
      </items>
    </pivotField>
    <pivotField showAll="0">
      <items count="9"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dragToRow="0" dragToCol="0" dragToPage="0" showAll="0" defaultSubtotal="0"/>
  </pivotFields>
  <rowFields count="2">
    <field x="6"/>
    <field x="3"/>
  </rowFields>
  <rowItems count="3">
    <i>
      <x v="269"/>
    </i>
    <i r="1">
      <x v="91"/>
    </i>
    <i t="grand">
      <x/>
    </i>
  </rowItems>
  <colFields count="1">
    <field x="0"/>
  </colFields>
  <colItems count="1">
    <i>
      <x v="1"/>
    </i>
  </colItems>
  <dataFields count="1">
    <dataField name="Total jour" fld="2" baseField="7" baseItem="0" numFmtId="173"/>
  </dataFields>
  <pivotTableStyleInfo name="PivotStyleMedium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652F625-01BB-4403-8615-37D98A54748D}" name="Total factures" cacheId="212" applyNumberFormats="0" applyBorderFormats="0" applyFontFormats="0" applyPatternFormats="0" applyAlignmentFormats="0" applyWidthHeightFormats="1" dataCaption="Valeurs" grandTotalCaption=" " updatedVersion="8" minRefreshableVersion="3" showDrill="0" showDataTips="0" colGrandTotals="0" itemPrintTitles="1" createdVersion="8" indent="0" showHeaders="0" outline="1" outlineData="1" multipleFieldFilters="0" chartFormat="1">
  <location ref="C18:D21" firstHeaderRow="1" firstDataRow="2" firstDataCol="1"/>
  <pivotFields count="10">
    <pivotField axis="axisCol" multipleItemSelectionAllowed="1" showAll="0">
      <items count="4">
        <item h="1" x="1"/>
        <item x="0"/>
        <item h="1" m="1" x="2"/>
        <item t="default"/>
      </items>
    </pivotField>
    <pivotField numFmtId="176" showAll="0"/>
    <pivotField dataField="1" numFmtId="175" showAll="0"/>
    <pivotField axis="axisRow" showAll="0" sortType="descending">
      <items count="94">
        <item m="1" x="66"/>
        <item m="1" x="8"/>
        <item m="1" x="82"/>
        <item m="1" x="72"/>
        <item m="1" x="75"/>
        <item m="1" x="62"/>
        <item m="1" x="68"/>
        <item m="1" x="70"/>
        <item m="1" x="61"/>
        <item m="1" x="74"/>
        <item m="1" x="38"/>
        <item m="1" x="80"/>
        <item m="1" x="60"/>
        <item m="1" x="64"/>
        <item m="1" x="76"/>
        <item m="1" x="77"/>
        <item m="1" x="58"/>
        <item m="1" x="69"/>
        <item m="1" x="55"/>
        <item m="1" x="63"/>
        <item m="1" x="65"/>
        <item m="1" x="81"/>
        <item m="1" x="79"/>
        <item m="1" x="83"/>
        <item m="1" x="57"/>
        <item m="1" x="78"/>
        <item m="1" x="54"/>
        <item m="1" x="73"/>
        <item m="1" x="71"/>
        <item m="1" x="67"/>
        <item x="4"/>
        <item m="1" x="18"/>
        <item m="1" x="31"/>
        <item m="1" x="29"/>
        <item m="1" x="17"/>
        <item m="1" x="10"/>
        <item m="1" x="39"/>
        <item m="1" x="13"/>
        <item m="1" x="16"/>
        <item m="1" x="32"/>
        <item m="1" x="30"/>
        <item m="1" x="91"/>
        <item m="1" x="34"/>
        <item m="1" x="36"/>
        <item m="1" x="41"/>
        <item m="1" x="20"/>
        <item m="1" x="44"/>
        <item m="1" x="25"/>
        <item m="1" x="45"/>
        <item m="1" x="37"/>
        <item m="1" x="40"/>
        <item m="1" x="27"/>
        <item m="1" x="46"/>
        <item m="1" x="47"/>
        <item m="1" x="42"/>
        <item m="1" x="48"/>
        <item m="1" x="49"/>
        <item m="1" x="50"/>
        <item m="1" x="51"/>
        <item m="1" x="52"/>
        <item m="1" x="53"/>
        <item m="1" x="26"/>
        <item m="1" x="21"/>
        <item m="1" x="22"/>
        <item m="1" x="19"/>
        <item m="1" x="23"/>
        <item m="1" x="88"/>
        <item m="1" x="15"/>
        <item m="1" x="7"/>
        <item x="3"/>
        <item m="1" x="85"/>
        <item m="1" x="28"/>
        <item m="1" x="33"/>
        <item m="1" x="92"/>
        <item m="1" x="24"/>
        <item m="1" x="35"/>
        <item m="1" x="43"/>
        <item m="1" x="6"/>
        <item m="1" x="11"/>
        <item m="1" x="90"/>
        <item m="1" x="86"/>
        <item m="1" x="87"/>
        <item m="1" x="89"/>
        <item m="1" x="12"/>
        <item m="1" x="84"/>
        <item m="1" x="56"/>
        <item m="1" x="59"/>
        <item m="1" x="14"/>
        <item x="2"/>
        <item m="1" x="9"/>
        <item x="1"/>
        <item x="0"/>
        <item m="1" x="5"/>
        <item t="default"/>
      </items>
      <autoSortScope>
        <pivotArea dataOnly="0" outline="0" fieldPosition="0">
          <references count="2">
            <reference field="4294967294" count="1" selected="0">
              <x v="0"/>
            </reference>
            <reference field="0" count="1" selected="0">
              <x v="1"/>
            </reference>
          </references>
        </pivotArea>
      </autoSortScope>
    </pivotField>
    <pivotField showAll="0"/>
    <pivotField showAll="0"/>
    <pivotField showAll="0"/>
    <pivotField showAll="0">
      <items count="3">
        <item h="1" x="1"/>
        <item x="0"/>
        <item t="default"/>
      </items>
    </pivotField>
    <pivotField showAll="0">
      <items count="9"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dragToRow="0" dragToCol="0" dragToPage="0" showAll="0" defaultSubtotal="0"/>
  </pivotFields>
  <rowFields count="1">
    <field x="3"/>
  </rowFields>
  <rowItems count="2">
    <i>
      <x v="91"/>
    </i>
    <i t="grand">
      <x/>
    </i>
  </rowItems>
  <colFields count="1">
    <field x="0"/>
  </colFields>
  <colItems count="1">
    <i>
      <x v="1"/>
    </i>
  </colItems>
  <dataFields count="1">
    <dataField name="Total/Fournisseur" fld="2" baseField="3" baseItem="0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2FE0503-54F0-482B-A31A-C1C07963BFE4}" name="Total/Fournisseur" cacheId="248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L19:M23" firstHeaderRow="1" firstDataRow="1" firstDataCol="1"/>
  <pivotFields count="11">
    <pivotField showAll="0"/>
    <pivotField showAll="0"/>
    <pivotField axis="axisRow" showAll="0">
      <items count="6">
        <item x="1"/>
        <item x="0"/>
        <item x="2"/>
        <item x="3"/>
        <item m="1" x="4"/>
        <item t="default"/>
      </items>
    </pivotField>
    <pivotField showAll="0"/>
    <pivotField showAll="0"/>
    <pivotField showAll="0"/>
    <pivotField showAll="0"/>
    <pivotField showAll="0"/>
    <pivotField numFmtId="176" showAll="0" defaultSubtotal="0">
      <items count="26">
        <item h="1" m="1" x="25"/>
        <item h="1" m="1" x="8"/>
        <item h="1" m="1" x="9"/>
        <item h="1" m="1" x="10"/>
        <item h="1" m="1" x="11"/>
        <item h="1" m="1" x="12"/>
        <item h="1" m="1" x="24"/>
        <item h="1" m="1" x="13"/>
        <item h="1" m="1" x="14"/>
        <item h="1" m="1" x="15"/>
        <item h="1" m="1" x="16"/>
        <item h="1" m="1" x="17"/>
        <item h="1" m="1" x="18"/>
        <item h="1" m="1" x="19"/>
        <item h="1" m="1" x="20"/>
        <item h="1" m="1" x="21"/>
        <item h="1" m="1" x="22"/>
        <item h="1" m="1" x="6"/>
        <item h="1" m="1" x="23"/>
        <item h="1" m="1" x="7"/>
        <item h="1" x="2"/>
        <item h="1" x="3"/>
        <item h="1" x="4"/>
        <item h="1" x="0"/>
        <item h="1" x="1"/>
        <item x="5"/>
      </items>
    </pivotField>
    <pivotField dataField="1" numFmtId="177" showAll="0"/>
    <pivotField showAll="0">
      <items count="4">
        <item h="1" m="1" x="2"/>
        <item h="1" m="1" x="1"/>
        <item x="0"/>
        <item t="default"/>
      </items>
    </pivotField>
  </pivotFields>
  <rowFields count="1">
    <field x="2"/>
  </rowFields>
  <rowItems count="4">
    <i>
      <x/>
    </i>
    <i>
      <x v="1"/>
    </i>
    <i>
      <x v="2"/>
    </i>
    <i t="grand">
      <x/>
    </i>
  </rowItems>
  <colItems count="1">
    <i/>
  </colItems>
  <dataFields count="1">
    <dataField name="Somme de Total" fld="9" baseField="0" baseItem="48" numFmtId="173"/>
  </dataFields>
  <formats count="2">
    <format dxfId="1255">
      <pivotArea dataOnly="0" labelOnly="1" outline="0" axis="axisValues" fieldPosition="0"/>
    </format>
    <format dxfId="1254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Medium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251439A-8DCC-4D82-8D8D-481A76A21545}" name="Récap Inventaires" cacheId="248" applyNumberFormats="0" applyBorderFormats="0" applyFontFormats="0" applyPatternFormats="0" applyAlignmentFormats="0" applyWidthHeightFormats="1" dataCaption="Valeurs" updatedVersion="8" minRefreshableVersion="3" showDrill="0" showDataTips="0" rowGrandTotals="0" itemPrintTitles="1" createdVersion="8" indent="0" showHeaders="0" outline="1" outlineData="1" multipleFieldFilters="0" chartFormat="4">
  <location ref="O19:P25" firstHeaderRow="1" firstDataRow="1" firstDataCol="1"/>
  <pivotFields count="11">
    <pivotField showAll="0"/>
    <pivotField showAll="0"/>
    <pivotField showAll="0"/>
    <pivotField showAll="0"/>
    <pivotField showAll="0"/>
    <pivotField showAll="0"/>
    <pivotField showAll="0"/>
    <pivotField showAll="0"/>
    <pivotField axis="axisRow" numFmtId="176" showAll="0" sortType="descending" defaultSubtotal="0">
      <items count="26">
        <item x="5"/>
        <item x="1"/>
        <item x="0"/>
        <item x="4"/>
        <item x="3"/>
        <item x="2"/>
        <item m="1" x="7"/>
        <item m="1" x="23"/>
        <item m="1" x="6"/>
        <item m="1" x="22"/>
        <item m="1" x="21"/>
        <item m="1" x="20"/>
        <item m="1" x="19"/>
        <item m="1" x="18"/>
        <item m="1" x="17"/>
        <item m="1" x="16"/>
        <item m="1" x="15"/>
        <item m="1" x="14"/>
        <item m="1" x="13"/>
        <item m="1" x="24"/>
        <item m="1" x="12"/>
        <item m="1" x="11"/>
        <item m="1" x="10"/>
        <item m="1" x="9"/>
        <item m="1" x="8"/>
        <item m="1" x="25"/>
      </items>
    </pivotField>
    <pivotField dataField="1" numFmtId="177" showAll="0"/>
    <pivotField showAll="0">
      <items count="4">
        <item h="1" m="1" x="2"/>
        <item h="1" m="1" x="1"/>
        <item x="0"/>
        <item t="default"/>
      </items>
    </pivotField>
  </pivotFields>
  <rowFields count="1">
    <field x="8"/>
  </rowFields>
  <rowItems count="6">
    <i>
      <x/>
    </i>
    <i>
      <x v="1"/>
    </i>
    <i>
      <x v="2"/>
    </i>
    <i>
      <x v="3"/>
    </i>
    <i>
      <x v="4"/>
    </i>
    <i>
      <x v="5"/>
    </i>
  </rowItems>
  <colItems count="1">
    <i/>
  </colItems>
  <dataFields count="1">
    <dataField name="Historique" fld="9" baseField="6" baseItem="3" numFmtId="173"/>
  </dataFields>
  <formats count="3">
    <format dxfId="1258">
      <pivotArea dataOnly="0" labelOnly="1" outline="0" axis="axisValues" fieldPosition="0"/>
    </format>
    <format dxfId="1257">
      <pivotArea outline="0" collapsedLevelsAreSubtotals="1" fieldPosition="0"/>
    </format>
    <format dxfId="1256">
      <pivotArea dataOnly="0" labelOnly="1" outline="0" axis="axisValues" fieldPosition="0"/>
    </format>
  </format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2">
      <pivotArea type="data" outline="0" fieldPosition="0">
        <references count="2">
          <reference field="4294967294" count="1" selected="0">
            <x v="0"/>
          </reference>
          <reference field="8" count="1" selected="0">
            <x v="6"/>
          </reference>
        </references>
      </pivotArea>
    </chartFormat>
  </chartFormats>
  <pivotTableStyleInfo name="PivotStyleMedium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B210121-3E04-4FE2-8ACA-387787BDBF0F}" name="Inventaire_MoisChoisi" cacheId="248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3:H234" firstHeaderRow="1" firstDataRow="1" firstDataCol="7"/>
  <pivotFields count="11">
    <pivotField axis="axisRow" compact="0" outline="0" subtotalTop="0" showAll="0" sortType="ascending">
      <items count="10">
        <item m="1" x="8"/>
        <item m="1" x="7"/>
        <item x="0"/>
        <item x="1"/>
        <item x="2"/>
        <item x="3"/>
        <item x="4"/>
        <item x="5"/>
        <item m="1" x="6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11">
        <item x="1"/>
        <item x="2"/>
        <item x="3"/>
        <item x="4"/>
        <item x="5"/>
        <item m="1" x="8"/>
        <item m="1" x="9"/>
        <item m="1" x="10"/>
        <item x="0"/>
        <item x="7"/>
        <item x="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5">
        <item x="1"/>
        <item x="0"/>
        <item x="2"/>
        <item x="3"/>
        <item m="1" x="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241">
        <item x="65"/>
        <item x="112"/>
        <item x="72"/>
        <item x="79"/>
        <item x="21"/>
        <item x="64"/>
        <item x="104"/>
        <item x="210"/>
        <item x="66"/>
        <item x="8"/>
        <item x="220"/>
        <item x="105"/>
        <item x="114"/>
        <item x="167"/>
        <item x="24"/>
        <item x="22"/>
        <item x="23"/>
        <item x="103"/>
        <item x="35"/>
        <item x="213"/>
        <item x="63"/>
        <item x="86"/>
        <item x="3"/>
        <item x="30"/>
        <item x="122"/>
        <item x="118"/>
        <item x="126"/>
        <item x="130"/>
        <item x="128"/>
        <item x="127"/>
        <item x="129"/>
        <item x="116"/>
        <item x="173"/>
        <item x="120"/>
        <item x="138"/>
        <item x="106"/>
        <item x="102"/>
        <item x="98"/>
        <item x="42"/>
        <item x="198"/>
        <item x="199"/>
        <item x="62"/>
        <item x="58"/>
        <item x="61"/>
        <item x="59"/>
        <item x="60"/>
        <item x="68"/>
        <item x="45"/>
        <item x="117"/>
        <item x="115"/>
        <item x="166"/>
        <item x="125"/>
        <item x="51"/>
        <item x="52"/>
        <item x="55"/>
        <item x="53"/>
        <item x="54"/>
        <item x="165"/>
        <item x="69"/>
        <item x="215"/>
        <item x="9"/>
        <item x="36"/>
        <item x="141"/>
        <item x="142"/>
        <item x="136"/>
        <item x="113"/>
        <item x="231"/>
        <item x="232"/>
        <item x="233"/>
        <item x="4"/>
        <item x="56"/>
        <item x="97"/>
        <item x="95"/>
        <item x="96"/>
        <item x="70"/>
        <item x="71"/>
        <item x="171"/>
        <item x="108"/>
        <item x="229"/>
        <item x="214"/>
        <item x="32"/>
        <item x="25"/>
        <item x="26"/>
        <item x="74"/>
        <item x="34"/>
        <item x="43"/>
        <item x="1"/>
        <item x="2"/>
        <item x="11"/>
        <item x="12"/>
        <item x="44"/>
        <item x="179"/>
        <item x="208"/>
        <item x="177"/>
        <item x="124"/>
        <item x="227"/>
        <item x="226"/>
        <item x="228"/>
        <item x="101"/>
        <item x="37"/>
        <item x="27"/>
        <item x="28"/>
        <item x="15"/>
        <item x="16"/>
        <item x="14"/>
        <item x="197"/>
        <item x="200"/>
        <item x="221"/>
        <item x="234"/>
        <item x="195"/>
        <item x="205"/>
        <item x="204"/>
        <item x="196"/>
        <item x="84"/>
        <item x="82"/>
        <item x="83"/>
        <item x="94"/>
        <item x="19"/>
        <item x="172"/>
        <item x="13"/>
        <item x="80"/>
        <item x="174"/>
        <item x="77"/>
        <item x="109"/>
        <item x="230"/>
        <item x="110"/>
        <item x="67"/>
        <item x="91"/>
        <item x="92"/>
        <item x="163"/>
        <item x="169"/>
        <item x="78"/>
        <item x="41"/>
        <item x="7"/>
        <item x="123"/>
        <item x="235"/>
        <item x="33"/>
        <item x="90"/>
        <item x="57"/>
        <item x="206"/>
        <item x="185"/>
        <item x="47"/>
        <item x="46"/>
        <item x="187"/>
        <item x="193"/>
        <item x="186"/>
        <item x="189"/>
        <item x="225"/>
        <item x="188"/>
        <item x="194"/>
        <item x="192"/>
        <item x="190"/>
        <item x="191"/>
        <item x="209"/>
        <item x="222"/>
        <item x="203"/>
        <item x="201"/>
        <item x="202"/>
        <item x="40"/>
        <item x="39"/>
        <item x="176"/>
        <item x="224"/>
        <item x="223"/>
        <item x="184"/>
        <item x="183"/>
        <item x="119"/>
        <item x="132"/>
        <item x="139"/>
        <item x="135"/>
        <item x="99"/>
        <item x="100"/>
        <item x="168"/>
        <item x="107"/>
        <item x="5"/>
        <item x="6"/>
        <item x="217"/>
        <item x="81"/>
        <item x="131"/>
        <item x="137"/>
        <item x="87"/>
        <item x="89"/>
        <item x="88"/>
        <item x="207"/>
        <item x="111"/>
        <item x="10"/>
        <item x="93"/>
        <item x="73"/>
        <item x="164"/>
        <item x="75"/>
        <item x="140"/>
        <item x="133"/>
        <item x="170"/>
        <item x="181"/>
        <item x="182"/>
        <item x="180"/>
        <item x="175"/>
        <item x="178"/>
        <item x="152"/>
        <item x="219"/>
        <item x="158"/>
        <item x="157"/>
        <item x="161"/>
        <item x="144"/>
        <item x="148"/>
        <item x="151"/>
        <item x="155"/>
        <item x="145"/>
        <item x="160"/>
        <item x="143"/>
        <item x="159"/>
        <item x="146"/>
        <item x="149"/>
        <item x="147"/>
        <item x="218"/>
        <item x="150"/>
        <item x="156"/>
        <item x="153"/>
        <item x="76"/>
        <item x="216"/>
        <item x="38"/>
        <item x="31"/>
        <item x="212"/>
        <item x="85"/>
        <item x="121"/>
        <item x="154"/>
        <item x="162"/>
        <item x="134"/>
        <item x="48"/>
        <item x="49"/>
        <item x="50"/>
        <item x="20"/>
        <item x="17"/>
        <item x="211"/>
        <item x="18"/>
        <item x="29"/>
        <item x="0"/>
        <item x="236"/>
        <item x="237"/>
        <item x="238"/>
        <item x="239"/>
        <item m="1" x="24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264">
        <item x="125"/>
        <item x="126"/>
        <item x="127"/>
        <item x="128"/>
        <item x="129"/>
        <item x="165"/>
        <item x="166"/>
        <item x="167"/>
        <item x="168"/>
        <item x="169"/>
        <item x="170"/>
        <item x="171"/>
        <item x="172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63"/>
        <item x="164"/>
        <item x="175"/>
        <item x="176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219"/>
        <item x="198"/>
        <item x="130"/>
        <item x="173"/>
        <item x="154"/>
        <item x="131"/>
        <item m="1" x="262"/>
        <item x="221"/>
        <item x="200"/>
        <item x="209"/>
        <item x="201"/>
        <item x="202"/>
        <item x="203"/>
        <item x="222"/>
        <item x="204"/>
        <item x="205"/>
        <item x="206"/>
        <item x="207"/>
        <item x="224"/>
        <item m="1" x="252"/>
        <item x="208"/>
        <item x="155"/>
        <item x="156"/>
        <item x="157"/>
        <item x="158"/>
        <item x="159"/>
        <item x="160"/>
        <item x="161"/>
        <item m="1" x="245"/>
        <item x="162"/>
        <item x="95"/>
        <item x="96"/>
        <item x="97"/>
        <item x="214"/>
        <item x="98"/>
        <item x="215"/>
        <item x="104"/>
        <item m="1" x="261"/>
        <item x="99"/>
        <item x="100"/>
        <item x="101"/>
        <item x="106"/>
        <item x="102"/>
        <item x="103"/>
        <item x="107"/>
        <item x="108"/>
        <item x="109"/>
        <item x="110"/>
        <item x="111"/>
        <item x="112"/>
        <item x="113"/>
        <item x="74"/>
        <item x="84"/>
        <item x="82"/>
        <item x="83"/>
        <item x="94"/>
        <item x="80"/>
        <item x="77"/>
        <item x="67"/>
        <item x="91"/>
        <item x="92"/>
        <item x="78"/>
        <item x="90"/>
        <item x="81"/>
        <item x="87"/>
        <item x="89"/>
        <item x="88"/>
        <item x="93"/>
        <item x="73"/>
        <item x="75"/>
        <item x="76"/>
        <item x="85"/>
        <item x="64"/>
        <item x="63"/>
        <item x="62"/>
        <item x="61"/>
        <item x="58"/>
        <item x="59"/>
        <item x="60"/>
        <item x="51"/>
        <item x="52"/>
        <item x="55"/>
        <item x="53"/>
        <item x="54"/>
        <item x="56"/>
        <item x="57"/>
        <item x="42"/>
        <item x="45"/>
        <item x="43"/>
        <item x="44"/>
        <item x="41"/>
        <item x="47"/>
        <item x="46"/>
        <item x="40"/>
        <item x="39"/>
        <item x="38"/>
        <item x="48"/>
        <item x="49"/>
        <item x="50"/>
        <item x="21"/>
        <item x="8"/>
        <item x="24"/>
        <item x="22"/>
        <item x="23"/>
        <item x="35"/>
        <item x="3"/>
        <item x="30"/>
        <item x="9"/>
        <item x="36"/>
        <item x="4"/>
        <item x="32"/>
        <item x="25"/>
        <item x="26"/>
        <item x="34"/>
        <item x="1"/>
        <item x="2"/>
        <item x="11"/>
        <item x="12"/>
        <item x="37"/>
        <item x="28"/>
        <item x="27"/>
        <item x="15"/>
        <item x="16"/>
        <item x="14"/>
        <item x="19"/>
        <item x="13"/>
        <item x="7"/>
        <item x="33"/>
        <item x="5"/>
        <item x="6"/>
        <item x="10"/>
        <item x="31"/>
        <item x="20"/>
        <item x="17"/>
        <item x="18"/>
        <item x="29"/>
        <item x="0"/>
        <item m="1" x="263"/>
        <item x="225"/>
        <item x="65"/>
        <item x="72"/>
        <item x="79"/>
        <item x="66"/>
        <item x="86"/>
        <item x="68"/>
        <item x="69"/>
        <item x="70"/>
        <item x="71"/>
        <item x="199"/>
        <item m="1" x="247"/>
        <item m="1" x="248"/>
        <item x="218"/>
        <item m="1" x="241"/>
        <item m="1" x="242"/>
        <item m="1" x="250"/>
        <item x="223"/>
        <item m="1" x="249"/>
        <item m="1" x="243"/>
        <item x="212"/>
        <item m="1" x="240"/>
        <item m="1" x="253"/>
        <item m="1" x="254"/>
        <item m="1" x="255"/>
        <item m="1" x="256"/>
        <item m="1" x="257"/>
        <item m="1" x="258"/>
        <item m="1" x="259"/>
        <item m="1" x="260"/>
        <item x="177"/>
        <item x="174"/>
        <item m="1" x="244"/>
        <item x="105"/>
        <item m="1" x="251"/>
        <item m="1" x="246"/>
        <item x="210"/>
        <item x="211"/>
        <item x="213"/>
        <item x="217"/>
        <item x="220"/>
        <item x="216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4" outline="0" subtotalTop="0" showAll="0" defaultSubtotal="0">
      <items count="202">
        <item x="2"/>
        <item x="3"/>
        <item x="38"/>
        <item x="53"/>
        <item x="110"/>
        <item x="78"/>
        <item x="93"/>
        <item x="72"/>
        <item x="69"/>
        <item x="94"/>
        <item x="57"/>
        <item x="61"/>
        <item x="103"/>
        <item x="68"/>
        <item x="67"/>
        <item m="1" x="197"/>
        <item x="112"/>
        <item x="73"/>
        <item x="65"/>
        <item m="1" x="201"/>
        <item x="79"/>
        <item m="1" x="198"/>
        <item x="59"/>
        <item x="111"/>
        <item x="87"/>
        <item x="92"/>
        <item x="86"/>
        <item x="63"/>
        <item x="146"/>
        <item x="97"/>
        <item x="62"/>
        <item x="99"/>
        <item x="66"/>
        <item x="90"/>
        <item x="64"/>
        <item x="113"/>
        <item x="70"/>
        <item x="101"/>
        <item x="81"/>
        <item x="58"/>
        <item x="74"/>
        <item x="96"/>
        <item x="77"/>
        <item x="98"/>
        <item x="76"/>
        <item x="91"/>
        <item x="88"/>
        <item x="80"/>
        <item x="104"/>
        <item x="102"/>
        <item x="95"/>
        <item x="114"/>
        <item x="89"/>
        <item x="105"/>
        <item m="1" x="200"/>
        <item x="71"/>
        <item x="100"/>
        <item x="106"/>
        <item x="82"/>
        <item m="1" x="199"/>
        <item x="109"/>
        <item x="107"/>
        <item x="75"/>
        <item m="1" x="195"/>
        <item x="108"/>
        <item x="32"/>
        <item x="54"/>
        <item m="1" x="196"/>
        <item x="56"/>
        <item x="1"/>
        <item x="55"/>
        <item x="44"/>
        <item x="19"/>
        <item x="33"/>
        <item x="60"/>
        <item x="23"/>
        <item x="18"/>
        <item x="26"/>
        <item x="83"/>
        <item x="39"/>
        <item x="84"/>
        <item x="85"/>
        <item x="34"/>
        <item m="1" x="194"/>
        <item x="43"/>
        <item x="0"/>
        <item x="4"/>
        <item x="49"/>
        <item x="31"/>
        <item x="48"/>
        <item x="46"/>
        <item x="16"/>
        <item x="52"/>
        <item x="51"/>
        <item x="45"/>
        <item x="50"/>
        <item x="37"/>
        <item x="22"/>
        <item x="36"/>
        <item x="35"/>
        <item x="30"/>
        <item x="7"/>
        <item x="13"/>
        <item x="27"/>
        <item x="8"/>
        <item x="25"/>
        <item x="21"/>
        <item x="28"/>
        <item x="29"/>
        <item x="24"/>
        <item x="10"/>
        <item x="11"/>
        <item x="12"/>
        <item x="6"/>
        <item x="20"/>
        <item x="5"/>
        <item x="9"/>
        <item x="14"/>
        <item x="15"/>
        <item x="17"/>
        <item x="47"/>
        <item x="40"/>
        <item x="41"/>
        <item x="42"/>
        <item x="190"/>
        <item x="142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m="1" x="192"/>
        <item x="133"/>
        <item x="134"/>
        <item x="135"/>
        <item x="136"/>
        <item x="137"/>
        <item x="138"/>
        <item x="139"/>
        <item x="140"/>
        <item x="141"/>
        <item x="143"/>
        <item x="144"/>
        <item x="145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m="1" x="193"/>
        <item x="132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ubtotalTop="0" showAll="0" defaultSubtotal="0">
      <items count="400">
        <item m="1" x="327"/>
        <item m="1" x="351"/>
        <item m="1" x="330"/>
        <item m="1" x="350"/>
        <item m="1" x="353"/>
        <item m="1" x="375"/>
        <item m="1" x="358"/>
        <item m="1" x="356"/>
        <item m="1" x="357"/>
        <item m="1" x="363"/>
        <item m="1" x="326"/>
        <item m="1" x="328"/>
        <item m="1" x="359"/>
        <item m="1" x="362"/>
        <item m="1" x="331"/>
        <item m="1" x="341"/>
        <item m="1" x="364"/>
        <item m="1" x="333"/>
        <item m="1" x="279"/>
        <item m="1" x="335"/>
        <item m="1" x="334"/>
        <item m="1" x="332"/>
        <item m="1" x="345"/>
        <item m="1" x="346"/>
        <item m="1" x="361"/>
        <item m="1" x="347"/>
        <item m="1" x="329"/>
        <item m="1" x="344"/>
        <item m="1" x="338"/>
        <item m="1" x="336"/>
        <item m="1" x="354"/>
        <item m="1" x="349"/>
        <item m="1" x="337"/>
        <item m="1" x="343"/>
        <item m="1" x="324"/>
        <item m="1" x="342"/>
        <item m="1" x="355"/>
        <item m="1" x="352"/>
        <item m="1" x="308"/>
        <item m="1" x="348"/>
        <item m="1" x="340"/>
        <item m="1" x="339"/>
        <item m="1" x="317"/>
        <item m="1" x="316"/>
        <item m="1" x="310"/>
        <item m="1" x="301"/>
        <item m="1" x="325"/>
        <item m="1" x="302"/>
        <item m="1" x="382"/>
        <item m="1" x="309"/>
        <item m="1" x="360"/>
        <item m="1" x="380"/>
        <item m="1" x="319"/>
        <item m="1" x="379"/>
        <item m="1" x="365"/>
        <item m="1" x="372"/>
        <item m="1" x="366"/>
        <item m="1" x="376"/>
        <item m="1" x="370"/>
        <item m="1" x="290"/>
        <item m="1" x="381"/>
        <item m="1" x="377"/>
        <item m="1" x="369"/>
        <item m="1" x="311"/>
        <item m="1" x="371"/>
        <item m="1" x="368"/>
        <item m="1" x="373"/>
        <item m="1" x="303"/>
        <item m="1" x="367"/>
        <item m="1" x="378"/>
        <item m="1" x="374"/>
        <item m="1" x="318"/>
        <item m="1" x="300"/>
        <item m="1" x="312"/>
        <item m="1" x="307"/>
        <item m="1" x="323"/>
        <item m="1" x="315"/>
        <item m="1" x="322"/>
        <item m="1" x="304"/>
        <item m="1" x="313"/>
        <item m="1" x="321"/>
        <item m="1" x="306"/>
        <item m="1" x="320"/>
        <item m="1" x="305"/>
        <item m="1" x="314"/>
        <item m="1" x="383"/>
        <item m="1" x="384"/>
        <item m="1" x="385"/>
        <item m="1" x="386"/>
        <item m="1" x="387"/>
        <item m="1" x="388"/>
        <item m="1" x="389"/>
        <item m="1" x="390"/>
        <item m="1" x="391"/>
        <item m="1" x="392"/>
        <item m="1" x="393"/>
        <item m="1" x="394"/>
        <item m="1" x="395"/>
        <item m="1" x="396"/>
        <item m="1" x="397"/>
        <item m="1" x="398"/>
        <item m="1" x="399"/>
        <item m="1" x="293"/>
        <item m="1" x="294"/>
        <item m="1" x="295"/>
        <item m="1" x="296"/>
        <item m="1" x="297"/>
        <item m="1" x="298"/>
        <item m="1" x="299"/>
        <item m="1" x="291"/>
        <item m="1" x="292"/>
        <item m="1" x="210"/>
        <item m="1" x="211"/>
        <item m="1" x="212"/>
        <item m="1" x="213"/>
        <item m="1" x="214"/>
        <item m="1" x="215"/>
        <item m="1" x="216"/>
        <item m="1" x="278"/>
        <item m="1" x="217"/>
        <item m="1" x="218"/>
        <item m="1" x="219"/>
        <item m="1" x="220"/>
        <item m="1" x="221"/>
        <item m="1" x="222"/>
        <item m="1" x="223"/>
        <item m="1" x="224"/>
        <item m="1" x="225"/>
        <item m="1" x="226"/>
        <item m="1" x="227"/>
        <item m="1" x="228"/>
        <item m="1" x="229"/>
        <item m="1" x="230"/>
        <item m="1" x="231"/>
        <item m="1" x="232"/>
        <item m="1" x="233"/>
        <item m="1" x="234"/>
        <item m="1" x="235"/>
        <item m="1" x="236"/>
        <item m="1" x="237"/>
        <item m="1" x="238"/>
        <item m="1" x="239"/>
        <item m="1" x="240"/>
        <item m="1" x="241"/>
        <item m="1" x="242"/>
        <item m="1" x="243"/>
        <item m="1" x="244"/>
        <item m="1" x="245"/>
        <item m="1" x="246"/>
        <item m="1" x="247"/>
        <item m="1" x="248"/>
        <item m="1" x="249"/>
        <item m="1" x="250"/>
        <item m="1" x="251"/>
        <item m="1" x="252"/>
        <item m="1" x="253"/>
        <item m="1" x="254"/>
        <item m="1" x="255"/>
        <item m="1" x="256"/>
        <item m="1" x="257"/>
        <item m="1" x="258"/>
        <item m="1" x="259"/>
        <item m="1" x="260"/>
        <item m="1" x="261"/>
        <item m="1" x="262"/>
        <item m="1" x="263"/>
        <item m="1" x="264"/>
        <item m="1" x="265"/>
        <item m="1" x="266"/>
        <item m="1" x="267"/>
        <item m="1" x="268"/>
        <item m="1" x="269"/>
        <item m="1" x="270"/>
        <item m="1" x="271"/>
        <item m="1" x="272"/>
        <item m="1" x="273"/>
        <item m="1" x="274"/>
        <item m="1" x="275"/>
        <item m="1" x="276"/>
        <item m="1" x="277"/>
        <item m="1" x="280"/>
        <item m="1" x="281"/>
        <item m="1" x="282"/>
        <item m="1" x="283"/>
        <item m="1" x="284"/>
        <item m="1" x="285"/>
        <item m="1" x="286"/>
        <item m="1" x="287"/>
        <item m="1" x="288"/>
        <item m="1" x="289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ubtotalTop="0" showAll="0">
      <items count="27">
        <item h="1" m="1" x="25"/>
        <item h="1" m="1" x="8"/>
        <item h="1" m="1" x="9"/>
        <item h="1" m="1" x="10"/>
        <item h="1" m="1" x="11"/>
        <item h="1" m="1" x="12"/>
        <item h="1" m="1" x="24"/>
        <item h="1" m="1" x="13"/>
        <item h="1" m="1" x="14"/>
        <item h="1" m="1" x="15"/>
        <item h="1" m="1" x="16"/>
        <item h="1" m="1" x="17"/>
        <item h="1" m="1" x="18"/>
        <item h="1" m="1" x="19"/>
        <item h="1" m="1" x="20"/>
        <item h="1" m="1" x="21"/>
        <item h="1" m="1" x="22"/>
        <item h="1" m="1" x="6"/>
        <item h="1" m="1" x="23"/>
        <item h="1" m="1" x="7"/>
        <item h="1" x="2"/>
        <item h="1" x="3"/>
        <item h="1" x="4"/>
        <item h="1" x="0"/>
        <item h="1" x="1"/>
        <item x="5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numFmtId="177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items count="4">
        <item h="1" m="1" x="2"/>
        <item h="1" m="1" x="1"/>
        <item x="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7">
    <field x="0"/>
    <field x="2"/>
    <field x="1"/>
    <field x="3"/>
    <field x="5"/>
    <field x="7"/>
    <field x="6"/>
  </rowFields>
  <rowItems count="231">
    <i>
      <x v="2"/>
      <x v="1"/>
      <x v="8"/>
      <x v="4"/>
      <x v="169"/>
      <x v="211"/>
      <x v="106"/>
    </i>
    <i r="3">
      <x v="9"/>
      <x v="170"/>
      <x v="198"/>
      <x v="75"/>
    </i>
    <i r="3">
      <x v="14"/>
      <x v="171"/>
      <x v="214"/>
      <x v="1"/>
    </i>
    <i r="3">
      <x v="15"/>
      <x v="172"/>
      <x v="212"/>
      <x v="69"/>
    </i>
    <i r="3">
      <x v="16"/>
      <x v="173"/>
      <x v="213"/>
      <x v="93"/>
    </i>
    <i r="3">
      <x v="18"/>
      <x v="174"/>
      <x v="225"/>
      <x v="97"/>
    </i>
    <i r="3">
      <x v="22"/>
      <x v="175"/>
      <x v="193"/>
      <x v="72"/>
    </i>
    <i r="3">
      <x v="23"/>
      <x v="176"/>
      <x v="220"/>
      <x v="106"/>
    </i>
    <i r="3">
      <x v="60"/>
      <x v="177"/>
      <x v="199"/>
      <x v="114"/>
    </i>
    <i r="3">
      <x v="61"/>
      <x v="178"/>
      <x v="226"/>
      <x/>
    </i>
    <i r="3">
      <x v="69"/>
      <x v="179"/>
      <x v="194"/>
      <x v="91"/>
    </i>
    <i r="3">
      <x v="80"/>
      <x v="180"/>
      <x v="222"/>
      <x v="106"/>
    </i>
    <i r="3">
      <x v="81"/>
      <x v="181"/>
      <x v="215"/>
      <x v="118"/>
    </i>
    <i r="3">
      <x v="82"/>
      <x v="182"/>
      <x v="216"/>
      <x v="178"/>
    </i>
    <i r="3">
      <x v="84"/>
      <x v="183"/>
      <x v="224"/>
      <x v="85"/>
    </i>
    <i r="3">
      <x v="86"/>
      <x v="184"/>
      <x v="191"/>
      <x v="97"/>
    </i>
    <i r="3">
      <x v="87"/>
      <x v="185"/>
      <x v="192"/>
      <x/>
    </i>
    <i r="3">
      <x v="88"/>
      <x v="186"/>
      <x v="201"/>
      <x v="133"/>
    </i>
    <i r="3">
      <x v="89"/>
      <x v="187"/>
      <x v="202"/>
      <x v="104"/>
    </i>
    <i r="3">
      <x v="99"/>
      <x v="188"/>
      <x v="227"/>
      <x v="106"/>
    </i>
    <i r="3">
      <x v="100"/>
      <x v="190"/>
      <x v="217"/>
      <x v="123"/>
    </i>
    <i r="3">
      <x v="101"/>
      <x v="189"/>
      <x v="218"/>
      <x/>
    </i>
    <i r="3">
      <x v="103"/>
      <x v="192"/>
      <x v="206"/>
      <x/>
    </i>
    <i r="3">
      <x v="104"/>
      <x v="193"/>
      <x v="204"/>
      <x v="130"/>
    </i>
    <i r="3">
      <x v="117"/>
      <x v="194"/>
      <x v="209"/>
      <x v="97"/>
    </i>
    <i r="3">
      <x v="119"/>
      <x v="195"/>
      <x v="203"/>
      <x v="112"/>
    </i>
    <i r="3">
      <x v="133"/>
      <x v="196"/>
      <x v="197"/>
      <x v="106"/>
    </i>
    <i r="3">
      <x v="136"/>
      <x v="197"/>
      <x v="223"/>
      <x v="106"/>
    </i>
    <i r="3">
      <x v="173"/>
      <x v="198"/>
      <x v="195"/>
      <x v="93"/>
    </i>
    <i r="3">
      <x v="174"/>
      <x v="199"/>
      <x v="196"/>
      <x v="77"/>
    </i>
    <i r="3">
      <x v="184"/>
      <x v="200"/>
      <x v="200"/>
      <x v="175"/>
    </i>
    <i r="3">
      <x v="220"/>
      <x v="201"/>
      <x v="221"/>
      <x v="1"/>
    </i>
    <i r="3">
      <x v="230"/>
      <x v="202"/>
      <x v="210"/>
      <x v="177"/>
    </i>
    <i r="3">
      <x v="231"/>
      <x v="203"/>
      <x v="207"/>
      <x/>
    </i>
    <i r="3">
      <x v="234"/>
      <x v="205"/>
      <x v="219"/>
      <x/>
    </i>
    <i r="3">
      <x v="235"/>
      <x v="206"/>
      <x v="190"/>
      <x v="176"/>
    </i>
    <i r="1">
      <x v="2"/>
      <x v="8"/>
      <x v="7"/>
      <x v="244"/>
      <x v="376"/>
      <x v="4"/>
    </i>
    <i r="3">
      <x v="232"/>
      <x v="245"/>
      <x v="208"/>
      <x v="69"/>
    </i>
    <i r="3">
      <x v="237"/>
      <x v="261"/>
      <x v="398"/>
      <x v="4"/>
    </i>
    <i t="default">
      <x v="2"/>
    </i>
    <i>
      <x v="3"/>
      <x v="1"/>
      <x v="8"/>
      <x v="38"/>
      <x v="156"/>
      <x v="231"/>
      <x/>
    </i>
    <i r="3">
      <x v="47"/>
      <x v="157"/>
      <x v="234"/>
      <x v="1"/>
    </i>
    <i r="3">
      <x v="85"/>
      <x v="158"/>
      <x v="232"/>
      <x v="111"/>
    </i>
    <i r="3">
      <x v="90"/>
      <x v="159"/>
      <x v="233"/>
      <x v="134"/>
    </i>
    <i r="3">
      <x v="132"/>
      <x v="160"/>
      <x v="230"/>
      <x v="69"/>
    </i>
    <i r="3">
      <x v="141"/>
      <x v="161"/>
      <x v="236"/>
      <x v="82"/>
    </i>
    <i r="3">
      <x v="142"/>
      <x v="162"/>
      <x v="235"/>
      <x v="72"/>
    </i>
    <i r="3">
      <x v="158"/>
      <x v="163"/>
      <x v="230"/>
      <x v="91"/>
    </i>
    <i r="3">
      <x v="159"/>
      <x v="164"/>
      <x v="229"/>
      <x v="1"/>
    </i>
    <i r="3">
      <x v="219"/>
      <x v="165"/>
      <x v="228"/>
      <x v="126"/>
    </i>
    <i r="3">
      <x v="227"/>
      <x v="166"/>
      <x v="237"/>
      <x v="179"/>
    </i>
    <i r="3">
      <x v="228"/>
      <x v="167"/>
      <x v="233"/>
      <x v="72"/>
    </i>
    <i r="3">
      <x v="229"/>
      <x v="168"/>
      <x v="238"/>
      <x v="77"/>
    </i>
    <i r="1">
      <x v="2"/>
      <x v="8"/>
      <x v="78"/>
      <x v="253"/>
      <x v="392"/>
      <x/>
    </i>
    <i t="default">
      <x v="3"/>
    </i>
    <i>
      <x v="4"/>
      <x v="1"/>
      <x v="8"/>
      <x v="5"/>
      <x v="142"/>
      <x v="252"/>
      <x/>
    </i>
    <i r="3">
      <x v="20"/>
      <x v="143"/>
      <x v="251"/>
      <x v="97"/>
    </i>
    <i r="3">
      <x v="41"/>
      <x v="144"/>
      <x v="250"/>
      <x v="75"/>
    </i>
    <i r="3">
      <x v="42"/>
      <x v="146"/>
      <x v="246"/>
      <x v="87"/>
    </i>
    <i r="3">
      <x v="43"/>
      <x v="145"/>
      <x v="249"/>
      <x v="1"/>
    </i>
    <i r="3">
      <x v="44"/>
      <x v="147"/>
      <x v="247"/>
      <x v="76"/>
    </i>
    <i r="3">
      <x v="45"/>
      <x v="148"/>
      <x v="248"/>
      <x v="181"/>
    </i>
    <i r="3">
      <x v="52"/>
      <x v="149"/>
      <x v="239"/>
      <x v="180"/>
    </i>
    <i r="3">
      <x v="53"/>
      <x v="150"/>
      <x v="240"/>
      <x v="88"/>
    </i>
    <i r="3">
      <x v="54"/>
      <x v="151"/>
      <x v="243"/>
      <x v="75"/>
    </i>
    <i r="3">
      <x v="55"/>
      <x v="152"/>
      <x v="241"/>
      <x v="77"/>
    </i>
    <i r="3">
      <x v="56"/>
      <x v="153"/>
      <x v="242"/>
      <x v="127"/>
    </i>
    <i r="3">
      <x v="70"/>
      <x v="154"/>
      <x v="244"/>
      <x v="106"/>
    </i>
    <i r="3">
      <x v="138"/>
      <x v="155"/>
      <x v="245"/>
      <x v="137"/>
    </i>
    <i t="default">
      <x v="4"/>
    </i>
    <i>
      <x v="5"/>
      <x v="1"/>
      <x v="8"/>
      <x/>
      <x v="209"/>
      <x v="253"/>
      <x v="94"/>
    </i>
    <i r="3">
      <x v="2"/>
      <x v="210"/>
      <x v="260"/>
      <x v="123"/>
    </i>
    <i r="3">
      <x v="3"/>
      <x v="211"/>
      <x v="267"/>
      <x v="185"/>
    </i>
    <i r="3">
      <x v="8"/>
      <x v="212"/>
      <x v="254"/>
      <x v="182"/>
    </i>
    <i r="3">
      <x v="46"/>
      <x v="214"/>
      <x v="256"/>
      <x v="114"/>
    </i>
    <i r="3">
      <x v="58"/>
      <x v="215"/>
      <x v="257"/>
      <x v="1"/>
    </i>
    <i r="3">
      <x v="74"/>
      <x v="216"/>
      <x v="258"/>
      <x v="138"/>
    </i>
    <i r="3">
      <x v="75"/>
      <x v="217"/>
      <x v="259"/>
      <x v="183"/>
    </i>
    <i r="3">
      <x v="83"/>
      <x v="121"/>
      <x v="262"/>
      <x/>
    </i>
    <i r="3">
      <x v="113"/>
      <x v="122"/>
      <x v="271"/>
      <x v="131"/>
    </i>
    <i r="3">
      <x v="114"/>
      <x v="123"/>
      <x v="270"/>
      <x v="86"/>
    </i>
    <i r="3">
      <x v="115"/>
      <x v="124"/>
      <x v="270"/>
      <x/>
    </i>
    <i r="3">
      <x v="116"/>
      <x v="125"/>
      <x v="279"/>
      <x v="97"/>
    </i>
    <i r="3">
      <x v="120"/>
      <x v="126"/>
      <x v="268"/>
      <x v="110"/>
    </i>
    <i r="3">
      <x v="122"/>
      <x v="127"/>
      <x v="265"/>
      <x v="74"/>
    </i>
    <i r="3">
      <x v="126"/>
      <x v="128"/>
      <x v="255"/>
      <x v="94"/>
    </i>
    <i r="3">
      <x v="127"/>
      <x v="129"/>
      <x v="276"/>
      <x v="94"/>
    </i>
    <i r="3">
      <x v="128"/>
      <x v="130"/>
      <x v="277"/>
      <x v="187"/>
    </i>
    <i r="3">
      <x v="131"/>
      <x v="131"/>
      <x v="266"/>
      <x v="114"/>
    </i>
    <i r="3">
      <x v="137"/>
      <x v="132"/>
      <x v="275"/>
      <x v="103"/>
    </i>
    <i r="3">
      <x v="176"/>
      <x v="133"/>
      <x v="269"/>
      <x/>
    </i>
    <i r="3">
      <x v="179"/>
      <x v="134"/>
      <x v="274"/>
      <x v="186"/>
    </i>
    <i r="3">
      <x v="180"/>
      <x v="135"/>
      <x v="274"/>
      <x v="88"/>
    </i>
    <i r="3">
      <x v="181"/>
      <x v="136"/>
      <x v="274"/>
      <x v="96"/>
    </i>
    <i r="3">
      <x v="185"/>
      <x v="137"/>
      <x v="278"/>
      <x v="77"/>
    </i>
    <i r="3">
      <x v="186"/>
      <x v="138"/>
      <x v="261"/>
      <x v="82"/>
    </i>
    <i r="3">
      <x v="188"/>
      <x v="139"/>
      <x v="263"/>
      <x v="184"/>
    </i>
    <i r="3">
      <x v="217"/>
      <x v="140"/>
      <x v="264"/>
      <x v="105"/>
    </i>
    <i r="3">
      <x v="222"/>
      <x v="141"/>
      <x v="272"/>
      <x/>
    </i>
    <i r="1">
      <x v="2"/>
      <x v="8"/>
      <x v="124"/>
      <x v="254"/>
      <x v="393"/>
      <x v="1"/>
    </i>
    <i r="3">
      <x v="238"/>
      <x v="262"/>
      <x v="399"/>
      <x/>
    </i>
    <i r="3">
      <x v="239"/>
      <x v="263"/>
      <x v="399"/>
      <x/>
    </i>
    <i t="default">
      <x v="5"/>
    </i>
    <i>
      <x v="6"/>
      <x v="1"/>
      <x v="8"/>
      <x v="1"/>
      <x v="119"/>
      <x v="297"/>
      <x v="126"/>
    </i>
    <i r="3">
      <x v="6"/>
      <x v="106"/>
      <x v="289"/>
      <x v="34"/>
    </i>
    <i r="3">
      <x v="11"/>
      <x v="241"/>
      <x v="290"/>
      <x v="157"/>
    </i>
    <i r="3">
      <x v="17"/>
      <x v="113"/>
      <x v="288"/>
      <x v="6"/>
    </i>
    <i r="3">
      <x v="19"/>
      <x v="246"/>
      <x v="378"/>
      <x v="71"/>
    </i>
    <i r="3">
      <x v="36"/>
      <x v="112"/>
      <x v="287"/>
      <x v="71"/>
    </i>
    <i r="3">
      <x v="37"/>
      <x v="104"/>
      <x v="283"/>
      <x v="188"/>
    </i>
    <i r="3">
      <x v="59"/>
      <x v="105"/>
      <x v="380"/>
      <x v="189"/>
    </i>
    <i r="3">
      <x v="71"/>
      <x v="102"/>
      <x v="282"/>
      <x v="75"/>
    </i>
    <i r="3">
      <x v="72"/>
      <x v="100"/>
      <x v="280"/>
      <x v="1"/>
    </i>
    <i r="3">
      <x v="73"/>
      <x v="101"/>
      <x v="281"/>
      <x/>
    </i>
    <i r="3">
      <x v="77"/>
      <x v="115"/>
      <x v="293"/>
      <x v="190"/>
    </i>
    <i r="3">
      <x v="79"/>
      <x v="103"/>
      <x v="379"/>
      <x v="1"/>
    </i>
    <i r="3">
      <x v="98"/>
      <x v="110"/>
      <x v="286"/>
      <x v="30"/>
    </i>
    <i r="3">
      <x v="123"/>
      <x v="116"/>
      <x v="294"/>
      <x/>
    </i>
    <i r="3">
      <x v="125"/>
      <x v="117"/>
      <x v="295"/>
      <x v="149"/>
    </i>
    <i r="3">
      <x v="169"/>
      <x v="108"/>
      <x v="284"/>
      <x v="182"/>
    </i>
    <i r="3">
      <x v="170"/>
      <x v="109"/>
      <x v="285"/>
      <x v="1"/>
    </i>
    <i r="3">
      <x v="172"/>
      <x v="114"/>
      <x v="292"/>
      <x/>
    </i>
    <i r="3">
      <x v="183"/>
      <x v="118"/>
      <x v="296"/>
      <x v="113"/>
    </i>
    <i r="3">
      <x v="221"/>
      <x v="228"/>
      <x v="377"/>
      <x v="1"/>
    </i>
    <i r="1">
      <x v="2"/>
      <x v="8"/>
      <x v="218"/>
      <x v="249"/>
      <x v="381"/>
      <x v="4"/>
    </i>
    <i t="default">
      <x v="6"/>
    </i>
    <i>
      <x v="7"/>
      <x/>
      <x/>
      <x v="12"/>
      <x v="13"/>
      <x v="299"/>
      <x v="191"/>
    </i>
    <i r="3">
      <x v="24"/>
      <x v="21"/>
      <x v="306"/>
      <x/>
    </i>
    <i r="3">
      <x v="25"/>
      <x v="17"/>
      <x v="303"/>
      <x v="23"/>
    </i>
    <i r="3">
      <x v="31"/>
      <x v="15"/>
      <x v="301"/>
      <x v="193"/>
    </i>
    <i r="3">
      <x v="33"/>
      <x v="19"/>
      <x v="305"/>
      <x v="14"/>
    </i>
    <i r="3">
      <x v="48"/>
      <x v="16"/>
      <x v="302"/>
      <x v="17"/>
    </i>
    <i r="3">
      <x v="49"/>
      <x v="14"/>
      <x v="300"/>
      <x v="192"/>
    </i>
    <i r="3">
      <x v="94"/>
      <x v="23"/>
      <x v="302"/>
      <x v="1"/>
    </i>
    <i r="3">
      <x v="134"/>
      <x v="22"/>
      <x v="307"/>
      <x v="11"/>
    </i>
    <i r="3">
      <x v="165"/>
      <x v="18"/>
      <x v="304"/>
      <x v="12"/>
    </i>
    <i r="3">
      <x v="223"/>
      <x v="20"/>
      <x v="269"/>
      <x v="1"/>
    </i>
    <i r="2">
      <x v="1"/>
      <x v="26"/>
      <x v="1"/>
      <x v="309"/>
      <x v="36"/>
    </i>
    <i r="3">
      <x v="27"/>
      <x v="72"/>
      <x v="313"/>
      <x v="13"/>
    </i>
    <i r="3">
      <x v="28"/>
      <x v="3"/>
      <x v="311"/>
      <x v="39"/>
    </i>
    <i r="3">
      <x v="29"/>
      <x v="2"/>
      <x v="310"/>
      <x v="20"/>
    </i>
    <i r="3">
      <x v="30"/>
      <x v="4"/>
      <x v="312"/>
      <x v="2"/>
    </i>
    <i r="3">
      <x v="51"/>
      <x/>
      <x v="308"/>
      <x v="4"/>
    </i>
    <i r="3">
      <x v="177"/>
      <x v="75"/>
      <x v="314"/>
      <x v="163"/>
    </i>
    <i r="2">
      <x v="3"/>
      <x v="129"/>
      <x v="24"/>
      <x v="343"/>
      <x v="35"/>
    </i>
    <i r="3">
      <x v="187"/>
      <x v="25"/>
      <x v="344"/>
      <x v="9"/>
    </i>
    <i r="2">
      <x v="4"/>
      <x v="13"/>
      <x v="7"/>
      <x v="299"/>
      <x v="167"/>
    </i>
    <i r="3">
      <x v="32"/>
      <x v="73"/>
      <x v="351"/>
      <x/>
    </i>
    <i r="3">
      <x v="50"/>
      <x v="6"/>
      <x v="345"/>
      <x v="125"/>
    </i>
    <i r="3">
      <x v="57"/>
      <x v="5"/>
      <x v="284"/>
      <x v="38"/>
    </i>
    <i r="3">
      <x v="76"/>
      <x v="11"/>
      <x v="349"/>
      <x v="5"/>
    </i>
    <i r="3">
      <x v="118"/>
      <x v="12"/>
      <x v="350"/>
      <x v="8"/>
    </i>
    <i r="3">
      <x v="130"/>
      <x v="9"/>
      <x v="347"/>
      <x v="20"/>
    </i>
    <i r="3">
      <x v="171"/>
      <x v="8"/>
      <x v="346"/>
      <x v="189"/>
    </i>
    <i r="1">
      <x v="1"/>
      <x v="2"/>
      <x v="62"/>
      <x v="57"/>
      <x v="324"/>
      <x v="52"/>
    </i>
    <i r="3">
      <x v="63"/>
      <x v="58"/>
      <x v="325"/>
      <x v="16"/>
    </i>
    <i r="3">
      <x v="64"/>
      <x v="52"/>
      <x v="319"/>
      <x v="151"/>
    </i>
    <i r="3">
      <x v="166"/>
      <x v="48"/>
      <x v="315"/>
      <x v="154"/>
    </i>
    <i r="3">
      <x v="167"/>
      <x v="55"/>
      <x v="322"/>
      <x v="125"/>
    </i>
    <i r="3">
      <x v="168"/>
      <x v="51"/>
      <x v="318"/>
      <x v="39"/>
    </i>
    <i r="3">
      <x v="178"/>
      <x v="53"/>
      <x v="320"/>
      <x v="179"/>
    </i>
    <i r="3">
      <x v="189"/>
      <x v="56"/>
      <x v="323"/>
      <x v="192"/>
    </i>
    <i r="3">
      <x v="190"/>
      <x v="49"/>
      <x v="316"/>
      <x v="194"/>
    </i>
    <i r="3">
      <x v="197"/>
      <x v="68"/>
      <x v="334"/>
      <x/>
    </i>
    <i r="3">
      <x v="198"/>
      <x v="70"/>
      <x v="300"/>
      <x v="1"/>
    </i>
    <i r="3">
      <x v="199"/>
      <x v="94"/>
      <x v="314"/>
      <x v="77"/>
    </i>
    <i r="3">
      <x v="200"/>
      <x v="93"/>
      <x v="338"/>
      <x v="86"/>
    </i>
    <i r="3">
      <x v="201"/>
      <x v="97"/>
      <x v="341"/>
      <x v="112"/>
    </i>
    <i r="3">
      <x v="202"/>
      <x v="60"/>
      <x v="327"/>
      <x v="88"/>
    </i>
    <i r="3">
      <x v="203"/>
      <x v="64"/>
      <x v="330"/>
      <x v="116"/>
    </i>
    <i r="3">
      <x v="204"/>
      <x v="67"/>
      <x v="333"/>
      <x/>
    </i>
    <i r="3">
      <x v="205"/>
      <x v="91"/>
      <x v="336"/>
      <x/>
    </i>
    <i r="3">
      <x v="206"/>
      <x v="61"/>
      <x v="328"/>
      <x v="107"/>
    </i>
    <i r="3">
      <x v="207"/>
      <x v="96"/>
      <x v="340"/>
      <x/>
    </i>
    <i r="3">
      <x v="208"/>
      <x v="59"/>
      <x v="326"/>
      <x v="77"/>
    </i>
    <i r="3">
      <x v="209"/>
      <x v="95"/>
      <x v="339"/>
      <x v="1"/>
    </i>
    <i r="3">
      <x v="210"/>
      <x v="62"/>
      <x v="300"/>
      <x v="182"/>
    </i>
    <i r="3">
      <x v="211"/>
      <x v="65"/>
      <x v="331"/>
      <x/>
    </i>
    <i r="3">
      <x v="212"/>
      <x v="63"/>
      <x v="329"/>
      <x v="1"/>
    </i>
    <i r="3">
      <x v="213"/>
      <x v="221"/>
      <x v="383"/>
      <x v="196"/>
    </i>
    <i r="3">
      <x v="214"/>
      <x v="66"/>
      <x v="332"/>
      <x v="73"/>
    </i>
    <i r="3">
      <x v="215"/>
      <x v="92"/>
      <x v="337"/>
      <x/>
    </i>
    <i r="3">
      <x v="216"/>
      <x v="69"/>
      <x v="335"/>
      <x v="1"/>
    </i>
    <i r="3">
      <x v="224"/>
      <x v="74"/>
      <x v="290"/>
      <x v="20"/>
    </i>
    <i r="3">
      <x v="225"/>
      <x v="99"/>
      <x v="342"/>
      <x v="1"/>
    </i>
    <i r="3">
      <x v="226"/>
      <x v="50"/>
      <x v="317"/>
      <x v="195"/>
    </i>
    <i r="2">
      <x v="10"/>
      <x v="39"/>
      <x v="71"/>
      <x v="366"/>
      <x v="43"/>
    </i>
    <i r="3">
      <x v="40"/>
      <x v="218"/>
      <x v="367"/>
      <x v="43"/>
    </i>
    <i r="3">
      <x v="91"/>
      <x v="29"/>
      <x v="355"/>
      <x v="17"/>
    </i>
    <i r="3">
      <x v="93"/>
      <x v="238"/>
      <x v="354"/>
      <x v="34"/>
    </i>
    <i r="3">
      <x v="105"/>
      <x v="47"/>
      <x v="346"/>
      <x v="53"/>
    </i>
    <i r="3">
      <x v="106"/>
      <x v="78"/>
      <x v="368"/>
      <x v="110"/>
    </i>
    <i r="3">
      <x v="109"/>
      <x v="45"/>
      <x v="294"/>
      <x v="30"/>
    </i>
    <i r="3">
      <x v="110"/>
      <x v="85"/>
      <x v="373"/>
      <x v="3"/>
    </i>
    <i r="3">
      <x v="111"/>
      <x v="84"/>
      <x v="372"/>
      <x/>
    </i>
    <i r="3">
      <x v="112"/>
      <x v="46"/>
      <x v="365"/>
      <x v="200"/>
    </i>
    <i r="3">
      <x v="121"/>
      <x v="239"/>
      <x v="316"/>
      <x v="20"/>
    </i>
    <i r="3">
      <x v="139"/>
      <x v="86"/>
      <x v="374"/>
      <x v="157"/>
    </i>
    <i r="3">
      <x v="140"/>
      <x v="35"/>
      <x v="322"/>
      <x v="193"/>
    </i>
    <i r="3">
      <x v="143"/>
      <x v="37"/>
      <x v="360"/>
      <x v="17"/>
    </i>
    <i r="3">
      <x v="144"/>
      <x v="43"/>
      <x v="363"/>
      <x v="11"/>
    </i>
    <i r="3">
      <x v="145"/>
      <x v="36"/>
      <x v="359"/>
      <x v="151"/>
    </i>
    <i r="3">
      <x v="146"/>
      <x v="39"/>
      <x v="360"/>
      <x/>
    </i>
    <i r="3">
      <x v="147"/>
      <x v="208"/>
      <x v="388"/>
      <x v="24"/>
    </i>
    <i r="3">
      <x v="148"/>
      <x v="38"/>
      <x v="325"/>
      <x v="4"/>
    </i>
    <i r="3">
      <x v="149"/>
      <x v="44"/>
      <x v="364"/>
      <x v="29"/>
    </i>
    <i r="3">
      <x v="150"/>
      <x v="42"/>
      <x v="362"/>
      <x v="6"/>
    </i>
    <i r="3">
      <x v="151"/>
      <x v="40"/>
      <x v="361"/>
      <x v="199"/>
    </i>
    <i r="3">
      <x v="153"/>
      <x v="79"/>
      <x v="375"/>
      <x v="39"/>
    </i>
    <i r="3">
      <x v="154"/>
      <x v="83"/>
      <x v="386"/>
      <x v="124"/>
    </i>
    <i r="3">
      <x v="155"/>
      <x v="82"/>
      <x v="371"/>
      <x v="16"/>
    </i>
    <i r="3">
      <x v="156"/>
      <x v="80"/>
      <x v="369"/>
      <x v="38"/>
    </i>
    <i r="3">
      <x v="157"/>
      <x v="81"/>
      <x v="370"/>
      <x v="167"/>
    </i>
    <i r="3">
      <x v="160"/>
      <x v="27"/>
      <x v="353"/>
      <x v="197"/>
    </i>
    <i r="3">
      <x v="161"/>
      <x v="88"/>
      <x v="352"/>
      <x v="4"/>
    </i>
    <i r="3">
      <x v="163"/>
      <x v="34"/>
      <x v="358"/>
      <x v="32"/>
    </i>
    <i r="3">
      <x v="164"/>
      <x v="33"/>
      <x v="358"/>
      <x v="198"/>
    </i>
    <i r="3">
      <x v="182"/>
      <x v="87"/>
      <x v="359"/>
      <x v="33"/>
    </i>
    <i r="3">
      <x v="192"/>
      <x v="31"/>
      <x v="357"/>
      <x v="28"/>
    </i>
    <i r="3">
      <x v="193"/>
      <x v="32"/>
      <x v="291"/>
      <x v="11"/>
    </i>
    <i r="3">
      <x v="194"/>
      <x v="30"/>
      <x v="356"/>
      <x v="151"/>
    </i>
    <i r="3">
      <x v="195"/>
      <x v="26"/>
      <x v="352"/>
      <x v="22"/>
    </i>
    <i r="3">
      <x v="196"/>
      <x v="28"/>
      <x v="355"/>
      <x v="31"/>
    </i>
    <i r="3">
      <x v="236"/>
      <x v="260"/>
      <x v="397"/>
      <x v="18"/>
    </i>
    <i r="1">
      <x v="2"/>
      <x v="1"/>
      <x v="175"/>
      <x v="247"/>
      <x v="382"/>
      <x v="70"/>
    </i>
    <i r="2">
      <x v="10"/>
      <x v="66"/>
      <x v="255"/>
      <x v="361"/>
      <x v="151"/>
    </i>
    <i r="3">
      <x v="67"/>
      <x v="256"/>
      <x v="394"/>
      <x v="201"/>
    </i>
    <i r="3">
      <x v="68"/>
      <x v="257"/>
      <x v="394"/>
      <x v="29"/>
    </i>
    <i r="3">
      <x v="108"/>
      <x v="258"/>
      <x v="395"/>
      <x v="70"/>
    </i>
    <i r="3">
      <x v="135"/>
      <x v="259"/>
      <x v="396"/>
      <x v="124"/>
    </i>
    <i t="default">
      <x v="7"/>
    </i>
  </rowItems>
  <colItems count="1">
    <i/>
  </colItems>
  <dataFields count="1">
    <dataField name="Total_Inv" fld="9" baseField="6" baseItem="2" numFmtId="173"/>
  </dataFields>
  <formats count="7">
    <format dxfId="1265">
      <pivotArea dataOnly="0" outline="0" fieldPosition="0">
        <references count="1">
          <reference field="0" count="0" defaultSubtotal="1"/>
        </references>
      </pivotArea>
    </format>
    <format dxfId="1264">
      <pivotArea dataOnly="0" labelOnly="1" outline="0" fieldPosition="0">
        <references count="1">
          <reference field="0" count="1" defaultSubtotal="1">
            <x v="7"/>
          </reference>
        </references>
      </pivotArea>
    </format>
    <format dxfId="1263">
      <pivotArea dataOnly="0" labelOnly="1" outline="0" fieldPosition="0">
        <references count="1">
          <reference field="0" count="1" defaultSubtotal="1">
            <x v="6"/>
          </reference>
        </references>
      </pivotArea>
    </format>
    <format dxfId="1262">
      <pivotArea dataOnly="0" labelOnly="1" outline="0" fieldPosition="0">
        <references count="1">
          <reference field="0" count="1" defaultSubtotal="1">
            <x v="2"/>
          </reference>
        </references>
      </pivotArea>
    </format>
    <format dxfId="1261">
      <pivotArea dataOnly="0" labelOnly="1" outline="0" fieldPosition="0">
        <references count="1">
          <reference field="0" count="1" defaultSubtotal="1">
            <x v="5"/>
          </reference>
        </references>
      </pivotArea>
    </format>
    <format dxfId="1260">
      <pivotArea dataOnly="0" labelOnly="1" outline="0" fieldPosition="0">
        <references count="1">
          <reference field="0" count="1" defaultSubtotal="1">
            <x v="4"/>
          </reference>
        </references>
      </pivotArea>
    </format>
    <format dxfId="1259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Light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SubtotalsOnTopDefault="0"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62A7C4E-B58A-4C27-AECE-8402FA34432B}" name="Catalogue" cacheId="257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F260" firstHeaderRow="0" firstDataRow="0" firstDataCol="6"/>
  <pivotFields count="7">
    <pivotField axis="axisRow" compact="0" outline="0" showAll="0" sortType="ascending" defaultSubtotal="0">
      <items count="285">
        <item x="154"/>
        <item x="153"/>
        <item x="148"/>
        <item x="151"/>
        <item x="150"/>
        <item x="152"/>
        <item x="199"/>
        <item x="198"/>
        <item x="196"/>
        <item x="203"/>
        <item x="202"/>
        <item x="204"/>
        <item x="200"/>
        <item x="201"/>
        <item x="137"/>
        <item x="143"/>
        <item x="140"/>
        <item x="142"/>
        <item x="139"/>
        <item x="146"/>
        <item x="141"/>
        <item x="147"/>
        <item x="138"/>
        <item x="145"/>
        <item x="144"/>
        <item x="193"/>
        <item x="195"/>
        <item x="194"/>
        <item x="225"/>
        <item x="256"/>
        <item x="247"/>
        <item x="216"/>
        <item x="257"/>
        <item x="214"/>
        <item x="255"/>
        <item x="253"/>
        <item x="254"/>
        <item x="258"/>
        <item x="251"/>
        <item x="250"/>
        <item x="229"/>
        <item x="232"/>
        <item x="230"/>
        <item x="237"/>
        <item x="235"/>
        <item x="240"/>
        <item x="241"/>
        <item x="239"/>
        <item x="231"/>
        <item x="233"/>
        <item x="234"/>
        <item x="238"/>
        <item x="219"/>
        <item x="221"/>
        <item x="224"/>
        <item x="217"/>
        <item x="163"/>
        <item x="169"/>
        <item x="158"/>
        <item x="192"/>
        <item x="165"/>
        <item x="161"/>
        <item x="166"/>
        <item x="157"/>
        <item x="164"/>
        <item x="167"/>
        <item x="159"/>
        <item x="160"/>
        <item x="181"/>
        <item x="175"/>
        <item x="179"/>
        <item x="183"/>
        <item x="185"/>
        <item x="176"/>
        <item x="184"/>
        <item x="187"/>
        <item x="177"/>
        <item x="170"/>
        <item x="189"/>
        <item x="186"/>
        <item x="171"/>
        <item x="42"/>
        <item x="20"/>
        <item x="21"/>
        <item x="11"/>
        <item x="15"/>
        <item x="34"/>
        <item x="35"/>
        <item x="32"/>
        <item x="6"/>
        <item x="13"/>
        <item x="36"/>
        <item x="22"/>
        <item x="23"/>
        <item x="31"/>
        <item x="29"/>
        <item x="27"/>
        <item x="28"/>
        <item x="39"/>
        <item x="40"/>
        <item x="30"/>
        <item x="38"/>
        <item x="5"/>
        <item x="8"/>
        <item x="9"/>
        <item x="7"/>
        <item x="17"/>
        <item x="18"/>
        <item x="25"/>
        <item x="26"/>
        <item x="41"/>
        <item x="12"/>
        <item x="37"/>
        <item x="16"/>
        <item x="33"/>
        <item x="19"/>
        <item x="10"/>
        <item x="14"/>
        <item x="24"/>
        <item x="53"/>
        <item x="52"/>
        <item x="51"/>
        <item x="48"/>
        <item x="44"/>
        <item x="46"/>
        <item x="47"/>
        <item x="45"/>
        <item x="50"/>
        <item x="49"/>
        <item x="54"/>
        <item x="55"/>
        <item x="56"/>
        <item x="67"/>
        <item x="68"/>
        <item x="70"/>
        <item x="71"/>
        <item x="69"/>
        <item x="72"/>
        <item x="73"/>
        <item x="63"/>
        <item x="65"/>
        <item x="66"/>
        <item x="64"/>
        <item x="62"/>
        <item x="61"/>
        <item x="60"/>
        <item x="59"/>
        <item x="58"/>
        <item x="57"/>
        <item x="78"/>
        <item x="81"/>
        <item x="94"/>
        <item x="83"/>
        <item x="84"/>
        <item x="85"/>
        <item x="86"/>
        <item x="79"/>
        <item x="104"/>
        <item x="87"/>
        <item x="105"/>
        <item x="106"/>
        <item x="93"/>
        <item x="97"/>
        <item x="80"/>
        <item x="92"/>
        <item x="99"/>
        <item x="89"/>
        <item x="90"/>
        <item x="88"/>
        <item x="107"/>
        <item x="108"/>
        <item x="82"/>
        <item x="100"/>
        <item x="102"/>
        <item x="101"/>
        <item x="98"/>
        <item x="95"/>
        <item x="96"/>
        <item x="103"/>
        <item x="91"/>
        <item x="121"/>
        <item x="122"/>
        <item x="120"/>
        <item x="132"/>
        <item x="117"/>
        <item x="128"/>
        <item x="129"/>
        <item x="125"/>
        <item x="116"/>
        <item x="113"/>
        <item x="114"/>
        <item x="212"/>
        <item x="213"/>
        <item x="149"/>
        <item x="197"/>
        <item x="168"/>
        <item x="162"/>
        <item x="190"/>
        <item m="1" x="276"/>
        <item x="111"/>
        <item x="112"/>
        <item m="1" x="269"/>
        <item m="1" x="263"/>
        <item x="115"/>
        <item m="1" x="262"/>
        <item m="1" x="260"/>
        <item m="1" x="265"/>
        <item m="1" x="267"/>
        <item m="1" x="264"/>
        <item m="1" x="261"/>
        <item m="1" x="268"/>
        <item m="1" x="266"/>
        <item x="155"/>
        <item m="1" x="280"/>
        <item x="220"/>
        <item x="218"/>
        <item x="242"/>
        <item x="245"/>
        <item x="246"/>
        <item x="244"/>
        <item x="243"/>
        <item x="223"/>
        <item x="222"/>
        <item x="228"/>
        <item x="252"/>
        <item x="226"/>
        <item x="249"/>
        <item x="248"/>
        <item m="1" x="284"/>
        <item x="215"/>
        <item x="178"/>
        <item x="188"/>
        <item x="173"/>
        <item x="172"/>
        <item x="182"/>
        <item x="180"/>
        <item x="174"/>
        <item m="1" x="278"/>
        <item m="1" x="277"/>
        <item x="191"/>
        <item x="124"/>
        <item x="118"/>
        <item m="1" x="281"/>
        <item m="1" x="282"/>
        <item m="1" x="283"/>
        <item x="130"/>
        <item x="123"/>
        <item x="126"/>
        <item x="127"/>
        <item x="131"/>
        <item x="110"/>
        <item x="119"/>
        <item x="236"/>
        <item m="1" x="279"/>
        <item x="205"/>
        <item x="156"/>
        <item x="0"/>
        <item x="4"/>
        <item x="109"/>
        <item x="136"/>
        <item x="134"/>
        <item x="135"/>
        <item m="1" x="273"/>
        <item m="1" x="274"/>
        <item m="1" x="275"/>
        <item m="1" x="272"/>
        <item m="1" x="271"/>
        <item m="1" x="270"/>
        <item x="207"/>
        <item x="208"/>
        <item x="209"/>
        <item x="206"/>
        <item x="210"/>
        <item x="3"/>
        <item x="2"/>
        <item x="43"/>
        <item x="76"/>
        <item x="77"/>
        <item x="211"/>
        <item x="227"/>
        <item x="1"/>
        <item x="74"/>
        <item x="75"/>
        <item m="1" x="259"/>
        <item x="13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6">
        <item x="3"/>
        <item x="1"/>
        <item m="1" x="5"/>
        <item x="0"/>
        <item x="2"/>
        <item m="1" x="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0">
        <item x="0"/>
        <item x="1"/>
        <item x="2"/>
        <item x="3"/>
        <item x="4"/>
        <item x="6"/>
        <item m="1" x="8"/>
        <item m="1" x="9"/>
        <item m="1" x="7"/>
        <item x="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2">
        <item m="1" x="11"/>
        <item x="2"/>
        <item x="3"/>
        <item x="4"/>
        <item x="5"/>
        <item x="6"/>
        <item m="1" x="9"/>
        <item m="1" x="10"/>
        <item x="1"/>
        <item x="0"/>
        <item x="7"/>
        <item m="1" x="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259">
        <item x="78"/>
        <item x="110"/>
        <item x="79"/>
        <item x="80"/>
        <item x="5"/>
        <item x="74"/>
        <item x="75"/>
        <item x="57"/>
        <item x="58"/>
        <item x="59"/>
        <item x="111"/>
        <item x="0"/>
        <item x="1"/>
        <item x="81"/>
        <item x="6"/>
        <item x="205"/>
        <item x="112"/>
        <item x="137"/>
        <item x="196"/>
        <item x="7"/>
        <item x="8"/>
        <item x="9"/>
        <item x="113"/>
        <item x="10"/>
        <item x="114"/>
        <item x="60"/>
        <item x="61"/>
        <item x="82"/>
        <item x="11"/>
        <item x="12"/>
        <item x="138"/>
        <item x="139"/>
        <item x="148"/>
        <item x="149"/>
        <item x="150"/>
        <item x="151"/>
        <item x="152"/>
        <item x="140"/>
        <item x="197"/>
        <item x="141"/>
        <item x="157"/>
        <item x="115"/>
        <item x="116"/>
        <item x="117"/>
        <item x="44"/>
        <item x="212"/>
        <item x="213"/>
        <item x="62"/>
        <item x="63"/>
        <item x="64"/>
        <item x="65"/>
        <item x="66"/>
        <item x="83"/>
        <item x="45"/>
        <item x="142"/>
        <item x="143"/>
        <item x="198"/>
        <item x="153"/>
        <item x="154"/>
        <item x="67"/>
        <item x="68"/>
        <item x="69"/>
        <item x="70"/>
        <item x="71"/>
        <item x="158"/>
        <item x="199"/>
        <item x="84"/>
        <item x="118"/>
        <item x="13"/>
        <item x="14"/>
        <item x="159"/>
        <item x="160"/>
        <item x="161"/>
        <item x="119"/>
        <item x="207"/>
        <item x="208"/>
        <item x="209"/>
        <item x="15"/>
        <item x="72"/>
        <item x="120"/>
        <item x="121"/>
        <item x="122"/>
        <item x="85"/>
        <item x="86"/>
        <item x="200"/>
        <item x="123"/>
        <item x="43"/>
        <item x="124"/>
        <item x="16"/>
        <item x="17"/>
        <item x="18"/>
        <item x="87"/>
        <item x="19"/>
        <item x="46"/>
        <item x="20"/>
        <item x="21"/>
        <item x="22"/>
        <item x="23"/>
        <item x="47"/>
        <item x="214"/>
        <item x="215"/>
        <item x="216"/>
        <item x="144"/>
        <item x="134"/>
        <item x="135"/>
        <item x="136"/>
        <item x="125"/>
        <item x="24"/>
        <item x="25"/>
        <item x="26"/>
        <item x="27"/>
        <item x="28"/>
        <item x="29"/>
        <item x="217"/>
        <item x="218"/>
        <item x="219"/>
        <item x="220"/>
        <item x="210"/>
        <item x="221"/>
        <item x="222"/>
        <item x="223"/>
        <item x="224"/>
        <item x="88"/>
        <item x="89"/>
        <item x="90"/>
        <item x="91"/>
        <item x="30"/>
        <item x="201"/>
        <item x="31"/>
        <item x="92"/>
        <item x="225"/>
        <item x="93"/>
        <item x="126"/>
        <item x="76"/>
        <item x="77"/>
        <item x="127"/>
        <item x="94"/>
        <item x="95"/>
        <item x="96"/>
        <item x="193"/>
        <item x="202"/>
        <item x="97"/>
        <item x="48"/>
        <item x="226"/>
        <item x="32"/>
        <item x="145"/>
        <item x="211"/>
        <item x="206"/>
        <item x="33"/>
        <item x="98"/>
        <item x="73"/>
        <item x="227"/>
        <item x="228"/>
        <item x="229"/>
        <item x="49"/>
        <item x="50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51"/>
        <item x="52"/>
        <item x="247"/>
        <item x="248"/>
        <item x="249"/>
        <item x="250"/>
        <item x="251"/>
        <item x="146"/>
        <item x="162"/>
        <item x="163"/>
        <item x="164"/>
        <item x="165"/>
        <item x="194"/>
        <item x="128"/>
        <item x="129"/>
        <item x="203"/>
        <item x="130"/>
        <item x="34"/>
        <item x="35"/>
        <item x="2"/>
        <item x="3"/>
        <item x="156"/>
        <item x="99"/>
        <item x="155"/>
        <item x="166"/>
        <item x="100"/>
        <item x="101"/>
        <item x="102"/>
        <item x="252"/>
        <item x="131"/>
        <item x="36"/>
        <item x="103"/>
        <item x="104"/>
        <item x="195"/>
        <item x="105"/>
        <item x="167"/>
        <item x="168"/>
        <item x="169"/>
        <item x="204"/>
        <item x="253"/>
        <item x="254"/>
        <item x="255"/>
        <item x="256"/>
        <item x="257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258"/>
        <item x="106"/>
        <item x="109"/>
        <item x="53"/>
        <item x="37"/>
        <item x="132"/>
        <item x="107"/>
        <item x="108"/>
        <item x="147"/>
        <item x="190"/>
        <item x="191"/>
        <item x="192"/>
        <item x="54"/>
        <item x="55"/>
        <item x="56"/>
        <item x="38"/>
        <item x="39"/>
        <item x="4"/>
        <item x="40"/>
        <item x="41"/>
        <item x="42"/>
        <item x="13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howAll="0" defaultSubtotal="0">
      <items count="238">
        <item x="147"/>
        <item x="222"/>
        <item x="192"/>
        <item x="193"/>
        <item x="220"/>
        <item x="203"/>
        <item x="157"/>
        <item x="175"/>
        <item x="153"/>
        <item x="151"/>
        <item x="219"/>
        <item x="176"/>
        <item x="104"/>
        <item x="194"/>
        <item x="221"/>
        <item x="150"/>
        <item x="155"/>
        <item x="201"/>
        <item x="152"/>
        <item x="156"/>
        <item x="148"/>
        <item x="204"/>
        <item x="209"/>
        <item x="103"/>
        <item x="189"/>
        <item x="149"/>
        <item x="206"/>
        <item m="1" x="225"/>
        <item x="110"/>
        <item x="117"/>
        <item x="111"/>
        <item x="216"/>
        <item x="214"/>
        <item x="109"/>
        <item x="146"/>
        <item x="213"/>
        <item x="121"/>
        <item x="107"/>
        <item m="1" x="228"/>
        <item m="1" x="227"/>
        <item m="1" x="224"/>
        <item m="1" x="226"/>
        <item m="1" x="231"/>
        <item x="215"/>
        <item x="210"/>
        <item x="211"/>
        <item m="1" x="229"/>
        <item x="217"/>
        <item x="208"/>
        <item x="198"/>
        <item x="205"/>
        <item x="212"/>
        <item x="142"/>
        <item x="178"/>
        <item x="197"/>
        <item x="196"/>
        <item x="195"/>
        <item x="218"/>
        <item x="129"/>
        <item x="199"/>
        <item x="200"/>
        <item x="207"/>
        <item x="118"/>
        <item x="108"/>
        <item x="177"/>
        <item x="136"/>
        <item x="132"/>
        <item m="1" x="230"/>
        <item x="181"/>
        <item x="144"/>
        <item x="64"/>
        <item x="185"/>
        <item x="65"/>
        <item x="173"/>
        <item x="135"/>
        <item x="154"/>
        <item x="68"/>
        <item x="66"/>
        <item x="67"/>
        <item x="171"/>
        <item x="106"/>
        <item x="143"/>
        <item x="160"/>
        <item x="167"/>
        <item x="163"/>
        <item x="161"/>
        <item x="159"/>
        <item x="169"/>
        <item x="94"/>
        <item x="164"/>
        <item x="168"/>
        <item x="162"/>
        <item x="134"/>
        <item x="76"/>
        <item x="172"/>
        <item x="123"/>
        <item x="170"/>
        <item x="158"/>
        <item x="184"/>
        <item x="165"/>
        <item x="166"/>
        <item x="69"/>
        <item x="174"/>
        <item x="91"/>
        <item x="179"/>
        <item x="115"/>
        <item x="90"/>
        <item x="89"/>
        <item x="85"/>
        <item x="105"/>
        <item x="80"/>
        <item x="120"/>
        <item x="97"/>
        <item x="131"/>
        <item x="78"/>
        <item x="7"/>
        <item x="99"/>
        <item x="93"/>
        <item x="183"/>
        <item x="19"/>
        <item x="140"/>
        <item x="102"/>
        <item x="25"/>
        <item x="52"/>
        <item x="24"/>
        <item x="100"/>
        <item x="22"/>
        <item x="81"/>
        <item x="11"/>
        <item x="130"/>
        <item x="87"/>
        <item x="77"/>
        <item x="75"/>
        <item x="96"/>
        <item x="51"/>
        <item x="95"/>
        <item x="79"/>
        <item x="74"/>
        <item x="122"/>
        <item x="29"/>
        <item x="141"/>
        <item x="82"/>
        <item x="83"/>
        <item x="10"/>
        <item x="34"/>
        <item x="33"/>
        <item x="186"/>
        <item x="92"/>
        <item x="60"/>
        <item x="137"/>
        <item x="43"/>
        <item x="49"/>
        <item x="138"/>
        <item x="84"/>
        <item x="180"/>
        <item x="88"/>
        <item x="48"/>
        <item x="36"/>
        <item x="27"/>
        <item x="139"/>
        <item x="8"/>
        <item x="62"/>
        <item x="23"/>
        <item x="35"/>
        <item x="45"/>
        <item x="31"/>
        <item x="26"/>
        <item x="70"/>
        <item x="39"/>
        <item x="119"/>
        <item x="182"/>
        <item x="133"/>
        <item x="4"/>
        <item x="59"/>
        <item x="17"/>
        <item x="46"/>
        <item x="58"/>
        <item x="56"/>
        <item x="98"/>
        <item x="16"/>
        <item x="53"/>
        <item x="86"/>
        <item x="30"/>
        <item x="12"/>
        <item x="13"/>
        <item x="9"/>
        <item x="18"/>
        <item x="5"/>
        <item x="55"/>
        <item x="20"/>
        <item x="50"/>
        <item x="63"/>
        <item x="6"/>
        <item x="32"/>
        <item x="124"/>
        <item x="15"/>
        <item x="47"/>
        <item x="21"/>
        <item x="44"/>
        <item x="14"/>
        <item x="57"/>
        <item x="40"/>
        <item x="37"/>
        <item x="54"/>
        <item x="38"/>
        <item x="113"/>
        <item x="116"/>
        <item x="114"/>
        <item x="41"/>
        <item x="112"/>
        <item x="61"/>
        <item x="28"/>
        <item m="1" x="237"/>
        <item x="0"/>
        <item x="187"/>
        <item x="145"/>
        <item x="101"/>
        <item x="126"/>
        <item x="127"/>
        <item x="128"/>
        <item m="1" x="234"/>
        <item m="1" x="235"/>
        <item m="1" x="236"/>
        <item m="1" x="233"/>
        <item m="1" x="232"/>
        <item x="2"/>
        <item x="3"/>
        <item x="42"/>
        <item x="72"/>
        <item x="73"/>
        <item x="188"/>
        <item x="190"/>
        <item x="191"/>
        <item m="1" x="223"/>
        <item x="1"/>
        <item x="71"/>
        <item x="202"/>
        <item x="125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6">
    <field x="2"/>
    <field x="3"/>
    <field x="1"/>
    <field x="0"/>
    <field x="4"/>
    <field x="6"/>
  </rowFields>
  <rowItems count="259">
    <i>
      <x/>
      <x v="9"/>
      <x v="1"/>
      <x v="81"/>
      <x v="257"/>
      <x v="208"/>
    </i>
    <i r="3">
      <x v="82"/>
      <x v="94"/>
      <x v="189"/>
    </i>
    <i r="3">
      <x v="83"/>
      <x v="95"/>
      <x v="197"/>
    </i>
    <i r="3">
      <x v="84"/>
      <x v="28"/>
      <x v="128"/>
    </i>
    <i r="3">
      <x v="85"/>
      <x v="77"/>
      <x v="195"/>
    </i>
    <i r="3">
      <x v="86"/>
      <x v="190"/>
      <x v="144"/>
    </i>
    <i r="3">
      <x v="87"/>
      <x v="191"/>
      <x v="163"/>
    </i>
    <i r="3">
      <x v="88"/>
      <x v="144"/>
      <x v="193"/>
    </i>
    <i r="3">
      <x v="89"/>
      <x v="14"/>
      <x v="192"/>
    </i>
    <i r="3">
      <x v="90"/>
      <x v="68"/>
      <x v="184"/>
    </i>
    <i r="3">
      <x v="91"/>
      <x v="203"/>
      <x v="157"/>
    </i>
    <i r="3">
      <x v="92"/>
      <x v="96"/>
      <x v="126"/>
    </i>
    <i r="3">
      <x v="93"/>
      <x v="97"/>
      <x v="162"/>
    </i>
    <i r="3">
      <x v="94"/>
      <x v="128"/>
      <x v="165"/>
    </i>
    <i r="3">
      <x v="95"/>
      <x v="112"/>
      <x v="139"/>
    </i>
    <i r="3">
      <x v="96"/>
      <x v="110"/>
      <x v="158"/>
    </i>
    <i r="3">
      <x v="97"/>
      <x v="111"/>
      <x v="211"/>
    </i>
    <i r="3">
      <x v="98"/>
      <x v="253"/>
      <x v="168"/>
    </i>
    <i r="3">
      <x v="99"/>
      <x v="255"/>
      <x v="172"/>
    </i>
    <i r="3">
      <x v="100"/>
      <x v="126"/>
      <x v="182"/>
    </i>
    <i r="3">
      <x v="101"/>
      <x v="252"/>
      <x v="204"/>
    </i>
    <i r="3">
      <x v="102"/>
      <x v="4"/>
      <x v="187"/>
    </i>
    <i r="3">
      <x v="103"/>
      <x v="20"/>
      <x v="160"/>
    </i>
    <i r="3">
      <x v="104"/>
      <x v="21"/>
      <x v="185"/>
    </i>
    <i r="3">
      <x v="105"/>
      <x v="19"/>
      <x v="115"/>
    </i>
    <i r="3">
      <x v="106"/>
      <x v="89"/>
      <x v="174"/>
    </i>
    <i r="3">
      <x v="107"/>
      <x v="90"/>
      <x v="186"/>
    </i>
    <i r="3">
      <x v="108"/>
      <x v="108"/>
      <x v="122"/>
    </i>
    <i r="3">
      <x v="109"/>
      <x v="109"/>
      <x v="166"/>
    </i>
    <i r="3">
      <x v="110"/>
      <x v="256"/>
      <x v="201"/>
    </i>
    <i r="3">
      <x v="111"/>
      <x v="29"/>
      <x v="183"/>
    </i>
    <i r="3">
      <x v="112"/>
      <x v="241"/>
      <x v="202"/>
    </i>
    <i r="3">
      <x v="113"/>
      <x v="88"/>
      <x v="179"/>
    </i>
    <i r="3">
      <x v="114"/>
      <x v="148"/>
      <x v="145"/>
    </i>
    <i r="3">
      <x v="115"/>
      <x v="92"/>
      <x v="119"/>
    </i>
    <i r="3">
      <x v="116"/>
      <x v="23"/>
      <x v="143"/>
    </i>
    <i r="3">
      <x v="117"/>
      <x v="69"/>
      <x v="199"/>
    </i>
    <i r="3">
      <x v="118"/>
      <x v="107"/>
      <x v="124"/>
    </i>
    <i r="2">
      <x v="3"/>
      <x v="256"/>
      <x v="11"/>
      <x v="213"/>
    </i>
    <i r="3">
      <x v="257"/>
      <x v="254"/>
      <x v="172"/>
    </i>
    <i r="3">
      <x v="273"/>
      <x v="193"/>
      <x v="226"/>
    </i>
    <i r="3">
      <x v="274"/>
      <x v="192"/>
      <x v="225"/>
    </i>
    <i r="3">
      <x v="280"/>
      <x v="12"/>
      <x v="234"/>
    </i>
    <i>
      <x v="1"/>
      <x v="9"/>
      <x v="1"/>
      <x v="119"/>
      <x v="240"/>
      <x v="134"/>
    </i>
    <i r="3">
      <x v="120"/>
      <x v="174"/>
      <x v="190"/>
    </i>
    <i r="3">
      <x v="121"/>
      <x v="173"/>
      <x v="196"/>
    </i>
    <i r="3">
      <x v="122"/>
      <x v="142"/>
      <x v="196"/>
    </i>
    <i r="3">
      <x v="123"/>
      <x v="44"/>
      <x v="150"/>
    </i>
    <i r="3">
      <x v="124"/>
      <x v="93"/>
      <x v="164"/>
    </i>
    <i r="3">
      <x v="125"/>
      <x v="98"/>
      <x v="175"/>
    </i>
    <i r="3">
      <x v="126"/>
      <x v="53"/>
      <x v="198"/>
    </i>
    <i r="3">
      <x v="127"/>
      <x v="155"/>
      <x v="151"/>
    </i>
    <i r="3">
      <x v="128"/>
      <x v="154"/>
      <x v="156"/>
    </i>
    <i r="3">
      <x v="129"/>
      <x v="249"/>
      <x v="123"/>
    </i>
    <i r="3">
      <x v="130"/>
      <x v="250"/>
      <x v="175"/>
    </i>
    <i r="3">
      <x v="131"/>
      <x v="251"/>
      <x v="180"/>
    </i>
    <i r="2">
      <x v="3"/>
      <x v="275"/>
      <x v="86"/>
      <x v="227"/>
    </i>
    <i>
      <x v="2"/>
      <x v="9"/>
      <x v="1"/>
      <x v="132"/>
      <x v="59"/>
      <x v="70"/>
    </i>
    <i r="3">
      <x v="133"/>
      <x v="60"/>
      <x v="72"/>
    </i>
    <i r="3">
      <x v="134"/>
      <x v="62"/>
      <x v="78"/>
    </i>
    <i r="3">
      <x v="135"/>
      <x v="63"/>
      <x v="76"/>
    </i>
    <i r="3">
      <x v="136"/>
      <x v="61"/>
      <x v="77"/>
    </i>
    <i r="3">
      <x v="137"/>
      <x v="78"/>
      <x v="101"/>
    </i>
    <i r="3">
      <x v="138"/>
      <x v="150"/>
      <x v="167"/>
    </i>
    <i r="3">
      <x v="139"/>
      <x v="48"/>
      <x v="148"/>
    </i>
    <i r="3">
      <x v="140"/>
      <x v="50"/>
      <x v="161"/>
    </i>
    <i r="3">
      <x v="141"/>
      <x v="51"/>
      <x v="191"/>
    </i>
    <i r="3">
      <x v="142"/>
      <x v="49"/>
      <x v="210"/>
    </i>
    <i r="3">
      <x v="143"/>
      <x v="47"/>
      <x v="173"/>
    </i>
    <i r="3">
      <x v="144"/>
      <x v="26"/>
      <x v="176"/>
    </i>
    <i r="3">
      <x v="145"/>
      <x v="25"/>
      <x v="200"/>
    </i>
    <i r="3">
      <x v="146"/>
      <x v="9"/>
      <x v="177"/>
    </i>
    <i r="3">
      <x v="147"/>
      <x v="8"/>
      <x v="188"/>
    </i>
    <i r="3">
      <x v="148"/>
      <x v="7"/>
      <x v="203"/>
    </i>
    <i>
      <x v="3"/>
      <x v="9"/>
      <x v="1"/>
      <x v="149"/>
      <x/>
      <x v="137"/>
    </i>
    <i r="3">
      <x v="150"/>
      <x v="13"/>
      <x v="131"/>
    </i>
    <i r="3">
      <x v="151"/>
      <x v="136"/>
      <x v="107"/>
    </i>
    <i r="3">
      <x v="152"/>
      <x v="52"/>
      <x v="136"/>
    </i>
    <i r="3">
      <x v="153"/>
      <x v="66"/>
      <x v="110"/>
    </i>
    <i r="3">
      <x v="154"/>
      <x v="82"/>
      <x v="127"/>
    </i>
    <i r="3">
      <x v="155"/>
      <x v="83"/>
      <x v="141"/>
    </i>
    <i r="3">
      <x v="156"/>
      <x v="2"/>
      <x v="132"/>
    </i>
    <i r="3">
      <x v="157"/>
      <x v="205"/>
      <x v="112"/>
    </i>
    <i r="3">
      <x v="158"/>
      <x v="91"/>
      <x v="142"/>
    </i>
    <i r="3">
      <x v="159"/>
      <x v="207"/>
      <x v="178"/>
    </i>
    <i r="3">
      <x v="160"/>
      <x v="238"/>
      <x v="116"/>
    </i>
    <i r="3">
      <x v="161"/>
      <x v="131"/>
      <x v="155"/>
    </i>
    <i r="3">
      <x v="162"/>
      <x v="141"/>
      <x v="147"/>
    </i>
    <i r="3">
      <x v="163"/>
      <x v="3"/>
      <x v="93"/>
    </i>
    <i r="3">
      <x v="164"/>
      <x v="129"/>
      <x v="130"/>
    </i>
    <i r="3">
      <x v="165"/>
      <x v="195"/>
      <x v="88"/>
    </i>
    <i r="3">
      <x v="166"/>
      <x v="123"/>
      <x v="108"/>
    </i>
    <i r="3">
      <x v="167"/>
      <x v="124"/>
      <x v="108"/>
    </i>
    <i r="3">
      <x v="168"/>
      <x v="122"/>
      <x v="153"/>
    </i>
    <i r="3">
      <x v="169"/>
      <x v="243"/>
      <x v="125"/>
    </i>
    <i r="3">
      <x v="170"/>
      <x v="244"/>
      <x v="125"/>
    </i>
    <i r="3">
      <x v="171"/>
      <x v="27"/>
      <x v="114"/>
    </i>
    <i r="3">
      <x v="172"/>
      <x v="198"/>
      <x v="135"/>
    </i>
    <i r="3">
      <x v="173"/>
      <x v="200"/>
      <x v="135"/>
    </i>
    <i r="3">
      <x v="174"/>
      <x v="199"/>
      <x v="135"/>
    </i>
    <i r="3">
      <x v="175"/>
      <x v="149"/>
      <x v="117"/>
    </i>
    <i r="3">
      <x v="176"/>
      <x v="137"/>
      <x v="106"/>
    </i>
    <i r="3">
      <x v="177"/>
      <x v="138"/>
      <x v="103"/>
    </i>
    <i r="3">
      <x v="178"/>
      <x v="204"/>
      <x v="133"/>
    </i>
    <i r="3">
      <x v="179"/>
      <x v="125"/>
      <x v="181"/>
    </i>
    <i r="2">
      <x v="3"/>
      <x v="276"/>
      <x v="133"/>
      <x v="228"/>
    </i>
    <i r="3">
      <x v="277"/>
      <x v="134"/>
      <x v="229"/>
    </i>
    <i r="3">
      <x v="281"/>
      <x v="5"/>
      <x v="235"/>
    </i>
    <i r="3">
      <x v="282"/>
      <x v="6"/>
      <x v="235"/>
    </i>
    <i>
      <x v="4"/>
      <x v="9"/>
      <x v="1"/>
      <x v="180"/>
      <x v="80"/>
      <x v="205"/>
    </i>
    <i r="3">
      <x v="181"/>
      <x v="81"/>
      <x v="207"/>
    </i>
    <i r="3">
      <x v="182"/>
      <x v="79"/>
      <x v="209"/>
    </i>
    <i r="3">
      <x v="183"/>
      <x v="242"/>
      <x v="194"/>
    </i>
    <i r="3">
      <x v="184"/>
      <x v="43"/>
      <x v="33"/>
    </i>
    <i r="3">
      <x v="185"/>
      <x v="186"/>
      <x v="111"/>
    </i>
    <i r="3">
      <x v="186"/>
      <x v="187"/>
      <x v="36"/>
    </i>
    <i r="3">
      <x v="187"/>
      <x v="106"/>
      <x v="29"/>
    </i>
    <i r="3">
      <x v="188"/>
      <x v="42"/>
      <x v="63"/>
    </i>
    <i r="3">
      <x v="189"/>
      <x v="22"/>
      <x v="109"/>
    </i>
    <i r="3">
      <x v="190"/>
      <x v="24"/>
      <x v="80"/>
    </i>
    <i r="3">
      <x v="199"/>
      <x v="10"/>
      <x v="23"/>
    </i>
    <i r="3">
      <x v="200"/>
      <x v="16"/>
      <x v="12"/>
    </i>
    <i r="3">
      <x v="203"/>
      <x v="41"/>
      <x v="37"/>
    </i>
    <i r="3">
      <x v="240"/>
      <x v="87"/>
      <x v="206"/>
    </i>
    <i r="3">
      <x v="241"/>
      <x v="67"/>
      <x v="28"/>
    </i>
    <i r="3">
      <x v="245"/>
      <x v="189"/>
      <x v="138"/>
    </i>
    <i r="3">
      <x v="246"/>
      <x v="85"/>
      <x v="105"/>
    </i>
    <i r="3">
      <x v="247"/>
      <x v="132"/>
      <x v="62"/>
    </i>
    <i r="3">
      <x v="248"/>
      <x v="135"/>
      <x v="169"/>
    </i>
    <i r="3">
      <x v="249"/>
      <x v="202"/>
      <x v="95"/>
    </i>
    <i r="3">
      <x v="250"/>
      <x v="1"/>
      <x v="121"/>
    </i>
    <i r="3">
      <x v="251"/>
      <x v="73"/>
      <x v="30"/>
    </i>
    <i r="2">
      <x v="3"/>
      <x v="258"/>
      <x v="239"/>
      <x v="216"/>
    </i>
    <i>
      <x v="5"/>
      <x v="1"/>
      <x/>
      <x v="14"/>
      <x v="17"/>
      <x v="58"/>
    </i>
    <i r="3">
      <x v="15"/>
      <x v="55"/>
      <x v="74"/>
    </i>
    <i r="3">
      <x v="16"/>
      <x v="37"/>
      <x v="66"/>
    </i>
    <i r="3">
      <x v="17"/>
      <x v="54"/>
      <x v="92"/>
    </i>
    <i r="3">
      <x v="18"/>
      <x v="31"/>
      <x v="113"/>
    </i>
    <i r="3">
      <x v="19"/>
      <x v="180"/>
      <x v="149"/>
    </i>
    <i r="3">
      <x v="20"/>
      <x v="39"/>
      <x v="171"/>
    </i>
    <i r="3">
      <x v="21"/>
      <x v="245"/>
      <x v="88"/>
    </i>
    <i r="3">
      <x v="22"/>
      <x v="30"/>
      <x v="129"/>
    </i>
    <i r="3">
      <x v="23"/>
      <x v="145"/>
      <x v="65"/>
    </i>
    <i r="3">
      <x v="24"/>
      <x v="102"/>
      <x v="92"/>
    </i>
    <i r="1">
      <x v="2"/>
      <x/>
      <x/>
      <x v="58"/>
      <x v="81"/>
    </i>
    <i r="3">
      <x v="1"/>
      <x v="57"/>
      <x v="81"/>
    </i>
    <i r="3">
      <x v="2"/>
      <x v="32"/>
      <x v="152"/>
    </i>
    <i r="3">
      <x v="3"/>
      <x v="35"/>
      <x v="140"/>
    </i>
    <i r="3">
      <x v="4"/>
      <x v="34"/>
      <x v="120"/>
    </i>
    <i r="3">
      <x v="5"/>
      <x v="36"/>
      <x v="52"/>
    </i>
    <i r="3">
      <x v="193"/>
      <x v="33"/>
      <x v="159"/>
    </i>
    <i r="3">
      <x v="212"/>
      <x v="196"/>
      <x v="69"/>
    </i>
    <i r="2">
      <x v="3"/>
      <x v="255"/>
      <x v="194"/>
      <x v="215"/>
    </i>
    <i r="1">
      <x v="3"/>
      <x v="1"/>
      <x v="56"/>
      <x v="182"/>
      <x v="9"/>
    </i>
    <i r="3">
      <x v="57"/>
      <x v="210"/>
      <x v="6"/>
    </i>
    <i r="3">
      <x v="58"/>
      <x v="64"/>
      <x/>
    </i>
    <i r="3">
      <x v="59"/>
      <x v="248"/>
      <x v="11"/>
    </i>
    <i r="3">
      <x v="60"/>
      <x v="184"/>
      <x v="8"/>
    </i>
    <i r="3">
      <x v="61"/>
      <x v="72"/>
      <x v="15"/>
    </i>
    <i r="3">
      <x v="62"/>
      <x v="197"/>
      <x v="75"/>
    </i>
    <i r="3">
      <x v="63"/>
      <x v="40"/>
      <x v="34"/>
    </i>
    <i r="3">
      <x v="64"/>
      <x v="183"/>
      <x v="18"/>
    </i>
    <i r="3">
      <x v="65"/>
      <x v="208"/>
      <x v="16"/>
    </i>
    <i r="3">
      <x v="66"/>
      <x v="70"/>
      <x v="20"/>
    </i>
    <i r="3">
      <x v="67"/>
      <x v="71"/>
      <x v="25"/>
    </i>
    <i r="3">
      <x v="68"/>
      <x v="228"/>
      <x v="83"/>
    </i>
    <i r="3">
      <x v="69"/>
      <x v="222"/>
      <x v="85"/>
    </i>
    <i r="3">
      <x v="70"/>
      <x v="226"/>
      <x v="99"/>
    </i>
    <i r="3">
      <x v="71"/>
      <x v="230"/>
      <x v="74"/>
    </i>
    <i r="3">
      <x v="72"/>
      <x v="232"/>
      <x v="96"/>
    </i>
    <i r="3">
      <x v="73"/>
      <x v="223"/>
      <x v="91"/>
    </i>
    <i r="3">
      <x v="74"/>
      <x v="231"/>
      <x v="87"/>
    </i>
    <i r="3">
      <x v="75"/>
      <x v="234"/>
      <x v="94"/>
    </i>
    <i r="3">
      <x v="76"/>
      <x v="224"/>
      <x v="84"/>
    </i>
    <i r="3">
      <x v="77"/>
      <x v="217"/>
      <x v="97"/>
    </i>
    <i r="3">
      <x v="78"/>
      <x v="236"/>
      <x v="102"/>
    </i>
    <i r="3">
      <x v="79"/>
      <x v="233"/>
      <x v="79"/>
    </i>
    <i r="3">
      <x v="80"/>
      <x v="218"/>
      <x v="74"/>
    </i>
    <i r="3">
      <x v="195"/>
      <x v="209"/>
      <x v="19"/>
    </i>
    <i r="3">
      <x v="196"/>
      <x v="181"/>
      <x v="9"/>
    </i>
    <i r="3">
      <x v="197"/>
      <x v="246"/>
      <x v="12"/>
    </i>
    <i r="3">
      <x v="230"/>
      <x v="225"/>
      <x v="89"/>
    </i>
    <i r="3">
      <x v="231"/>
      <x v="235"/>
      <x v="73"/>
    </i>
    <i r="3">
      <x v="232"/>
      <x v="220"/>
      <x v="86"/>
    </i>
    <i r="3">
      <x v="233"/>
      <x v="219"/>
      <x v="69"/>
    </i>
    <i r="3">
      <x v="234"/>
      <x v="229"/>
      <x v="90"/>
    </i>
    <i r="3">
      <x v="235"/>
      <x v="227"/>
      <x v="100"/>
    </i>
    <i r="3">
      <x v="236"/>
      <x v="221"/>
      <x v="82"/>
    </i>
    <i r="3">
      <x v="239"/>
      <x v="247"/>
      <x v="7"/>
    </i>
    <i r="1">
      <x v="4"/>
      <x/>
      <x v="25"/>
      <x v="139"/>
      <x v="64"/>
    </i>
    <i r="3">
      <x v="26"/>
      <x v="206"/>
      <x v="104"/>
    </i>
    <i r="3">
      <x v="27"/>
      <x v="185"/>
      <x v="53"/>
    </i>
    <i r="1">
      <x v="5"/>
      <x/>
      <x v="6"/>
      <x v="65"/>
      <x v="111"/>
    </i>
    <i r="3">
      <x v="7"/>
      <x v="56"/>
      <x v="68"/>
    </i>
    <i r="3">
      <x v="8"/>
      <x v="18"/>
      <x v="58"/>
    </i>
    <i r="3">
      <x v="9"/>
      <x v="188"/>
      <x v="71"/>
    </i>
    <i r="3">
      <x v="10"/>
      <x v="140"/>
      <x v="98"/>
    </i>
    <i r="3">
      <x v="11"/>
      <x v="211"/>
      <x v="146"/>
    </i>
    <i r="3">
      <x v="12"/>
      <x v="84"/>
      <x v="170"/>
    </i>
    <i r="3">
      <x v="13"/>
      <x v="127"/>
      <x v="118"/>
    </i>
    <i r="3">
      <x v="194"/>
      <x v="38"/>
      <x v="154"/>
    </i>
    <i r="2">
      <x v="3"/>
      <x v="254"/>
      <x v="15"/>
      <x v="214"/>
    </i>
    <i r="1">
      <x v="8"/>
      <x v="4"/>
      <x v="259"/>
      <x v="105"/>
      <x v="219"/>
    </i>
    <i r="3">
      <x v="260"/>
      <x v="103"/>
      <x v="217"/>
    </i>
    <i r="3">
      <x v="261"/>
      <x v="104"/>
      <x v="218"/>
    </i>
    <i r="1">
      <x v="10"/>
      <x/>
      <x v="271"/>
      <x v="147"/>
      <x v="230"/>
    </i>
    <i r="2">
      <x v="1"/>
      <x v="28"/>
      <x v="130"/>
      <x v="6"/>
    </i>
    <i r="3">
      <x v="29"/>
      <x v="215"/>
      <x v="57"/>
    </i>
    <i r="3">
      <x v="30"/>
      <x v="175"/>
      <x v="47"/>
    </i>
    <i r="3">
      <x v="31"/>
      <x v="101"/>
      <x v="56"/>
    </i>
    <i r="3">
      <x v="32"/>
      <x v="216"/>
      <x v="13"/>
    </i>
    <i r="3">
      <x v="33"/>
      <x v="99"/>
      <x v="13"/>
    </i>
    <i r="3">
      <x v="34"/>
      <x v="214"/>
      <x v="1"/>
    </i>
    <i r="3">
      <x v="35"/>
      <x v="212"/>
      <x v="14"/>
    </i>
    <i r="3">
      <x v="36"/>
      <x v="213"/>
      <x v="37"/>
    </i>
    <i r="3">
      <x v="37"/>
      <x v="237"/>
      <x v="13"/>
    </i>
    <i r="3">
      <x v="38"/>
      <x v="179"/>
      <x v="4"/>
    </i>
    <i r="3">
      <x v="39"/>
      <x v="178"/>
      <x v="4"/>
    </i>
    <i r="3">
      <x v="40"/>
      <x v="153"/>
      <x v="18"/>
    </i>
    <i r="3">
      <x v="41"/>
      <x v="158"/>
      <x v="26"/>
    </i>
    <i r="3">
      <x v="42"/>
      <x v="156"/>
      <x v="21"/>
    </i>
    <i r="3">
      <x v="43"/>
      <x v="163"/>
      <x v="25"/>
    </i>
    <i r="3">
      <x v="44"/>
      <x v="161"/>
      <x v="21"/>
    </i>
    <i r="3">
      <x v="45"/>
      <x v="166"/>
      <x v="24"/>
    </i>
    <i r="3">
      <x v="46"/>
      <x v="167"/>
      <x v="13"/>
    </i>
    <i r="3">
      <x v="47"/>
      <x v="165"/>
      <x v="45"/>
    </i>
    <i r="3">
      <x v="48"/>
      <x v="157"/>
      <x v="50"/>
    </i>
    <i r="3">
      <x v="49"/>
      <x v="159"/>
      <x v="61"/>
    </i>
    <i r="3">
      <x v="50"/>
      <x v="160"/>
      <x v="48"/>
    </i>
    <i r="3">
      <x v="51"/>
      <x v="164"/>
      <x v="44"/>
    </i>
    <i r="3">
      <x v="52"/>
      <x v="115"/>
      <x v="54"/>
    </i>
    <i r="3">
      <x v="53"/>
      <x v="118"/>
      <x v="62"/>
    </i>
    <i r="3">
      <x v="54"/>
      <x v="121"/>
      <x v="60"/>
    </i>
    <i r="3">
      <x v="55"/>
      <x v="113"/>
      <x v="71"/>
    </i>
    <i r="3">
      <x v="191"/>
      <x v="45"/>
      <x v="2"/>
    </i>
    <i r="3">
      <x v="192"/>
      <x v="46"/>
      <x v="3"/>
    </i>
    <i r="3">
      <x v="214"/>
      <x v="116"/>
      <x v="19"/>
    </i>
    <i r="3">
      <x v="215"/>
      <x v="114"/>
      <x v="55"/>
    </i>
    <i r="3">
      <x v="216"/>
      <x v="168"/>
      <x v="51"/>
    </i>
    <i r="3">
      <x v="217"/>
      <x v="171"/>
      <x v="43"/>
    </i>
    <i r="3">
      <x v="218"/>
      <x v="172"/>
      <x v="31"/>
    </i>
    <i r="3">
      <x v="219"/>
      <x v="170"/>
      <x v="32"/>
    </i>
    <i r="3">
      <x v="220"/>
      <x v="169"/>
      <x v="35"/>
    </i>
    <i r="3">
      <x v="221"/>
      <x v="120"/>
      <x v="59"/>
    </i>
    <i r="3">
      <x v="222"/>
      <x v="119"/>
      <x v="49"/>
    </i>
    <i r="3">
      <x v="223"/>
      <x v="152"/>
      <x v="5"/>
    </i>
    <i r="3">
      <x v="224"/>
      <x v="201"/>
      <x v="26"/>
    </i>
    <i r="3">
      <x v="225"/>
      <x v="143"/>
      <x v="17"/>
    </i>
    <i r="3">
      <x v="226"/>
      <x v="177"/>
      <x v="10"/>
    </i>
    <i r="3">
      <x v="227"/>
      <x v="176"/>
      <x v="57"/>
    </i>
    <i r="3">
      <x v="229"/>
      <x v="100"/>
      <x v="56"/>
    </i>
    <i r="3">
      <x v="252"/>
      <x v="162"/>
      <x v="22"/>
    </i>
    <i r="3">
      <x v="279"/>
      <x v="151"/>
      <x v="236"/>
    </i>
    <i r="2">
      <x v="3"/>
      <x v="268"/>
      <x v="74"/>
      <x v="24"/>
    </i>
    <i r="3">
      <x v="269"/>
      <x v="75"/>
      <x v="231"/>
    </i>
    <i r="3">
      <x v="270"/>
      <x v="76"/>
      <x v="231"/>
    </i>
    <i r="3">
      <x v="272"/>
      <x v="117"/>
      <x v="232"/>
    </i>
    <i r="3">
      <x v="278"/>
      <x v="146"/>
      <x v="230"/>
    </i>
    <i>
      <x v="9"/>
      <x v="9"/>
      <x v="3"/>
      <x v="284"/>
      <x v="258"/>
      <x v="237"/>
    </i>
  </rowItems>
  <colItems count="1">
    <i/>
  </colItems>
  <formats count="824">
    <format dxfId="1253">
      <pivotArea type="all" dataOnly="0" outline="0" fieldPosition="0"/>
    </format>
    <format dxfId="1252">
      <pivotArea dataOnly="0" labelOnly="1" outline="0" fieldPosition="0">
        <references count="1">
          <reference field="2" count="0"/>
        </references>
      </pivotArea>
    </format>
    <format dxfId="1251">
      <pivotArea dataOnly="0" labelOnly="1" outline="0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1250">
      <pivotArea dataOnly="0" labelOnly="1" outline="0" fieldPosition="0">
        <references count="2">
          <reference field="2" count="1" selected="0">
            <x v="5"/>
          </reference>
          <reference field="3" count="7">
            <x v="1"/>
            <x v="2"/>
            <x v="3"/>
            <x v="4"/>
            <x v="5"/>
            <x v="6"/>
            <x v="7"/>
          </reference>
        </references>
      </pivotArea>
    </format>
    <format dxfId="1249">
      <pivotArea dataOnly="0" labelOnly="1" outline="0" fieldPosition="0">
        <references count="2">
          <reference field="2" count="1" selected="0">
            <x v="6"/>
          </reference>
          <reference field="3" count="2">
            <x v="0"/>
            <x v="8"/>
          </reference>
        </references>
      </pivotArea>
    </format>
    <format dxfId="1248">
      <pivotArea dataOnly="0" labelOnly="1" outline="0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247">
      <pivotArea dataOnly="0" labelOnly="1" outline="0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246">
      <pivotArea dataOnly="0" labelOnly="1" outline="0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1245">
      <pivotArea dataOnly="0" labelOnly="1" outline="0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1244">
      <pivotArea dataOnly="0" labelOnly="1" outline="0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243">
      <pivotArea dataOnly="0" labelOnly="1" outline="0" fieldPosition="0">
        <references count="4">
          <reference field="0" count="38">
            <x v="81"/>
            <x v="82"/>
            <x v="83"/>
            <x v="84"/>
            <x v="85"/>
            <x v="86"/>
            <x v="87"/>
            <x v="88"/>
            <x v="89"/>
            <x v="90"/>
            <x v="91"/>
            <x v="92"/>
            <x v="93"/>
            <x v="94"/>
            <x v="95"/>
            <x v="96"/>
            <x v="97"/>
            <x v="98"/>
            <x v="99"/>
            <x v="100"/>
            <x v="101"/>
            <x v="102"/>
            <x v="103"/>
            <x v="104"/>
            <x v="105"/>
            <x v="106"/>
            <x v="107"/>
            <x v="108"/>
            <x v="109"/>
            <x v="110"/>
            <x v="111"/>
            <x v="112"/>
            <x v="113"/>
            <x v="114"/>
            <x v="115"/>
            <x v="116"/>
            <x v="117"/>
            <x v="11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242">
      <pivotArea dataOnly="0" labelOnly="1" outline="0" fieldPosition="0">
        <references count="4">
          <reference field="0" count="13">
            <x v="119"/>
            <x v="120"/>
            <x v="121"/>
            <x v="122"/>
            <x v="123"/>
            <x v="124"/>
            <x v="125"/>
            <x v="126"/>
            <x v="127"/>
            <x v="128"/>
            <x v="129"/>
            <x v="130"/>
            <x v="13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1241">
      <pivotArea dataOnly="0" labelOnly="1" outline="0" fieldPosition="0">
        <references count="4">
          <reference field="0" count="15">
            <x v="132"/>
            <x v="133"/>
            <x v="134"/>
            <x v="135"/>
            <x v="136"/>
            <x v="137"/>
            <x v="138"/>
            <x v="139"/>
            <x v="140"/>
            <x v="141"/>
            <x v="142"/>
            <x v="143"/>
            <x v="144"/>
            <x v="145"/>
            <x v="14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</references>
      </pivotArea>
    </format>
    <format dxfId="1240">
      <pivotArea dataOnly="0" labelOnly="1" outline="0" fieldPosition="0">
        <references count="4">
          <reference field="0" count="31">
            <x v="149"/>
            <x v="150"/>
            <x v="151"/>
            <x v="152"/>
            <x v="153"/>
            <x v="154"/>
            <x v="155"/>
            <x v="156"/>
            <x v="157"/>
            <x v="158"/>
            <x v="159"/>
            <x v="160"/>
            <x v="161"/>
            <x v="162"/>
            <x v="163"/>
            <x v="164"/>
            <x v="165"/>
            <x v="166"/>
            <x v="167"/>
            <x v="168"/>
            <x v="169"/>
            <x v="170"/>
            <x v="171"/>
            <x v="172"/>
            <x v="173"/>
            <x v="174"/>
            <x v="175"/>
            <x v="176"/>
            <x v="177"/>
            <x v="178"/>
            <x v="17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</references>
      </pivotArea>
    </format>
    <format dxfId="1239">
      <pivotArea dataOnly="0" labelOnly="1" outline="0" fieldPosition="0">
        <references count="4">
          <reference field="0" count="23">
            <x v="180"/>
            <x v="181"/>
            <x v="182"/>
            <x v="184"/>
            <x v="185"/>
            <x v="186"/>
            <x v="187"/>
            <x v="188"/>
            <x v="189"/>
            <x v="190"/>
            <x v="198"/>
            <x v="199"/>
            <x v="200"/>
            <x v="203"/>
            <x v="240"/>
            <x v="241"/>
            <x v="245"/>
            <x v="246"/>
            <x v="247"/>
            <x v="248"/>
            <x v="249"/>
            <x v="250"/>
            <x v="25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</references>
      </pivotArea>
    </format>
    <format dxfId="1238">
      <pivotArea dataOnly="0" labelOnly="1" outline="0" fieldPosition="0">
        <references count="4">
          <reference field="0" count="11">
            <x v="14"/>
            <x v="15"/>
            <x v="16"/>
            <x v="17"/>
            <x v="18"/>
            <x v="19"/>
            <x v="20"/>
            <x v="21"/>
            <x v="22"/>
            <x v="23"/>
            <x v="2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237">
      <pivotArea dataOnly="0" labelOnly="1" outline="0" fieldPosition="0">
        <references count="4">
          <reference field="0" count="8">
            <x v="0"/>
            <x v="1"/>
            <x v="2"/>
            <x v="3"/>
            <x v="4"/>
            <x v="5"/>
            <x v="193"/>
            <x v="2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1236">
      <pivotArea dataOnly="0" labelOnly="1" outline="0" fieldPosition="0">
        <references count="4">
          <reference field="0" count="38"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195"/>
            <x v="196"/>
            <x v="197"/>
            <x v="230"/>
            <x v="231"/>
            <x v="232"/>
            <x v="233"/>
            <x v="234"/>
            <x v="235"/>
            <x v="236"/>
            <x v="237"/>
            <x v="238"/>
            <x v="2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1235">
      <pivotArea dataOnly="0" labelOnly="1" outline="0" fieldPosition="0">
        <references count="4">
          <reference field="0" count="3">
            <x v="25"/>
            <x v="26"/>
            <x v="2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1234">
      <pivotArea dataOnly="0" labelOnly="1" outline="0" fieldPosition="0">
        <references count="4">
          <reference field="0" count="9">
            <x v="6"/>
            <x v="7"/>
            <x v="8"/>
            <x v="9"/>
            <x v="10"/>
            <x v="11"/>
            <x v="12"/>
            <x v="13"/>
            <x v="19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1233">
      <pivotArea dataOnly="0" labelOnly="1" outline="0" fieldPosition="0">
        <references count="4">
          <reference field="0" count="45"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  <x v="50"/>
            <x v="51"/>
            <x v="52"/>
            <x v="53"/>
            <x v="54"/>
            <x v="55"/>
            <x v="191"/>
            <x v="192"/>
            <x v="214"/>
            <x v="215"/>
            <x v="217"/>
            <x v="218"/>
            <x v="219"/>
            <x v="220"/>
            <x v="221"/>
            <x v="222"/>
            <x v="223"/>
            <x v="224"/>
            <x v="225"/>
            <x v="226"/>
            <x v="227"/>
            <x v="229"/>
            <x v="2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232">
      <pivotArea dataOnly="0" labelOnly="1" outline="0" fieldPosition="0">
        <references count="4">
          <reference field="0" count="13">
            <x v="147"/>
            <x v="148"/>
            <x v="183"/>
            <x v="201"/>
            <x v="202"/>
            <x v="204"/>
            <x v="205"/>
            <x v="206"/>
            <x v="207"/>
            <x v="208"/>
            <x v="209"/>
            <x v="210"/>
            <x v="211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</references>
      </pivotArea>
    </format>
    <format dxfId="1231">
      <pivotArea dataOnly="0" labelOnly="1" outline="0" offset="IV8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1230">
      <pivotArea dataOnly="0" labelOnly="1" outline="0" fieldPosition="0">
        <references count="4">
          <reference field="0" count="1">
            <x v="8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229">
      <pivotArea dataOnly="0" labelOnly="1" outline="0" offset="IV36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1228">
      <pivotArea dataOnly="0" labelOnly="1" outline="0" fieldPosition="0">
        <references count="4">
          <reference field="0" count="1">
            <x v="11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227">
      <pivotArea dataOnly="0" labelOnly="1" outline="0" offset="IV6" fieldPosition="0">
        <references count="1">
          <reference field="2" count="1">
            <x v="1"/>
          </reference>
        </references>
      </pivotArea>
    </format>
    <format dxfId="1226">
      <pivotArea dataOnly="0" labelOnly="1" outline="0" offset="IV44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1225">
      <pivotArea dataOnly="0" labelOnly="1" outline="0" fieldPosition="0">
        <references count="4">
          <reference field="0" count="1">
            <x v="124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1224">
      <pivotArea dataOnly="0" labelOnly="1" outline="0" offset="IV50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1223">
      <pivotArea dataOnly="0" labelOnly="1" outline="0" fieldPosition="0">
        <references count="4">
          <reference field="0" count="1">
            <x v="13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1222">
      <pivotArea dataOnly="0" labelOnly="1" outline="0" offset="IV12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1221">
      <pivotArea dataOnly="0" labelOnly="1" outline="0" fieldPosition="0">
        <references count="4">
          <reference field="0" count="1">
            <x v="9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220">
      <pivotArea dataOnly="0" labelOnly="1" outline="0" offset="IV18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1219">
      <pivotArea dataOnly="0" labelOnly="1" outline="0" fieldPosition="0">
        <references count="4">
          <reference field="0" count="1">
            <x v="9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218">
      <pivotArea dataOnly="0" labelOnly="1" outline="0" offset="IV31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1217">
      <pivotArea dataOnly="0" labelOnly="1" outline="0" fieldPosition="0">
        <references count="4">
          <reference field="0" count="1">
            <x v="11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216">
      <pivotArea dataOnly="0" labelOnly="1" outline="0" offset="IV16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1215">
      <pivotArea dataOnly="0" labelOnly="1" outline="0" fieldPosition="0">
        <references count="4">
          <reference field="0" count="1">
            <x v="9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214">
      <pivotArea dataOnly="0" labelOnly="1" outline="0" offset="IV19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1213">
      <pivotArea dataOnly="0" labelOnly="1" outline="0" fieldPosition="0">
        <references count="4">
          <reference field="0" count="1">
            <x v="9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212">
      <pivotArea dataOnly="0" labelOnly="1" outline="0" offset="IV32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1211">
      <pivotArea dataOnly="0" labelOnly="1" outline="0" fieldPosition="0">
        <references count="4">
          <reference field="0" count="1">
            <x v="11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210">
      <pivotArea dataOnly="0" labelOnly="1" outline="0" offset="IV8" fieldPosition="0">
        <references count="1">
          <reference field="2" count="1">
            <x v="6"/>
          </reference>
        </references>
      </pivotArea>
    </format>
    <format dxfId="1209">
      <pivotArea dataOnly="0" labelOnly="1" outline="0" offset="IV8" fieldPosition="0">
        <references count="2">
          <reference field="2" count="1" selected="0">
            <x v="6"/>
          </reference>
          <reference field="3" count="1">
            <x v="0"/>
          </reference>
        </references>
      </pivotArea>
    </format>
    <format dxfId="1208">
      <pivotArea dataOnly="0" labelOnly="1" outline="0" fieldPosition="0">
        <references count="4">
          <reference field="0" count="1">
            <x v="206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</references>
      </pivotArea>
    </format>
    <format dxfId="1207">
      <pivotArea dataOnly="0" labelOnly="1" outline="0" offset="IV6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1206">
      <pivotArea dataOnly="0" labelOnly="1" outline="0" fieldPosition="0">
        <references count="4">
          <reference field="0" count="1">
            <x v="8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205">
      <pivotArea dataOnly="0" labelOnly="1" outline="0" offset="IV9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1204">
      <pivotArea dataOnly="0" labelOnly="1" outline="0" fieldPosition="0">
        <references count="4">
          <reference field="0" count="1">
            <x v="8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203">
      <pivotArea dataOnly="0" labelOnly="1" outline="0" offset="IV15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1202">
      <pivotArea dataOnly="0" labelOnly="1" outline="0" fieldPosition="0">
        <references count="4">
          <reference field="0" count="1">
            <x v="9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201">
      <pivotArea dataOnly="0" labelOnly="1" outline="0" offset="IV21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1200">
      <pivotArea dataOnly="0" labelOnly="1" outline="0" fieldPosition="0">
        <references count="4">
          <reference field="0" count="1">
            <x v="10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199">
      <pivotArea dataOnly="0" labelOnly="1" outline="0" offset="IV1" fieldPosition="0">
        <references count="1">
          <reference field="2" count="1">
            <x v="0"/>
          </reference>
        </references>
      </pivotArea>
    </format>
    <format dxfId="1198">
      <pivotArea dataOnly="0" labelOnly="1" outline="0" offset="IV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97">
      <pivotArea dataOnly="0" labelOnly="1" outline="0" fieldPosition="0">
        <references count="4">
          <reference field="0" count="1">
            <x v="8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196">
      <pivotArea dataOnly="0" labelOnly="1" outline="0" offset="IV2" fieldPosition="0">
        <references count="1">
          <reference field="2" count="1">
            <x v="0"/>
          </reference>
        </references>
      </pivotArea>
    </format>
    <format dxfId="1195">
      <pivotArea dataOnly="0" labelOnly="1" outline="0" offset="IV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94">
      <pivotArea dataOnly="0" labelOnly="1" outline="0" fieldPosition="0">
        <references count="4">
          <reference field="0" count="1">
            <x v="8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193">
      <pivotArea dataOnly="0" labelOnly="1" outline="0" offset="IV4" fieldPosition="0">
        <references count="1">
          <reference field="2" count="1">
            <x v="0"/>
          </reference>
        </references>
      </pivotArea>
    </format>
    <format dxfId="1192">
      <pivotArea dataOnly="0" labelOnly="1" outline="0" offset="IV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91">
      <pivotArea dataOnly="0" labelOnly="1" outline="0" fieldPosition="0">
        <references count="4">
          <reference field="0" count="1">
            <x v="8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190">
      <pivotArea dataOnly="0" labelOnly="1" outline="0" offset="IV5" fieldPosition="0">
        <references count="1">
          <reference field="2" count="1">
            <x v="0"/>
          </reference>
        </references>
      </pivotArea>
    </format>
    <format dxfId="1189">
      <pivotArea dataOnly="0" labelOnly="1" outline="0" offset="IV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88">
      <pivotArea dataOnly="0" labelOnly="1" outline="0" fieldPosition="0">
        <references count="4">
          <reference field="0" count="1">
            <x v="8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187">
      <pivotArea dataOnly="0" labelOnly="1" outline="0" offset="IV39" fieldPosition="0">
        <references count="1">
          <reference field="2" count="1">
            <x v="0"/>
          </reference>
        </references>
      </pivotArea>
    </format>
    <format dxfId="1186">
      <pivotArea dataOnly="0" labelOnly="1" outline="0" offset="IV3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85">
      <pivotArea dataOnly="0" labelOnly="1" outline="0" fieldPosition="0">
        <references count="4">
          <reference field="0" count="1">
            <x v="256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184">
      <pivotArea dataOnly="0" labelOnly="1" outline="0" offset="IV12" fieldPosition="0">
        <references count="1">
          <reference field="2" count="1">
            <x v="0"/>
          </reference>
        </references>
      </pivotArea>
    </format>
    <format dxfId="1183">
      <pivotArea dataOnly="0" labelOnly="1" outline="0" offset="IV1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82">
      <pivotArea dataOnly="0" labelOnly="1" outline="0" fieldPosition="0">
        <references count="4">
          <reference field="0" count="1">
            <x v="9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181">
      <pivotArea dataOnly="0" labelOnly="1" outline="0" offset="IV14" fieldPosition="0">
        <references count="1">
          <reference field="2" count="1">
            <x v="0"/>
          </reference>
        </references>
      </pivotArea>
    </format>
    <format dxfId="1180">
      <pivotArea dataOnly="0" labelOnly="1" outline="0" offset="IV1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79">
      <pivotArea dataOnly="0" labelOnly="1" outline="0" fieldPosition="0">
        <references count="4">
          <reference field="0" count="1">
            <x v="9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178">
      <pivotArea dataOnly="0" labelOnly="1" outline="0" offset="IV15" fieldPosition="0">
        <references count="1">
          <reference field="2" count="1">
            <x v="0"/>
          </reference>
        </references>
      </pivotArea>
    </format>
    <format dxfId="1177">
      <pivotArea dataOnly="0" labelOnly="1" outline="0" offset="IV1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76">
      <pivotArea dataOnly="0" labelOnly="1" outline="0" fieldPosition="0">
        <references count="4">
          <reference field="0" count="1">
            <x v="9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175">
      <pivotArea dataOnly="0" labelOnly="1" outline="0" offset="IV18" fieldPosition="0">
        <references count="1">
          <reference field="2" count="1">
            <x v="0"/>
          </reference>
        </references>
      </pivotArea>
    </format>
    <format dxfId="1174">
      <pivotArea dataOnly="0" labelOnly="1" outline="0" offset="IV1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73">
      <pivotArea dataOnly="0" labelOnly="1" outline="0" fieldPosition="0">
        <references count="4">
          <reference field="0" count="1">
            <x v="9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172">
      <pivotArea dataOnly="0" labelOnly="1" outline="0" offset="IV19" fieldPosition="0">
        <references count="1">
          <reference field="2" count="1">
            <x v="0"/>
          </reference>
        </references>
      </pivotArea>
    </format>
    <format dxfId="1171">
      <pivotArea dataOnly="0" labelOnly="1" outline="0" offset="IV1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70">
      <pivotArea dataOnly="0" labelOnly="1" outline="0" fieldPosition="0">
        <references count="4">
          <reference field="0" count="1">
            <x v="9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169">
      <pivotArea dataOnly="0" labelOnly="1" outline="0" offset="IV20" fieldPosition="0">
        <references count="1">
          <reference field="2" count="1">
            <x v="0"/>
          </reference>
        </references>
      </pivotArea>
    </format>
    <format dxfId="1168">
      <pivotArea dataOnly="0" labelOnly="1" outline="0" offset="IV2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67">
      <pivotArea dataOnly="0" labelOnly="1" outline="0" fieldPosition="0">
        <references count="4">
          <reference field="0" count="1">
            <x v="10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166">
      <pivotArea dataOnly="0" labelOnly="1" outline="0" offset="IV21" fieldPosition="0">
        <references count="1">
          <reference field="2" count="1">
            <x v="0"/>
          </reference>
        </references>
      </pivotArea>
    </format>
    <format dxfId="1165">
      <pivotArea dataOnly="0" labelOnly="1" outline="0" offset="IV2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64">
      <pivotArea dataOnly="0" labelOnly="1" outline="0" fieldPosition="0">
        <references count="4">
          <reference field="0" count="1">
            <x v="10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163">
      <pivotArea dataOnly="0" labelOnly="1" outline="0" offset="IV24" fieldPosition="0">
        <references count="1">
          <reference field="2" count="1">
            <x v="0"/>
          </reference>
        </references>
      </pivotArea>
    </format>
    <format dxfId="1162">
      <pivotArea dataOnly="0" labelOnly="1" outline="0" offset="IV2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61">
      <pivotArea dataOnly="0" labelOnly="1" outline="0" fieldPosition="0">
        <references count="4">
          <reference field="0" count="1">
            <x v="10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160">
      <pivotArea dataOnly="0" labelOnly="1" outline="0" offset="IV27" fieldPosition="0">
        <references count="1">
          <reference field="2" count="1">
            <x v="0"/>
          </reference>
        </references>
      </pivotArea>
    </format>
    <format dxfId="1159">
      <pivotArea dataOnly="0" labelOnly="1" outline="0" offset="IV2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58">
      <pivotArea dataOnly="0" labelOnly="1" outline="0" fieldPosition="0">
        <references count="4">
          <reference field="0" count="1">
            <x v="10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157">
      <pivotArea dataOnly="0" labelOnly="1" outline="0" offset="IV28" fieldPosition="0">
        <references count="1">
          <reference field="2" count="1">
            <x v="0"/>
          </reference>
        </references>
      </pivotArea>
    </format>
    <format dxfId="1156">
      <pivotArea dataOnly="0" labelOnly="1" outline="0" offset="IV2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55">
      <pivotArea dataOnly="0" labelOnly="1" outline="0" fieldPosition="0">
        <references count="4">
          <reference field="0" count="1">
            <x v="10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154">
      <pivotArea dataOnly="0" labelOnly="1" outline="0" offset="IV29" fieldPosition="0">
        <references count="1">
          <reference field="2" count="1">
            <x v="0"/>
          </reference>
        </references>
      </pivotArea>
    </format>
    <format dxfId="1153">
      <pivotArea dataOnly="0" labelOnly="1" outline="0" offset="IV2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52">
      <pivotArea dataOnly="0" labelOnly="1" outline="0" fieldPosition="0">
        <references count="4">
          <reference field="0" count="1">
            <x v="10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151">
      <pivotArea dataOnly="0" labelOnly="1" outline="0" offset="IV31" fieldPosition="0">
        <references count="1">
          <reference field="2" count="1">
            <x v="0"/>
          </reference>
        </references>
      </pivotArea>
    </format>
    <format dxfId="1150">
      <pivotArea dataOnly="0" labelOnly="1" outline="0" offset="IV3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49">
      <pivotArea dataOnly="0" labelOnly="1" outline="0" fieldPosition="0">
        <references count="4">
          <reference field="0" count="1">
            <x v="11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148">
      <pivotArea dataOnly="0" labelOnly="1" outline="0" offset="IV32" fieldPosition="0">
        <references count="1">
          <reference field="2" count="1">
            <x v="0"/>
          </reference>
        </references>
      </pivotArea>
    </format>
    <format dxfId="1147">
      <pivotArea dataOnly="0" labelOnly="1" outline="0" offset="IV3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46">
      <pivotArea dataOnly="0" labelOnly="1" outline="0" fieldPosition="0">
        <references count="4">
          <reference field="0" count="1">
            <x v="11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145">
      <pivotArea dataOnly="0" labelOnly="1" outline="0" offset="IV33" fieldPosition="0">
        <references count="1">
          <reference field="2" count="1">
            <x v="0"/>
          </reference>
        </references>
      </pivotArea>
    </format>
    <format dxfId="1144">
      <pivotArea dataOnly="0" labelOnly="1" outline="0" offset="IV3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43">
      <pivotArea dataOnly="0" labelOnly="1" outline="0" fieldPosition="0">
        <references count="4">
          <reference field="0" count="1">
            <x v="11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142">
      <pivotArea dataOnly="0" labelOnly="1" outline="0" offset="IV35" fieldPosition="0">
        <references count="1">
          <reference field="2" count="1">
            <x v="0"/>
          </reference>
        </references>
      </pivotArea>
    </format>
    <format dxfId="1141">
      <pivotArea dataOnly="0" labelOnly="1" outline="0" offset="IV3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40">
      <pivotArea dataOnly="0" labelOnly="1" outline="0" fieldPosition="0">
        <references count="4">
          <reference field="0" count="1">
            <x v="11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139">
      <pivotArea dataOnly="0" labelOnly="1" outline="0" offset="IV38" fieldPosition="0">
        <references count="1">
          <reference field="2" count="1">
            <x v="0"/>
          </reference>
        </references>
      </pivotArea>
    </format>
    <format dxfId="1138">
      <pivotArea dataOnly="0" labelOnly="1" outline="0" offset="IV3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37">
      <pivotArea dataOnly="0" labelOnly="1" outline="0" fieldPosition="0">
        <references count="4">
          <reference field="0" count="1">
            <x v="11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136">
      <pivotArea dataOnly="0" labelOnly="1" outline="0" offset="IV36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1135">
      <pivotArea dataOnly="0" labelOnly="1" outline="0" fieldPosition="0">
        <references count="4">
          <reference field="0" count="1">
            <x v="23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1134">
      <pivotArea dataOnly="0" labelOnly="1" outline="0" offset="IV37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1133">
      <pivotArea dataOnly="0" labelOnly="1" outline="0" fieldPosition="0">
        <references count="4">
          <reference field="0" count="1">
            <x v="23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1132">
      <pivotArea dataOnly="0" labelOnly="1" outline="0" fieldPosition="0">
        <references count="4">
          <reference field="0" count="1">
            <x v="19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1131">
      <pivotArea dataOnly="0" labelOnly="1" outline="0" offset="IV1" fieldPosition="0">
        <references count="1">
          <reference field="2" count="1">
            <x v="2"/>
          </reference>
        </references>
      </pivotArea>
    </format>
    <format dxfId="1130">
      <pivotArea dataOnly="0" labelOnly="1" outline="0" offset="IV5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29">
      <pivotArea dataOnly="0" labelOnly="1" outline="0" fieldPosition="0">
        <references count="4">
          <reference field="0" count="1">
            <x v="13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128">
      <pivotArea dataOnly="0" labelOnly="1" outline="0" offset="IV2" fieldPosition="0">
        <references count="1">
          <reference field="2" count="1">
            <x v="2"/>
          </reference>
        </references>
      </pivotArea>
    </format>
    <format dxfId="1127">
      <pivotArea dataOnly="0" labelOnly="1" outline="0" offset="IV5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26">
      <pivotArea dataOnly="0" labelOnly="1" outline="0" fieldPosition="0">
        <references count="4">
          <reference field="0" count="1">
            <x v="13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125">
      <pivotArea dataOnly="0" labelOnly="1" outline="0" offset="IV3" fieldPosition="0">
        <references count="1">
          <reference field="2" count="1">
            <x v="2"/>
          </reference>
        </references>
      </pivotArea>
    </format>
    <format dxfId="1124">
      <pivotArea dataOnly="0" labelOnly="1" outline="0" offset="IV5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23">
      <pivotArea dataOnly="0" labelOnly="1" outline="0" fieldPosition="0">
        <references count="4">
          <reference field="0" count="1">
            <x v="13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122">
      <pivotArea dataOnly="0" labelOnly="1" outline="0" offset="IV4" fieldPosition="0">
        <references count="1">
          <reference field="2" count="1">
            <x v="2"/>
          </reference>
        </references>
      </pivotArea>
    </format>
    <format dxfId="1121">
      <pivotArea dataOnly="0" labelOnly="1" outline="0" offset="IV5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20">
      <pivotArea dataOnly="0" labelOnly="1" outline="0" fieldPosition="0">
        <references count="4">
          <reference field="0" count="1">
            <x v="13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119">
      <pivotArea dataOnly="0" labelOnly="1" outline="0" offset="IV5" fieldPosition="0">
        <references count="1">
          <reference field="2" count="1">
            <x v="2"/>
          </reference>
        </references>
      </pivotArea>
    </format>
    <format dxfId="1118">
      <pivotArea dataOnly="0" labelOnly="1" outline="0" offset="IV5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17">
      <pivotArea dataOnly="0" labelOnly="1" outline="0" fieldPosition="0">
        <references count="4">
          <reference field="0" count="1">
            <x v="13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116">
      <pivotArea dataOnly="0" labelOnly="1" outline="0" offset="IV6" fieldPosition="0">
        <references count="1">
          <reference field="2" count="1">
            <x v="2"/>
          </reference>
        </references>
      </pivotArea>
    </format>
    <format dxfId="1115">
      <pivotArea dataOnly="0" labelOnly="1" outline="0" offset="IV5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14">
      <pivotArea dataOnly="0" labelOnly="1" outline="0" fieldPosition="0">
        <references count="4">
          <reference field="0" count="1">
            <x v="137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113">
      <pivotArea dataOnly="0" labelOnly="1" outline="0" offset="IV7" fieldPosition="0">
        <references count="1">
          <reference field="2" count="1">
            <x v="2"/>
          </reference>
        </references>
      </pivotArea>
    </format>
    <format dxfId="1112">
      <pivotArea dataOnly="0" labelOnly="1" outline="0" offset="IV6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11">
      <pivotArea dataOnly="0" labelOnly="1" outline="0" fieldPosition="0">
        <references count="4">
          <reference field="0" count="1">
            <x v="13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110">
      <pivotArea dataOnly="0" labelOnly="1" outline="0" offset="IV8" fieldPosition="0">
        <references count="1">
          <reference field="2" count="1">
            <x v="2"/>
          </reference>
        </references>
      </pivotArea>
    </format>
    <format dxfId="1109">
      <pivotArea dataOnly="0" labelOnly="1" outline="0" offset="IV6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08">
      <pivotArea dataOnly="0" labelOnly="1" outline="0" fieldPosition="0">
        <references count="4">
          <reference field="0" count="1">
            <x v="139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107">
      <pivotArea dataOnly="0" labelOnly="1" outline="0" offset="IV9" fieldPosition="0">
        <references count="1">
          <reference field="2" count="1">
            <x v="2"/>
          </reference>
        </references>
      </pivotArea>
    </format>
    <format dxfId="1106">
      <pivotArea dataOnly="0" labelOnly="1" outline="0" offset="IV6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05">
      <pivotArea dataOnly="0" labelOnly="1" outline="0" fieldPosition="0">
        <references count="4">
          <reference field="0" count="1">
            <x v="140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104">
      <pivotArea dataOnly="0" labelOnly="1" outline="0" offset="IV10" fieldPosition="0">
        <references count="1">
          <reference field="2" count="1">
            <x v="2"/>
          </reference>
        </references>
      </pivotArea>
    </format>
    <format dxfId="1103">
      <pivotArea dataOnly="0" labelOnly="1" outline="0" offset="IV6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02">
      <pivotArea dataOnly="0" labelOnly="1" outline="0" fieldPosition="0">
        <references count="4">
          <reference field="0" count="1">
            <x v="141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101">
      <pivotArea dataOnly="0" labelOnly="1" outline="0" offset="IV11" fieldPosition="0">
        <references count="1">
          <reference field="2" count="1">
            <x v="2"/>
          </reference>
        </references>
      </pivotArea>
    </format>
    <format dxfId="1100">
      <pivotArea dataOnly="0" labelOnly="1" outline="0" offset="IV6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099">
      <pivotArea dataOnly="0" labelOnly="1" outline="0" fieldPosition="0">
        <references count="4">
          <reference field="0" count="1">
            <x v="14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098">
      <pivotArea dataOnly="0" labelOnly="1" outline="0" offset="IV12" fieldPosition="0">
        <references count="1">
          <reference field="2" count="1">
            <x v="2"/>
          </reference>
        </references>
      </pivotArea>
    </format>
    <format dxfId="1097">
      <pivotArea dataOnly="0" labelOnly="1" outline="0" offset="IV6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096">
      <pivotArea dataOnly="0" labelOnly="1" outline="0" fieldPosition="0">
        <references count="4">
          <reference field="0" count="1">
            <x v="14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095">
      <pivotArea dataOnly="0" labelOnly="1" outline="0" offset="IV13" fieldPosition="0">
        <references count="1">
          <reference field="2" count="1">
            <x v="2"/>
          </reference>
        </references>
      </pivotArea>
    </format>
    <format dxfId="1094">
      <pivotArea dataOnly="0" labelOnly="1" outline="0" offset="IV6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093">
      <pivotArea dataOnly="0" labelOnly="1" outline="0" fieldPosition="0">
        <references count="4">
          <reference field="0" count="1">
            <x v="14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092">
      <pivotArea dataOnly="0" labelOnly="1" outline="0" offset="IV14" fieldPosition="0">
        <references count="1">
          <reference field="2" count="1">
            <x v="2"/>
          </reference>
        </references>
      </pivotArea>
    </format>
    <format dxfId="1091">
      <pivotArea dataOnly="0" labelOnly="1" outline="0" offset="IV6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090">
      <pivotArea dataOnly="0" labelOnly="1" outline="0" fieldPosition="0">
        <references count="4">
          <reference field="0" count="1">
            <x v="14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089">
      <pivotArea dataOnly="0" labelOnly="1" outline="0" offset="IV15" fieldPosition="0">
        <references count="1">
          <reference field="2" count="1">
            <x v="2"/>
          </reference>
        </references>
      </pivotArea>
    </format>
    <format dxfId="1088">
      <pivotArea dataOnly="0" labelOnly="1" outline="0" offset="IV6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087">
      <pivotArea dataOnly="0" labelOnly="1" outline="0" fieldPosition="0">
        <references count="4">
          <reference field="0" count="1">
            <x v="14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086">
      <pivotArea dataOnly="0" labelOnly="1" outline="0" offset="IV16" fieldPosition="0">
        <references count="1">
          <reference field="2" count="1">
            <x v="2"/>
          </reference>
        </references>
      </pivotArea>
    </format>
    <format dxfId="1085">
      <pivotArea dataOnly="0" labelOnly="1" outline="0" offset="IV6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084">
      <pivotArea dataOnly="0" labelOnly="1" outline="0" fieldPosition="0">
        <references count="4">
          <reference field="0" count="1">
            <x v="147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083">
      <pivotArea dataOnly="0" labelOnly="1" outline="0" offset="IV256" fieldPosition="0">
        <references count="1">
          <reference field="2" count="1">
            <x v="2"/>
          </reference>
        </references>
      </pivotArea>
    </format>
    <format dxfId="1082">
      <pivotArea dataOnly="0" labelOnly="1" outline="0" offset="IV7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081">
      <pivotArea dataOnly="0" labelOnly="1" outline="0" fieldPosition="0">
        <references count="4">
          <reference field="0" count="1">
            <x v="14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080">
      <pivotArea dataOnly="0" labelOnly="1" outline="0" offset="IV12" fieldPosition="0">
        <references count="1">
          <reference field="2" count="1">
            <x v="5"/>
          </reference>
        </references>
      </pivotArea>
    </format>
    <format dxfId="1079">
      <pivotArea dataOnly="0" labelOnly="1" outline="0" offset="IV1" fieldPosition="0">
        <references count="2">
          <reference field="2" count="1" selected="0">
            <x v="5"/>
          </reference>
          <reference field="3" count="1">
            <x v="2"/>
          </reference>
        </references>
      </pivotArea>
    </format>
    <format dxfId="1078">
      <pivotArea dataOnly="0" labelOnly="1" outline="0" fieldPosition="0">
        <references count="4">
          <reference field="0" count="1">
            <x v="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1077">
      <pivotArea dataOnly="0" labelOnly="1" outline="0" offset="IV13" fieldPosition="0">
        <references count="1">
          <reference field="2" count="1">
            <x v="5"/>
          </reference>
        </references>
      </pivotArea>
    </format>
    <format dxfId="1076">
      <pivotArea dataOnly="0" labelOnly="1" outline="0" offset="IV2" fieldPosition="0">
        <references count="2">
          <reference field="2" count="1" selected="0">
            <x v="5"/>
          </reference>
          <reference field="3" count="1">
            <x v="2"/>
          </reference>
        </references>
      </pivotArea>
    </format>
    <format dxfId="1075">
      <pivotArea dataOnly="0" labelOnly="1" outline="0" fieldPosition="0">
        <references count="4">
          <reference field="0" count="1">
            <x v="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1074">
      <pivotArea dataOnly="0" labelOnly="1" outline="0" offset="IV14" fieldPosition="0">
        <references count="1">
          <reference field="2" count="1">
            <x v="5"/>
          </reference>
        </references>
      </pivotArea>
    </format>
    <format dxfId="1073">
      <pivotArea dataOnly="0" labelOnly="1" outline="0" offset="IV3" fieldPosition="0">
        <references count="2">
          <reference field="2" count="1" selected="0">
            <x v="5"/>
          </reference>
          <reference field="3" count="1">
            <x v="2"/>
          </reference>
        </references>
      </pivotArea>
    </format>
    <format dxfId="1072">
      <pivotArea dataOnly="0" labelOnly="1" outline="0" fieldPosition="0">
        <references count="4">
          <reference field="0" count="1">
            <x v="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1071">
      <pivotArea dataOnly="0" labelOnly="1" outline="0" offset="IV19" fieldPosition="0">
        <references count="1">
          <reference field="2" count="1">
            <x v="5"/>
          </reference>
        </references>
      </pivotArea>
    </format>
    <format dxfId="1070">
      <pivotArea dataOnly="0" labelOnly="1" outline="0" offset="IV8" fieldPosition="0">
        <references count="2">
          <reference field="2" count="1" selected="0">
            <x v="5"/>
          </reference>
          <reference field="3" count="1">
            <x v="2"/>
          </reference>
        </references>
      </pivotArea>
    </format>
    <format dxfId="1069">
      <pivotArea dataOnly="0" labelOnly="1" outline="0" fieldPosition="0">
        <references count="4">
          <reference field="0" count="1">
            <x v="2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1068">
      <pivotArea dataOnly="0" labelOnly="1" outline="0" offset="IV15" fieldPosition="0">
        <references count="1">
          <reference field="2" count="1">
            <x v="5"/>
          </reference>
        </references>
      </pivotArea>
    </format>
    <format dxfId="1067">
      <pivotArea dataOnly="0" labelOnly="1" outline="0" offset="IV4" fieldPosition="0">
        <references count="2">
          <reference field="2" count="1" selected="0">
            <x v="5"/>
          </reference>
          <reference field="3" count="1">
            <x v="2"/>
          </reference>
        </references>
      </pivotArea>
    </format>
    <format dxfId="1066">
      <pivotArea dataOnly="0" labelOnly="1" outline="0" fieldPosition="0">
        <references count="4">
          <reference field="0" count="1">
            <x v="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1065">
      <pivotArea dataOnly="0" labelOnly="1" outline="0" offset="IV16" fieldPosition="0">
        <references count="1">
          <reference field="2" count="1">
            <x v="5"/>
          </reference>
        </references>
      </pivotArea>
    </format>
    <format dxfId="1064">
      <pivotArea dataOnly="0" labelOnly="1" outline="0" offset="IV5" fieldPosition="0">
        <references count="2">
          <reference field="2" count="1" selected="0">
            <x v="5"/>
          </reference>
          <reference field="3" count="1">
            <x v="2"/>
          </reference>
        </references>
      </pivotArea>
    </format>
    <format dxfId="1063">
      <pivotArea dataOnly="0" labelOnly="1" outline="0" fieldPosition="0">
        <references count="4">
          <reference field="0" count="1">
            <x v="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1062">
      <pivotArea dataOnly="0" labelOnly="1" outline="0" offset="IV17" fieldPosition="0">
        <references count="1">
          <reference field="2" count="1">
            <x v="5"/>
          </reference>
        </references>
      </pivotArea>
    </format>
    <format dxfId="1061">
      <pivotArea dataOnly="0" labelOnly="1" outline="0" offset="IV6" fieldPosition="0">
        <references count="2">
          <reference field="2" count="1" selected="0">
            <x v="5"/>
          </reference>
          <reference field="3" count="1">
            <x v="2"/>
          </reference>
        </references>
      </pivotArea>
    </format>
    <format dxfId="1060">
      <pivotArea dataOnly="0" labelOnly="1" outline="0" fieldPosition="0">
        <references count="4">
          <reference field="0" count="1">
            <x v="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1059">
      <pivotArea dataOnly="0" labelOnly="1" outline="0" offset="IV18" fieldPosition="0">
        <references count="1">
          <reference field="2" count="1">
            <x v="5"/>
          </reference>
        </references>
      </pivotArea>
    </format>
    <format dxfId="1058">
      <pivotArea dataOnly="0" labelOnly="1" outline="0" offset="IV7" fieldPosition="0">
        <references count="2">
          <reference field="2" count="1" selected="0">
            <x v="5"/>
          </reference>
          <reference field="3" count="1">
            <x v="2"/>
          </reference>
        </references>
      </pivotArea>
    </format>
    <format dxfId="1057">
      <pivotArea dataOnly="0" labelOnly="1" outline="0" fieldPosition="0">
        <references count="4">
          <reference field="0" count="1">
            <x v="19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1056">
      <pivotArea dataOnly="0" labelOnly="1" outline="0" offset="IV1" fieldPosition="0">
        <references count="1">
          <reference field="2" count="1">
            <x v="5"/>
          </reference>
        </references>
      </pivotArea>
    </format>
    <format dxfId="1055">
      <pivotArea dataOnly="0" labelOnly="1" outline="0" offset="IV1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1054">
      <pivotArea dataOnly="0" labelOnly="1" outline="0" fieldPosition="0">
        <references count="4">
          <reference field="0" count="1">
            <x v="1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053">
      <pivotArea dataOnly="0" labelOnly="1" outline="0" offset="IV2" fieldPosition="0">
        <references count="1">
          <reference field="2" count="1">
            <x v="5"/>
          </reference>
        </references>
      </pivotArea>
    </format>
    <format dxfId="1052">
      <pivotArea dataOnly="0" labelOnly="1" outline="0" offset="IV2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1051">
      <pivotArea dataOnly="0" labelOnly="1" outline="0" fieldPosition="0">
        <references count="4">
          <reference field="0" count="1">
            <x v="1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050">
      <pivotArea dataOnly="0" labelOnly="1" outline="0" offset="IV3" fieldPosition="0">
        <references count="1">
          <reference field="2" count="1">
            <x v="5"/>
          </reference>
        </references>
      </pivotArea>
    </format>
    <format dxfId="1049">
      <pivotArea dataOnly="0" labelOnly="1" outline="0" offset="IV3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1048">
      <pivotArea dataOnly="0" labelOnly="1" outline="0" fieldPosition="0">
        <references count="4">
          <reference field="0" count="1">
            <x v="1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047">
      <pivotArea dataOnly="0" labelOnly="1" outline="0" offset="IV4" fieldPosition="0">
        <references count="1">
          <reference field="2" count="1">
            <x v="5"/>
          </reference>
        </references>
      </pivotArea>
    </format>
    <format dxfId="1046">
      <pivotArea dataOnly="0" labelOnly="1" outline="0" offset="IV4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1045">
      <pivotArea dataOnly="0" labelOnly="1" outline="0" fieldPosition="0">
        <references count="4">
          <reference field="0" count="1">
            <x v="1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044">
      <pivotArea dataOnly="0" labelOnly="1" outline="0" offset="IV5" fieldPosition="0">
        <references count="1">
          <reference field="2" count="1">
            <x v="5"/>
          </reference>
        </references>
      </pivotArea>
    </format>
    <format dxfId="1043">
      <pivotArea dataOnly="0" labelOnly="1" outline="0" offset="IV5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1042">
      <pivotArea dataOnly="0" labelOnly="1" outline="0" fieldPosition="0">
        <references count="4">
          <reference field="0" count="1">
            <x v="18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041">
      <pivotArea dataOnly="0" labelOnly="1" outline="0" offset="IV6" fieldPosition="0">
        <references count="1">
          <reference field="2" count="1">
            <x v="5"/>
          </reference>
        </references>
      </pivotArea>
    </format>
    <format dxfId="1040">
      <pivotArea dataOnly="0" labelOnly="1" outline="0" offset="IV6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1039">
      <pivotArea dataOnly="0" labelOnly="1" outline="0" fieldPosition="0">
        <references count="4">
          <reference field="0" count="1">
            <x v="19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038">
      <pivotArea dataOnly="0" labelOnly="1" outline="0" offset="IV7" fieldPosition="0">
        <references count="1">
          <reference field="2" count="1">
            <x v="5"/>
          </reference>
        </references>
      </pivotArea>
    </format>
    <format dxfId="1037">
      <pivotArea dataOnly="0" labelOnly="1" outline="0" offset="IV7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1036">
      <pivotArea dataOnly="0" labelOnly="1" outline="0" fieldPosition="0">
        <references count="4">
          <reference field="0" count="1">
            <x v="2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035">
      <pivotArea dataOnly="0" labelOnly="1" outline="0" offset="IV8" fieldPosition="0">
        <references count="1">
          <reference field="2" count="1">
            <x v="5"/>
          </reference>
        </references>
      </pivotArea>
    </format>
    <format dxfId="1034">
      <pivotArea dataOnly="0" labelOnly="1" outline="0" offset="IV8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1033">
      <pivotArea dataOnly="0" labelOnly="1" outline="0" fieldPosition="0">
        <references count="4">
          <reference field="0" count="1">
            <x v="2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032">
      <pivotArea dataOnly="0" labelOnly="1" outline="0" offset="IV9" fieldPosition="0">
        <references count="1">
          <reference field="2" count="1">
            <x v="5"/>
          </reference>
        </references>
      </pivotArea>
    </format>
    <format dxfId="1031">
      <pivotArea dataOnly="0" labelOnly="1" outline="0" offset="IV9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1030">
      <pivotArea dataOnly="0" labelOnly="1" outline="0" fieldPosition="0">
        <references count="4">
          <reference field="0" count="1">
            <x v="2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029">
      <pivotArea dataOnly="0" labelOnly="1" outline="0" offset="IV10" fieldPosition="0">
        <references count="1">
          <reference field="2" count="1">
            <x v="5"/>
          </reference>
        </references>
      </pivotArea>
    </format>
    <format dxfId="1028">
      <pivotArea dataOnly="0" labelOnly="1" outline="0" offset="IV10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1027">
      <pivotArea dataOnly="0" labelOnly="1" outline="0" fieldPosition="0">
        <references count="4">
          <reference field="0" count="1">
            <x v="2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026">
      <pivotArea dataOnly="0" labelOnly="1" outline="0" offset="IV11" fieldPosition="0">
        <references count="1">
          <reference field="2" count="1">
            <x v="5"/>
          </reference>
        </references>
      </pivotArea>
    </format>
    <format dxfId="1025">
      <pivotArea dataOnly="0" labelOnly="1" outline="0" offset="IV256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1024">
      <pivotArea dataOnly="0" labelOnly="1" outline="0" fieldPosition="0">
        <references count="4">
          <reference field="0" count="1">
            <x v="2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023">
      <pivotArea dataOnly="0" labelOnly="1" outline="0" offset="IV57" fieldPosition="0">
        <references count="1">
          <reference field="2" count="1">
            <x v="5"/>
          </reference>
        </references>
      </pivotArea>
    </format>
    <format dxfId="1022">
      <pivotArea dataOnly="0" labelOnly="1" outline="0" offset="IV1" fieldPosition="0">
        <references count="2">
          <reference field="2" count="1" selected="0">
            <x v="5"/>
          </reference>
          <reference field="3" count="1">
            <x v="4"/>
          </reference>
        </references>
      </pivotArea>
    </format>
    <format dxfId="1021">
      <pivotArea dataOnly="0" labelOnly="1" outline="0" fieldPosition="0">
        <references count="4">
          <reference field="0" count="1">
            <x v="2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1020">
      <pivotArea dataOnly="0" labelOnly="1" outline="0" offset="IV58" fieldPosition="0">
        <references count="1">
          <reference field="2" count="1">
            <x v="5"/>
          </reference>
        </references>
      </pivotArea>
    </format>
    <format dxfId="1019">
      <pivotArea dataOnly="0" labelOnly="1" outline="0" offset="IV2" fieldPosition="0">
        <references count="2">
          <reference field="2" count="1" selected="0">
            <x v="5"/>
          </reference>
          <reference field="3" count="1">
            <x v="4"/>
          </reference>
        </references>
      </pivotArea>
    </format>
    <format dxfId="1018">
      <pivotArea dataOnly="0" labelOnly="1" outline="0" fieldPosition="0">
        <references count="4">
          <reference field="0" count="1">
            <x v="2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1017">
      <pivotArea dataOnly="0" labelOnly="1" outline="0" offset="IV59" fieldPosition="0">
        <references count="1">
          <reference field="2" count="1">
            <x v="5"/>
          </reference>
        </references>
      </pivotArea>
    </format>
    <format dxfId="1016">
      <pivotArea dataOnly="0" labelOnly="1" outline="0" offset="IV256" fieldPosition="0">
        <references count="2">
          <reference field="2" count="1" selected="0">
            <x v="5"/>
          </reference>
          <reference field="3" count="1">
            <x v="4"/>
          </reference>
        </references>
      </pivotArea>
    </format>
    <format dxfId="1015">
      <pivotArea dataOnly="0" labelOnly="1" outline="0" fieldPosition="0">
        <references count="4">
          <reference field="0" count="1">
            <x v="2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1014">
      <pivotArea dataOnly="0" labelOnly="1" outline="0" offset="IV68" fieldPosition="0">
        <references count="1">
          <reference field="2" count="1">
            <x v="5"/>
          </reference>
        </references>
      </pivotArea>
    </format>
    <format dxfId="1013">
      <pivotArea dataOnly="0" labelOnly="1" outline="0" offset="IV9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1012">
      <pivotArea dataOnly="0" labelOnly="1" outline="0" fieldPosition="0">
        <references count="4">
          <reference field="0" count="1">
            <x v="19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1011">
      <pivotArea dataOnly="0" labelOnly="1" outline="0" offset="IV67" fieldPosition="0">
        <references count="1">
          <reference field="2" count="1">
            <x v="5"/>
          </reference>
        </references>
      </pivotArea>
    </format>
    <format dxfId="1010">
      <pivotArea dataOnly="0" labelOnly="1" outline="0" offset="IV8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1009">
      <pivotArea dataOnly="0" labelOnly="1" outline="0" fieldPosition="0">
        <references count="4">
          <reference field="0" count="1">
            <x v="1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1008">
      <pivotArea dataOnly="0" labelOnly="1" outline="0" offset="IV66" fieldPosition="0">
        <references count="1">
          <reference field="2" count="1">
            <x v="5"/>
          </reference>
        </references>
      </pivotArea>
    </format>
    <format dxfId="1007">
      <pivotArea dataOnly="0" labelOnly="1" outline="0" offset="IV7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1006">
      <pivotArea dataOnly="0" labelOnly="1" outline="0" fieldPosition="0">
        <references count="4">
          <reference field="0" count="1">
            <x v="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1005">
      <pivotArea dataOnly="0" labelOnly="1" outline="0" offset="IV65" fieldPosition="0">
        <references count="1">
          <reference field="2" count="1">
            <x v="5"/>
          </reference>
        </references>
      </pivotArea>
    </format>
    <format dxfId="1004">
      <pivotArea dataOnly="0" labelOnly="1" outline="0" offset="IV6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1003">
      <pivotArea dataOnly="0" labelOnly="1" outline="0" fieldPosition="0">
        <references count="4">
          <reference field="0" count="1">
            <x v="1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1002">
      <pivotArea dataOnly="0" labelOnly="1" outline="0" offset="IV60" fieldPosition="0">
        <references count="1">
          <reference field="2" count="1">
            <x v="5"/>
          </reference>
        </references>
      </pivotArea>
    </format>
    <format dxfId="1001">
      <pivotArea dataOnly="0" labelOnly="1" outline="0" offset="IV1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1000">
      <pivotArea dataOnly="0" labelOnly="1" outline="0" fieldPosition="0">
        <references count="4">
          <reference field="0" count="1">
            <x v="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999">
      <pivotArea dataOnly="0" labelOnly="1" outline="0" offset="IV61" fieldPosition="0">
        <references count="1">
          <reference field="2" count="1">
            <x v="5"/>
          </reference>
        </references>
      </pivotArea>
    </format>
    <format dxfId="998">
      <pivotArea dataOnly="0" labelOnly="1" outline="0" offset="IV2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997">
      <pivotArea dataOnly="0" labelOnly="1" outline="0" fieldPosition="0">
        <references count="4">
          <reference field="0" count="1">
            <x v="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996">
      <pivotArea dataOnly="0" labelOnly="1" outline="0" offset="IV62" fieldPosition="0">
        <references count="1">
          <reference field="2" count="1">
            <x v="5"/>
          </reference>
        </references>
      </pivotArea>
    </format>
    <format dxfId="995">
      <pivotArea dataOnly="0" labelOnly="1" outline="0" offset="IV3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994">
      <pivotArea dataOnly="0" labelOnly="1" outline="0" fieldPosition="0">
        <references count="4">
          <reference field="0" count="1">
            <x v="8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993">
      <pivotArea dataOnly="0" labelOnly="1" outline="0" offset="IV63" fieldPosition="0">
        <references count="1">
          <reference field="2" count="1">
            <x v="5"/>
          </reference>
        </references>
      </pivotArea>
    </format>
    <format dxfId="992">
      <pivotArea dataOnly="0" labelOnly="1" outline="0" offset="IV4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991">
      <pivotArea dataOnly="0" labelOnly="1" outline="0" fieldPosition="0">
        <references count="4">
          <reference field="0" count="1">
            <x v="9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990">
      <pivotArea dataOnly="0" labelOnly="1" outline="0" offset="IV64" fieldPosition="0">
        <references count="1">
          <reference field="2" count="1">
            <x v="5"/>
          </reference>
        </references>
      </pivotArea>
    </format>
    <format dxfId="989">
      <pivotArea dataOnly="0" labelOnly="1" outline="0" offset="IV5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988">
      <pivotArea dataOnly="0" labelOnly="1" outline="0" fieldPosition="0">
        <references count="4">
          <reference field="0" count="1">
            <x v="1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987">
      <pivotArea dataOnly="0" labelOnly="1" outline="0" offset="IV2" fieldPosition="0">
        <references count="1">
          <reference field="2" count="1">
            <x v="4"/>
          </reference>
        </references>
      </pivotArea>
    </format>
    <format dxfId="986">
      <pivotArea dataOnly="0" labelOnly="1" outline="0" offset="IV10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985">
      <pivotArea dataOnly="0" labelOnly="1" outline="0" fieldPosition="0">
        <references count="4">
          <reference field="0" count="1">
            <x v="18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984">
      <pivotArea dataOnly="0" labelOnly="1" outline="0" offset="IV3" fieldPosition="0">
        <references count="1">
          <reference field="2" count="1">
            <x v="4"/>
          </reference>
        </references>
      </pivotArea>
    </format>
    <format dxfId="983">
      <pivotArea dataOnly="0" labelOnly="1" outline="0" offset="IV10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982">
      <pivotArea dataOnly="0" labelOnly="1" outline="0" fieldPosition="0">
        <references count="4">
          <reference field="0" count="1">
            <x v="182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981">
      <pivotArea dataOnly="0" labelOnly="1" outline="0" offset="IV4" fieldPosition="0">
        <references count="1">
          <reference field="2" count="1">
            <x v="4"/>
          </reference>
        </references>
      </pivotArea>
    </format>
    <format dxfId="980">
      <pivotArea dataOnly="0" labelOnly="1" outline="0" offset="IV10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979">
      <pivotArea dataOnly="0" labelOnly="1" outline="0" fieldPosition="0">
        <references count="4">
          <reference field="0" count="1">
            <x v="18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978">
      <pivotArea dataOnly="0" labelOnly="1" outline="0" offset="IV5" fieldPosition="0">
        <references count="1">
          <reference field="2" count="1">
            <x v="4"/>
          </reference>
        </references>
      </pivotArea>
    </format>
    <format dxfId="977">
      <pivotArea dataOnly="0" labelOnly="1" outline="0" offset="IV10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976">
      <pivotArea dataOnly="0" labelOnly="1" outline="0" fieldPosition="0">
        <references count="4">
          <reference field="0" count="1">
            <x v="184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975">
      <pivotArea dataOnly="0" labelOnly="1" outline="0" offset="IV6" fieldPosition="0">
        <references count="1">
          <reference field="2" count="1">
            <x v="4"/>
          </reference>
        </references>
      </pivotArea>
    </format>
    <format dxfId="974">
      <pivotArea dataOnly="0" labelOnly="1" outline="0" offset="IV10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973">
      <pivotArea dataOnly="0" labelOnly="1" outline="0" fieldPosition="0">
        <references count="4">
          <reference field="0" count="1">
            <x v="18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972">
      <pivotArea dataOnly="0" labelOnly="1" outline="0" offset="IV7" fieldPosition="0">
        <references count="1">
          <reference field="2" count="1">
            <x v="4"/>
          </reference>
        </references>
      </pivotArea>
    </format>
    <format dxfId="971">
      <pivotArea dataOnly="0" labelOnly="1" outline="0" offset="IV10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970">
      <pivotArea dataOnly="0" labelOnly="1" outline="0" fieldPosition="0">
        <references count="4">
          <reference field="0" count="1">
            <x v="18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969">
      <pivotArea dataOnly="0" labelOnly="1" outline="0" offset="IV8" fieldPosition="0">
        <references count="1">
          <reference field="2" count="1">
            <x v="4"/>
          </reference>
        </references>
      </pivotArea>
    </format>
    <format dxfId="968">
      <pivotArea dataOnly="0" labelOnly="1" outline="0" offset="IV10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967">
      <pivotArea dataOnly="0" labelOnly="1" outline="0" fieldPosition="0">
        <references count="4">
          <reference field="0" count="1">
            <x v="18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966">
      <pivotArea dataOnly="0" labelOnly="1" outline="0" offset="IV9" fieldPosition="0">
        <references count="1">
          <reference field="2" count="1">
            <x v="4"/>
          </reference>
        </references>
      </pivotArea>
    </format>
    <format dxfId="965">
      <pivotArea dataOnly="0" labelOnly="1" outline="0" offset="IV11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964">
      <pivotArea dataOnly="0" labelOnly="1" outline="0" fieldPosition="0">
        <references count="4">
          <reference field="0" count="1">
            <x v="18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963">
      <pivotArea dataOnly="0" labelOnly="1" outline="0" offset="IV10" fieldPosition="0">
        <references count="1">
          <reference field="2" count="1">
            <x v="4"/>
          </reference>
        </references>
      </pivotArea>
    </format>
    <format dxfId="962">
      <pivotArea dataOnly="0" labelOnly="1" outline="0" offset="IV11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961">
      <pivotArea dataOnly="0" labelOnly="1" outline="0" fieldPosition="0">
        <references count="4">
          <reference field="0" count="1">
            <x v="18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960">
      <pivotArea dataOnly="0" labelOnly="1" outline="0" offset="IV11" fieldPosition="0">
        <references count="1">
          <reference field="2" count="1">
            <x v="4"/>
          </reference>
        </references>
      </pivotArea>
    </format>
    <format dxfId="959">
      <pivotArea dataOnly="0" labelOnly="1" outline="0" offset="IV11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958">
      <pivotArea dataOnly="0" labelOnly="1" outline="0" fieldPosition="0">
        <references count="4">
          <reference field="0" count="1">
            <x v="19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957">
      <pivotArea dataOnly="0" labelOnly="1" outline="0" offset="IV12" fieldPosition="0">
        <references count="1">
          <reference field="2" count="1">
            <x v="4"/>
          </reference>
        </references>
      </pivotArea>
    </format>
    <format dxfId="956">
      <pivotArea dataOnly="0" labelOnly="1" outline="0" offset="IV11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955">
      <pivotArea dataOnly="0" labelOnly="1" outline="0" fieldPosition="0">
        <references count="4">
          <reference field="0" count="1">
            <x v="19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954">
      <pivotArea dataOnly="0" labelOnly="1" outline="0" offset="IV13" fieldPosition="0">
        <references count="1">
          <reference field="2" count="1">
            <x v="4"/>
          </reference>
        </references>
      </pivotArea>
    </format>
    <format dxfId="953">
      <pivotArea dataOnly="0" labelOnly="1" outline="0" offset="IV11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952">
      <pivotArea dataOnly="0" labelOnly="1" outline="0" fieldPosition="0">
        <references count="4">
          <reference field="0" count="1">
            <x v="20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951">
      <pivotArea dataOnly="0" labelOnly="1" outline="0" offset="IV256" fieldPosition="0">
        <references count="1">
          <reference field="2" count="1">
            <x v="4"/>
          </reference>
        </references>
      </pivotArea>
    </format>
    <format dxfId="950">
      <pivotArea dataOnly="0" labelOnly="1" outline="0" offset="IV25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949">
      <pivotArea dataOnly="0" labelOnly="1" outline="0" fieldPosition="0">
        <references count="3">
          <reference field="1" count="1">
            <x v="3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948">
      <pivotArea dataOnly="0" labelOnly="1" outline="0" fieldPosition="0">
        <references count="4">
          <reference field="0" count="1">
            <x v="258"/>
          </reference>
          <reference field="1" count="1" selected="0">
            <x v="3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947">
      <pivotArea dataOnly="0" labelOnly="1" outline="0" offset="IV23" fieldPosition="0">
        <references count="1">
          <reference field="2" count="1">
            <x v="4"/>
          </reference>
        </references>
      </pivotArea>
    </format>
    <format dxfId="946">
      <pivotArea dataOnly="0" labelOnly="1" outline="0" offset="IV12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945">
      <pivotArea dataOnly="0" labelOnly="1" outline="0" fieldPosition="0">
        <references count="4">
          <reference field="0" count="1">
            <x v="25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944">
      <pivotArea dataOnly="0" labelOnly="1" outline="0" offset="IV22" fieldPosition="0">
        <references count="1">
          <reference field="2" count="1">
            <x v="4"/>
          </reference>
        </references>
      </pivotArea>
    </format>
    <format dxfId="943">
      <pivotArea dataOnly="0" labelOnly="1" outline="0" offset="IV12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942">
      <pivotArea dataOnly="0" labelOnly="1" outline="0" fieldPosition="0">
        <references count="4">
          <reference field="0" count="1">
            <x v="25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941">
      <pivotArea dataOnly="0" labelOnly="1" outline="0" offset="IV21" fieldPosition="0">
        <references count="1">
          <reference field="2" count="1">
            <x v="4"/>
          </reference>
        </references>
      </pivotArea>
    </format>
    <format dxfId="940">
      <pivotArea dataOnly="0" labelOnly="1" outline="0" offset="IV12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939">
      <pivotArea dataOnly="0" labelOnly="1" outline="0" fieldPosition="0">
        <references count="4">
          <reference field="0" count="1">
            <x v="24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938">
      <pivotArea dataOnly="0" labelOnly="1" outline="0" offset="IV20" fieldPosition="0">
        <references count="1">
          <reference field="2" count="1">
            <x v="4"/>
          </reference>
        </references>
      </pivotArea>
    </format>
    <format dxfId="937">
      <pivotArea dataOnly="0" labelOnly="1" outline="0" offset="IV12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936">
      <pivotArea dataOnly="0" labelOnly="1" outline="0" fieldPosition="0">
        <references count="4">
          <reference field="0" count="1">
            <x v="24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935">
      <pivotArea dataOnly="0" labelOnly="1" outline="0" offset="IV19" fieldPosition="0">
        <references count="1">
          <reference field="2" count="1">
            <x v="4"/>
          </reference>
        </references>
      </pivotArea>
    </format>
    <format dxfId="934">
      <pivotArea dataOnly="0" labelOnly="1" outline="0" offset="IV12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933">
      <pivotArea dataOnly="0" labelOnly="1" outline="0" fieldPosition="0">
        <references count="4">
          <reference field="0" count="1">
            <x v="24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932">
      <pivotArea dataOnly="0" labelOnly="1" outline="0" offset="IV18" fieldPosition="0">
        <references count="1">
          <reference field="2" count="1">
            <x v="4"/>
          </reference>
        </references>
      </pivotArea>
    </format>
    <format dxfId="931">
      <pivotArea dataOnly="0" labelOnly="1" outline="0" offset="IV11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930">
      <pivotArea dataOnly="0" labelOnly="1" outline="0" fieldPosition="0">
        <references count="4">
          <reference field="0" count="1">
            <x v="24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929">
      <pivotArea dataOnly="0" labelOnly="1" outline="0" offset="IV17" fieldPosition="0">
        <references count="1">
          <reference field="2" count="1">
            <x v="4"/>
          </reference>
        </references>
      </pivotArea>
    </format>
    <format dxfId="928">
      <pivotArea dataOnly="0" labelOnly="1" outline="0" offset="IV11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927">
      <pivotArea dataOnly="0" labelOnly="1" outline="0" fieldPosition="0">
        <references count="4">
          <reference field="0" count="1">
            <x v="24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926">
      <pivotArea dataOnly="0" labelOnly="1" outline="0" offset="IV16" fieldPosition="0">
        <references count="1">
          <reference field="2" count="1">
            <x v="4"/>
          </reference>
        </references>
      </pivotArea>
    </format>
    <format dxfId="925">
      <pivotArea dataOnly="0" labelOnly="1" outline="0" offset="IV11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924">
      <pivotArea dataOnly="0" labelOnly="1" outline="0" fieldPosition="0">
        <references count="4">
          <reference field="0" count="1">
            <x v="24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923">
      <pivotArea dataOnly="0" labelOnly="1" outline="0" offset="IV14" fieldPosition="0">
        <references count="1">
          <reference field="2" count="1">
            <x v="4"/>
          </reference>
        </references>
      </pivotArea>
    </format>
    <format dxfId="922">
      <pivotArea dataOnly="0" labelOnly="1" outline="0" offset="IV11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921">
      <pivotArea dataOnly="0" labelOnly="1" outline="0" fieldPosition="0">
        <references count="4">
          <reference field="0" count="1">
            <x v="20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920">
      <pivotArea dataOnly="0" labelOnly="1" outline="0" offset="IV15" fieldPosition="0">
        <references count="1">
          <reference field="2" count="1">
            <x v="4"/>
          </reference>
        </references>
      </pivotArea>
    </format>
    <format dxfId="919">
      <pivotArea dataOnly="0" labelOnly="1" outline="0" offset="IV11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918">
      <pivotArea dataOnly="0" labelOnly="1" outline="0" fieldPosition="0">
        <references count="4">
          <reference field="0" count="1">
            <x v="24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917">
      <pivotArea dataOnly="0" labelOnly="1" outline="0" offset="IV20" fieldPosition="0">
        <references count="1">
          <reference field="2" count="1">
            <x v="5"/>
          </reference>
        </references>
      </pivotArea>
    </format>
    <format dxfId="916">
      <pivotArea dataOnly="0" labelOnly="1" outline="0" offset="IV256" fieldPosition="0">
        <references count="2">
          <reference field="2" count="1" selected="0">
            <x v="5"/>
          </reference>
          <reference field="3" count="1">
            <x v="2"/>
          </reference>
        </references>
      </pivotArea>
    </format>
    <format dxfId="915">
      <pivotArea dataOnly="0" labelOnly="1" outline="0" fieldPosition="0">
        <references count="3">
          <reference field="1" count="1">
            <x v="3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914">
      <pivotArea dataOnly="0" labelOnly="1" outline="0" fieldPosition="0">
        <references count="4">
          <reference field="0" count="1">
            <x v="255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913">
      <pivotArea dataOnly="0" labelOnly="1" outline="0" offset="IV21" fieldPosition="0">
        <references count="1">
          <reference field="2" count="1">
            <x v="5"/>
          </reference>
        </references>
      </pivotArea>
    </format>
    <format dxfId="912">
      <pivotArea dataOnly="0" labelOnly="1" outline="0" offset="IV1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911">
      <pivotArea dataOnly="0" labelOnly="1" outline="0" fieldPosition="0">
        <references count="4">
          <reference field="0" count="1">
            <x v="5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910">
      <pivotArea dataOnly="0" labelOnly="1" outline="0" offset="IV22" fieldPosition="0">
        <references count="1">
          <reference field="2" count="1">
            <x v="5"/>
          </reference>
        </references>
      </pivotArea>
    </format>
    <format dxfId="909">
      <pivotArea dataOnly="0" labelOnly="1" outline="0" offset="IV2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908">
      <pivotArea dataOnly="0" labelOnly="1" outline="0" fieldPosition="0">
        <references count="4">
          <reference field="0" count="1">
            <x v="5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907">
      <pivotArea dataOnly="0" labelOnly="1" outline="0" offset="IV23" fieldPosition="0">
        <references count="1">
          <reference field="2" count="1">
            <x v="5"/>
          </reference>
        </references>
      </pivotArea>
    </format>
    <format dxfId="906">
      <pivotArea dataOnly="0" labelOnly="1" outline="0" offset="IV3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905">
      <pivotArea dataOnly="0" labelOnly="1" outline="0" fieldPosition="0">
        <references count="4">
          <reference field="0" count="1">
            <x v="5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904">
      <pivotArea dataOnly="0" labelOnly="1" outline="0" offset="IV24" fieldPosition="0">
        <references count="1">
          <reference field="2" count="1">
            <x v="5"/>
          </reference>
        </references>
      </pivotArea>
    </format>
    <format dxfId="903">
      <pivotArea dataOnly="0" labelOnly="1" outline="0" offset="IV4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902">
      <pivotArea dataOnly="0" labelOnly="1" outline="0" fieldPosition="0">
        <references count="4">
          <reference field="0" count="1">
            <x v="5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901">
      <pivotArea dataOnly="0" labelOnly="1" outline="0" offset="IV26" fieldPosition="0">
        <references count="1">
          <reference field="2" count="1">
            <x v="5"/>
          </reference>
        </references>
      </pivotArea>
    </format>
    <format dxfId="900">
      <pivotArea dataOnly="0" labelOnly="1" outline="0" offset="IV6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899">
      <pivotArea dataOnly="0" labelOnly="1" outline="0" fieldPosition="0">
        <references count="4">
          <reference field="0" count="1">
            <x v="6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898">
      <pivotArea dataOnly="0" labelOnly="1" outline="0" offset="IV30" fieldPosition="0">
        <references count="1">
          <reference field="2" count="1">
            <x v="5"/>
          </reference>
        </references>
      </pivotArea>
    </format>
    <format dxfId="897">
      <pivotArea dataOnly="0" labelOnly="1" outline="0" offset="IV10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896">
      <pivotArea dataOnly="0" labelOnly="1" outline="0" fieldPosition="0">
        <references count="4">
          <reference field="0" count="1">
            <x v="6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895">
      <pivotArea dataOnly="0" labelOnly="1" outline="0" offset="IV31" fieldPosition="0">
        <references count="1">
          <reference field="2" count="1">
            <x v="5"/>
          </reference>
        </references>
      </pivotArea>
    </format>
    <format dxfId="894">
      <pivotArea dataOnly="0" labelOnly="1" outline="0" offset="IV11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893">
      <pivotArea dataOnly="0" labelOnly="1" outline="0" fieldPosition="0">
        <references count="4">
          <reference field="0" count="1">
            <x v="6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892">
      <pivotArea dataOnly="0" labelOnly="1" outline="0" offset="IV32" fieldPosition="0">
        <references count="1">
          <reference field="2" count="1">
            <x v="5"/>
          </reference>
        </references>
      </pivotArea>
    </format>
    <format dxfId="891">
      <pivotArea dataOnly="0" labelOnly="1" outline="0" offset="IV12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890">
      <pivotArea dataOnly="0" labelOnly="1" outline="0" fieldPosition="0">
        <references count="4">
          <reference field="0" count="1">
            <x v="6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889">
      <pivotArea dataOnly="0" labelOnly="1" outline="0" offset="IV33" fieldPosition="0">
        <references count="1">
          <reference field="2" count="1">
            <x v="5"/>
          </reference>
        </references>
      </pivotArea>
    </format>
    <format dxfId="888">
      <pivotArea dataOnly="0" labelOnly="1" outline="0" offset="IV13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887">
      <pivotArea dataOnly="0" labelOnly="1" outline="0" fieldPosition="0">
        <references count="4">
          <reference field="0" count="1">
            <x v="6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886">
      <pivotArea dataOnly="0" labelOnly="1" outline="0" offset="IV34" fieldPosition="0">
        <references count="1">
          <reference field="2" count="1">
            <x v="5"/>
          </reference>
        </references>
      </pivotArea>
    </format>
    <format dxfId="885">
      <pivotArea dataOnly="0" labelOnly="1" outline="0" offset="IV14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884">
      <pivotArea dataOnly="0" labelOnly="1" outline="0" fieldPosition="0">
        <references count="4">
          <reference field="0" count="1">
            <x v="6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883">
      <pivotArea dataOnly="0" labelOnly="1" outline="0" offset="IV35" fieldPosition="0">
        <references count="1">
          <reference field="2" count="1">
            <x v="5"/>
          </reference>
        </references>
      </pivotArea>
    </format>
    <format dxfId="882">
      <pivotArea dataOnly="0" labelOnly="1" outline="0" offset="IV15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881">
      <pivotArea dataOnly="0" labelOnly="1" outline="0" fieldPosition="0">
        <references count="4">
          <reference field="0" count="1">
            <x v="7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880">
      <pivotArea dataOnly="0" labelOnly="1" outline="0" offset="IV36" fieldPosition="0">
        <references count="1">
          <reference field="2" count="1">
            <x v="5"/>
          </reference>
        </references>
      </pivotArea>
    </format>
    <format dxfId="879">
      <pivotArea dataOnly="0" labelOnly="1" outline="0" offset="IV16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878">
      <pivotArea dataOnly="0" labelOnly="1" outline="0" fieldPosition="0">
        <references count="4">
          <reference field="0" count="1">
            <x v="7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877">
      <pivotArea dataOnly="0" labelOnly="1" outline="0" offset="IV37" fieldPosition="0">
        <references count="1">
          <reference field="2" count="1">
            <x v="5"/>
          </reference>
        </references>
      </pivotArea>
    </format>
    <format dxfId="876">
      <pivotArea dataOnly="0" labelOnly="1" outline="0" offset="IV17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875">
      <pivotArea dataOnly="0" labelOnly="1" outline="0" fieldPosition="0">
        <references count="4">
          <reference field="0" count="1">
            <x v="7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874">
      <pivotArea dataOnly="0" labelOnly="1" outline="0" offset="IV38" fieldPosition="0">
        <references count="1">
          <reference field="2" count="1">
            <x v="5"/>
          </reference>
        </references>
      </pivotArea>
    </format>
    <format dxfId="873">
      <pivotArea dataOnly="0" labelOnly="1" outline="0" offset="IV18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872">
      <pivotArea dataOnly="0" labelOnly="1" outline="0" fieldPosition="0">
        <references count="4">
          <reference field="0" count="1">
            <x v="7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871">
      <pivotArea dataOnly="0" labelOnly="1" outline="0" offset="IV39" fieldPosition="0">
        <references count="1">
          <reference field="2" count="1">
            <x v="5"/>
          </reference>
        </references>
      </pivotArea>
    </format>
    <format dxfId="870">
      <pivotArea dataOnly="0" labelOnly="1" outline="0" offset="IV19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869">
      <pivotArea dataOnly="0" labelOnly="1" outline="0" fieldPosition="0">
        <references count="4">
          <reference field="0" count="1">
            <x v="7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868">
      <pivotArea dataOnly="0" labelOnly="1" outline="0" offset="IV40" fieldPosition="0">
        <references count="1">
          <reference field="2" count="1">
            <x v="5"/>
          </reference>
        </references>
      </pivotArea>
    </format>
    <format dxfId="867">
      <pivotArea dataOnly="0" labelOnly="1" outline="0" offset="IV20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866">
      <pivotArea dataOnly="0" labelOnly="1" outline="0" fieldPosition="0">
        <references count="4">
          <reference field="0" count="1">
            <x v="7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865">
      <pivotArea dataOnly="0" labelOnly="1" outline="0" offset="IV41" fieldPosition="0">
        <references count="1">
          <reference field="2" count="1">
            <x v="5"/>
          </reference>
        </references>
      </pivotArea>
    </format>
    <format dxfId="864">
      <pivotArea dataOnly="0" labelOnly="1" outline="0" offset="IV21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863">
      <pivotArea dataOnly="0" labelOnly="1" outline="0" fieldPosition="0">
        <references count="4">
          <reference field="0" count="1">
            <x v="7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862">
      <pivotArea dataOnly="0" labelOnly="1" outline="0" offset="IV42" fieldPosition="0">
        <references count="1">
          <reference field="2" count="1">
            <x v="5"/>
          </reference>
        </references>
      </pivotArea>
    </format>
    <format dxfId="861">
      <pivotArea dataOnly="0" labelOnly="1" outline="0" offset="IV22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860">
      <pivotArea dataOnly="0" labelOnly="1" outline="0" fieldPosition="0">
        <references count="4">
          <reference field="0" count="1">
            <x v="7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859">
      <pivotArea dataOnly="0" labelOnly="1" outline="0" offset="IV43" fieldPosition="0">
        <references count="1">
          <reference field="2" count="1">
            <x v="5"/>
          </reference>
        </references>
      </pivotArea>
    </format>
    <format dxfId="858">
      <pivotArea dataOnly="0" labelOnly="1" outline="0" offset="IV23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857">
      <pivotArea dataOnly="0" labelOnly="1" outline="0" fieldPosition="0">
        <references count="4">
          <reference field="0" count="1">
            <x v="7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856">
      <pivotArea dataOnly="0" labelOnly="1" outline="0" offset="IV56" fieldPosition="0">
        <references count="1">
          <reference field="2" count="1">
            <x v="5"/>
          </reference>
        </references>
      </pivotArea>
    </format>
    <format dxfId="855">
      <pivotArea dataOnly="0" labelOnly="1" outline="0" offset="IV256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854">
      <pivotArea dataOnly="0" labelOnly="1" outline="0" fieldPosition="0">
        <references count="4">
          <reference field="0" count="1">
            <x v="2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853">
      <pivotArea dataOnly="0" labelOnly="1" outline="0" offset="IV55" fieldPosition="0">
        <references count="1">
          <reference field="2" count="1">
            <x v="5"/>
          </reference>
        </references>
      </pivotArea>
    </format>
    <format dxfId="852">
      <pivotArea dataOnly="0" labelOnly="1" outline="0" offset="IV35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851">
      <pivotArea dataOnly="0" labelOnly="1" outline="0" fieldPosition="0">
        <references count="4">
          <reference field="0" count="1">
            <x v="23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850">
      <pivotArea dataOnly="0" labelOnly="1" outline="0" offset="IV54" fieldPosition="0">
        <references count="1">
          <reference field="2" count="1">
            <x v="5"/>
          </reference>
        </references>
      </pivotArea>
    </format>
    <format dxfId="849">
      <pivotArea dataOnly="0" labelOnly="1" outline="0" offset="IV34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848">
      <pivotArea dataOnly="0" labelOnly="1" outline="0" fieldPosition="0">
        <references count="4">
          <reference field="0" count="1">
            <x v="23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847">
      <pivotArea dataOnly="0" labelOnly="1" outline="0" offset="IV53" fieldPosition="0">
        <references count="1">
          <reference field="2" count="1">
            <x v="5"/>
          </reference>
        </references>
      </pivotArea>
    </format>
    <format dxfId="846">
      <pivotArea dataOnly="0" labelOnly="1" outline="0" offset="IV33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845">
      <pivotArea dataOnly="0" labelOnly="1" outline="0" fieldPosition="0">
        <references count="4">
          <reference field="0" count="1">
            <x v="23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844">
      <pivotArea dataOnly="0" labelOnly="1" outline="0" offset="IV52" fieldPosition="0">
        <references count="1">
          <reference field="2" count="1">
            <x v="5"/>
          </reference>
        </references>
      </pivotArea>
    </format>
    <format dxfId="843">
      <pivotArea dataOnly="0" labelOnly="1" outline="0" offset="IV32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842">
      <pivotArea dataOnly="0" labelOnly="1" outline="0" fieldPosition="0">
        <references count="4">
          <reference field="0" count="1">
            <x v="23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841">
      <pivotArea dataOnly="0" labelOnly="1" outline="0" offset="IV51" fieldPosition="0">
        <references count="1">
          <reference field="2" count="1">
            <x v="5"/>
          </reference>
        </references>
      </pivotArea>
    </format>
    <format dxfId="840">
      <pivotArea dataOnly="0" labelOnly="1" outline="0" offset="IV31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839">
      <pivotArea dataOnly="0" labelOnly="1" outline="0" fieldPosition="0">
        <references count="4">
          <reference field="0" count="1">
            <x v="23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838">
      <pivotArea dataOnly="0" labelOnly="1" outline="0" offset="IV50" fieldPosition="0">
        <references count="1">
          <reference field="2" count="1">
            <x v="5"/>
          </reference>
        </references>
      </pivotArea>
    </format>
    <format dxfId="837">
      <pivotArea dataOnly="0" labelOnly="1" outline="0" offset="IV30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836">
      <pivotArea dataOnly="0" labelOnly="1" outline="0" fieldPosition="0">
        <references count="4">
          <reference field="0" count="1">
            <x v="23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835">
      <pivotArea dataOnly="0" labelOnly="1" outline="0" offset="IV49" fieldPosition="0">
        <references count="1">
          <reference field="2" count="1">
            <x v="5"/>
          </reference>
        </references>
      </pivotArea>
    </format>
    <format dxfId="834">
      <pivotArea dataOnly="0" labelOnly="1" outline="0" offset="IV29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833">
      <pivotArea dataOnly="0" labelOnly="1" outline="0" fieldPosition="0">
        <references count="4">
          <reference field="0" count="1">
            <x v="23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832">
      <pivotArea dataOnly="0" labelOnly="1" outline="0" offset="IV44" fieldPosition="0">
        <references count="1">
          <reference field="2" count="1">
            <x v="5"/>
          </reference>
        </references>
      </pivotArea>
    </format>
    <format dxfId="831">
      <pivotArea dataOnly="0" labelOnly="1" outline="0" offset="IV24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830">
      <pivotArea dataOnly="0" labelOnly="1" outline="0" fieldPosition="0">
        <references count="4">
          <reference field="0" count="1">
            <x v="7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829">
      <pivotArea dataOnly="0" labelOnly="1" outline="0" offset="IV45" fieldPosition="0">
        <references count="1">
          <reference field="2" count="1">
            <x v="5"/>
          </reference>
        </references>
      </pivotArea>
    </format>
    <format dxfId="828">
      <pivotArea dataOnly="0" labelOnly="1" outline="0" offset="IV25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827">
      <pivotArea dataOnly="0" labelOnly="1" outline="0" fieldPosition="0">
        <references count="4">
          <reference field="0" count="1">
            <x v="8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826">
      <pivotArea dataOnly="0" labelOnly="1" outline="0" offset="IV46" fieldPosition="0">
        <references count="1">
          <reference field="2" count="1">
            <x v="5"/>
          </reference>
        </references>
      </pivotArea>
    </format>
    <format dxfId="825">
      <pivotArea dataOnly="0" labelOnly="1" outline="0" offset="IV26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824">
      <pivotArea dataOnly="0" labelOnly="1" outline="0" fieldPosition="0">
        <references count="4">
          <reference field="0" count="1">
            <x v="19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823">
      <pivotArea dataOnly="0" labelOnly="1" outline="0" offset="IV47" fieldPosition="0">
        <references count="1">
          <reference field="2" count="1">
            <x v="5"/>
          </reference>
        </references>
      </pivotArea>
    </format>
    <format dxfId="822">
      <pivotArea dataOnly="0" labelOnly="1" outline="0" offset="IV27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821">
      <pivotArea dataOnly="0" labelOnly="1" outline="0" fieldPosition="0">
        <references count="4">
          <reference field="0" count="1">
            <x v="19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820">
      <pivotArea dataOnly="0" labelOnly="1" outline="0" offset="IV48" fieldPosition="0">
        <references count="1">
          <reference field="2" count="1">
            <x v="5"/>
          </reference>
        </references>
      </pivotArea>
    </format>
    <format dxfId="819">
      <pivotArea dataOnly="0" labelOnly="1" outline="0" offset="IV28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818">
      <pivotArea dataOnly="0" labelOnly="1" outline="0" fieldPosition="0">
        <references count="4">
          <reference field="0" count="1">
            <x v="19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817">
      <pivotArea dataOnly="0" labelOnly="1" outline="0" offset="IV1" fieldPosition="0">
        <references count="1">
          <reference field="2" count="1">
            <x v="3"/>
          </reference>
        </references>
      </pivotArea>
    </format>
    <format dxfId="816">
      <pivotArea dataOnly="0" labelOnly="1" outline="0" offset="IV7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815">
      <pivotArea dataOnly="0" labelOnly="1" outline="0" fieldPosition="0">
        <references count="4">
          <reference field="0" count="1">
            <x v="14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814">
      <pivotArea dataOnly="0" labelOnly="1" outline="0" offset="IV2" fieldPosition="0">
        <references count="1">
          <reference field="2" count="1">
            <x v="3"/>
          </reference>
        </references>
      </pivotArea>
    </format>
    <format dxfId="813">
      <pivotArea dataOnly="0" labelOnly="1" outline="0" offset="IV7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812">
      <pivotArea dataOnly="0" labelOnly="1" outline="0" fieldPosition="0">
        <references count="4">
          <reference field="0" count="1">
            <x v="15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811">
      <pivotArea dataOnly="0" labelOnly="1" outline="0" offset="IV3" fieldPosition="0">
        <references count="1">
          <reference field="2" count="1">
            <x v="3"/>
          </reference>
        </references>
      </pivotArea>
    </format>
    <format dxfId="810">
      <pivotArea dataOnly="0" labelOnly="1" outline="0" offset="IV7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809">
      <pivotArea dataOnly="0" labelOnly="1" outline="0" fieldPosition="0">
        <references count="4">
          <reference field="0" count="1">
            <x v="15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808">
      <pivotArea dataOnly="0" labelOnly="1" outline="0" offset="IV4" fieldPosition="0">
        <references count="1">
          <reference field="2" count="1">
            <x v="3"/>
          </reference>
        </references>
      </pivotArea>
    </format>
    <format dxfId="807">
      <pivotArea dataOnly="0" labelOnly="1" outline="0" offset="IV7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806">
      <pivotArea dataOnly="0" labelOnly="1" outline="0" fieldPosition="0">
        <references count="4">
          <reference field="0" count="1">
            <x v="15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805">
      <pivotArea dataOnly="0" labelOnly="1" outline="0" offset="IV5" fieldPosition="0">
        <references count="1">
          <reference field="2" count="1">
            <x v="3"/>
          </reference>
        </references>
      </pivotArea>
    </format>
    <format dxfId="804">
      <pivotArea dataOnly="0" labelOnly="1" outline="0" offset="IV7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803">
      <pivotArea dataOnly="0" labelOnly="1" outline="0" fieldPosition="0">
        <references count="4">
          <reference field="0" count="1">
            <x v="15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802">
      <pivotArea dataOnly="0" labelOnly="1" outline="0" offset="IV6" fieldPosition="0">
        <references count="1">
          <reference field="2" count="1">
            <x v="3"/>
          </reference>
        </references>
      </pivotArea>
    </format>
    <format dxfId="801">
      <pivotArea dataOnly="0" labelOnly="1" outline="0" offset="IV7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800">
      <pivotArea dataOnly="0" labelOnly="1" outline="0" fieldPosition="0">
        <references count="4">
          <reference field="0" count="1">
            <x v="15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799">
      <pivotArea dataOnly="0" labelOnly="1" outline="0" offset="IV7" fieldPosition="0">
        <references count="1">
          <reference field="2" count="1">
            <x v="3"/>
          </reference>
        </references>
      </pivotArea>
    </format>
    <format dxfId="798">
      <pivotArea dataOnly="0" labelOnly="1" outline="0" offset="IV7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97">
      <pivotArea dataOnly="0" labelOnly="1" outline="0" fieldPosition="0">
        <references count="4">
          <reference field="0" count="1">
            <x v="15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796">
      <pivotArea dataOnly="0" labelOnly="1" outline="0" offset="IV8" fieldPosition="0">
        <references count="1">
          <reference field="2" count="1">
            <x v="3"/>
          </reference>
        </references>
      </pivotArea>
    </format>
    <format dxfId="795">
      <pivotArea dataOnly="0" labelOnly="1" outline="0" offset="IV7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94">
      <pivotArea dataOnly="0" labelOnly="1" outline="0" fieldPosition="0">
        <references count="4">
          <reference field="0" count="1">
            <x v="15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793">
      <pivotArea dataOnly="0" labelOnly="1" outline="0" offset="IV9" fieldPosition="0">
        <references count="1">
          <reference field="2" count="1">
            <x v="3"/>
          </reference>
        </references>
      </pivotArea>
    </format>
    <format dxfId="792">
      <pivotArea dataOnly="0" labelOnly="1" outline="0" offset="IV7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91">
      <pivotArea dataOnly="0" labelOnly="1" outline="0" fieldPosition="0">
        <references count="4">
          <reference field="0" count="1">
            <x v="15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790">
      <pivotArea dataOnly="0" labelOnly="1" outline="0" offset="IV10" fieldPosition="0">
        <references count="1">
          <reference field="2" count="1">
            <x v="3"/>
          </reference>
        </references>
      </pivotArea>
    </format>
    <format dxfId="789">
      <pivotArea dataOnly="0" labelOnly="1" outline="0" offset="IV8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88">
      <pivotArea dataOnly="0" labelOnly="1" outline="0" fieldPosition="0">
        <references count="4">
          <reference field="0" count="1">
            <x v="15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787">
      <pivotArea dataOnly="0" labelOnly="1" outline="0" offset="IV11" fieldPosition="0">
        <references count="1">
          <reference field="2" count="1">
            <x v="3"/>
          </reference>
        </references>
      </pivotArea>
    </format>
    <format dxfId="786">
      <pivotArea dataOnly="0" labelOnly="1" outline="0" offset="IV8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85">
      <pivotArea dataOnly="0" labelOnly="1" outline="0" fieldPosition="0">
        <references count="4">
          <reference field="0" count="1">
            <x v="15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784">
      <pivotArea dataOnly="0" labelOnly="1" outline="0" offset="IV12" fieldPosition="0">
        <references count="1">
          <reference field="2" count="1">
            <x v="3"/>
          </reference>
        </references>
      </pivotArea>
    </format>
    <format dxfId="783">
      <pivotArea dataOnly="0" labelOnly="1" outline="0" offset="IV8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82">
      <pivotArea dataOnly="0" labelOnly="1" outline="0" fieldPosition="0">
        <references count="4">
          <reference field="0" count="1">
            <x v="16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781">
      <pivotArea dataOnly="0" labelOnly="1" outline="0" offset="IV13" fieldPosition="0">
        <references count="1">
          <reference field="2" count="1">
            <x v="3"/>
          </reference>
        </references>
      </pivotArea>
    </format>
    <format dxfId="780">
      <pivotArea dataOnly="0" labelOnly="1" outline="0" offset="IV8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79">
      <pivotArea dataOnly="0" labelOnly="1" outline="0" fieldPosition="0">
        <references count="4">
          <reference field="0" count="1">
            <x v="16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778">
      <pivotArea dataOnly="0" labelOnly="1" outline="0" offset="IV14" fieldPosition="0">
        <references count="1">
          <reference field="2" count="1">
            <x v="3"/>
          </reference>
        </references>
      </pivotArea>
    </format>
    <format dxfId="777">
      <pivotArea dataOnly="0" labelOnly="1" outline="0" offset="IV8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76">
      <pivotArea dataOnly="0" labelOnly="1" outline="0" fieldPosition="0">
        <references count="4">
          <reference field="0" count="1">
            <x v="16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775">
      <pivotArea dataOnly="0" labelOnly="1" outline="0" offset="IV15" fieldPosition="0">
        <references count="1">
          <reference field="2" count="1">
            <x v="3"/>
          </reference>
        </references>
      </pivotArea>
    </format>
    <format dxfId="774">
      <pivotArea dataOnly="0" labelOnly="1" outline="0" offset="IV8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73">
      <pivotArea dataOnly="0" labelOnly="1" outline="0" fieldPosition="0">
        <references count="4">
          <reference field="0" count="1">
            <x v="16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772">
      <pivotArea dataOnly="0" labelOnly="1" outline="0" offset="IV16" fieldPosition="0">
        <references count="1">
          <reference field="2" count="1">
            <x v="3"/>
          </reference>
        </references>
      </pivotArea>
    </format>
    <format dxfId="771">
      <pivotArea dataOnly="0" labelOnly="1" outline="0" offset="IV8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70">
      <pivotArea dataOnly="0" labelOnly="1" outline="0" fieldPosition="0">
        <references count="4">
          <reference field="0" count="1">
            <x v="16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769">
      <pivotArea dataOnly="0" labelOnly="1" outline="0" offset="IV17" fieldPosition="0">
        <references count="1">
          <reference field="2" count="1">
            <x v="3"/>
          </reference>
        </references>
      </pivotArea>
    </format>
    <format dxfId="768">
      <pivotArea dataOnly="0" labelOnly="1" outline="0" offset="IV8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67">
      <pivotArea dataOnly="0" labelOnly="1" outline="0" fieldPosition="0">
        <references count="4">
          <reference field="0" count="1">
            <x v="16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766">
      <pivotArea dataOnly="0" labelOnly="1" outline="0" offset="IV18" fieldPosition="0">
        <references count="1">
          <reference field="2" count="1">
            <x v="3"/>
          </reference>
        </references>
      </pivotArea>
    </format>
    <format dxfId="765">
      <pivotArea dataOnly="0" labelOnly="1" outline="0" offset="IV8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64">
      <pivotArea dataOnly="0" labelOnly="1" outline="0" fieldPosition="0">
        <references count="4">
          <reference field="0" count="1">
            <x v="16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763">
      <pivotArea dataOnly="0" labelOnly="1" outline="0" offset="IV19" fieldPosition="0">
        <references count="1">
          <reference field="2" count="1">
            <x v="3"/>
          </reference>
        </references>
      </pivotArea>
    </format>
    <format dxfId="762">
      <pivotArea dataOnly="0" labelOnly="1" outline="0" offset="IV8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61">
      <pivotArea dataOnly="0" labelOnly="1" outline="0" fieldPosition="0">
        <references count="4">
          <reference field="0" count="1">
            <x v="16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760">
      <pivotArea dataOnly="0" labelOnly="1" outline="0" offset="IV20" fieldPosition="0">
        <references count="1">
          <reference field="2" count="1">
            <x v="3"/>
          </reference>
        </references>
      </pivotArea>
    </format>
    <format dxfId="759">
      <pivotArea dataOnly="0" labelOnly="1" outline="0" offset="IV9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58">
      <pivotArea dataOnly="0" labelOnly="1" outline="0" fieldPosition="0">
        <references count="4">
          <reference field="0" count="1">
            <x v="16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757">
      <pivotArea dataOnly="0" labelOnly="1" outline="0" offset="IV21" fieldPosition="0">
        <references count="1">
          <reference field="2" count="1">
            <x v="3"/>
          </reference>
        </references>
      </pivotArea>
    </format>
    <format dxfId="756">
      <pivotArea dataOnly="0" labelOnly="1" outline="0" offset="IV9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55">
      <pivotArea dataOnly="0" labelOnly="1" outline="0" fieldPosition="0">
        <references count="4">
          <reference field="0" count="1">
            <x v="16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754">
      <pivotArea dataOnly="0" labelOnly="1" outline="0" offset="IV22" fieldPosition="0">
        <references count="1">
          <reference field="2" count="1">
            <x v="3"/>
          </reference>
        </references>
      </pivotArea>
    </format>
    <format dxfId="753">
      <pivotArea dataOnly="0" labelOnly="1" outline="0" offset="IV9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52">
      <pivotArea dataOnly="0" labelOnly="1" outline="0" fieldPosition="0">
        <references count="4">
          <reference field="0" count="1">
            <x v="17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751">
      <pivotArea dataOnly="0" labelOnly="1" outline="0" offset="IV23" fieldPosition="0">
        <references count="1">
          <reference field="2" count="1">
            <x v="3"/>
          </reference>
        </references>
      </pivotArea>
    </format>
    <format dxfId="750">
      <pivotArea dataOnly="0" labelOnly="1" outline="0" offset="IV9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49">
      <pivotArea dataOnly="0" labelOnly="1" outline="0" fieldPosition="0">
        <references count="4">
          <reference field="0" count="1">
            <x v="17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748">
      <pivotArea dataOnly="0" labelOnly="1" outline="0" offset="IV24" fieldPosition="0">
        <references count="1">
          <reference field="2" count="1">
            <x v="3"/>
          </reference>
        </references>
      </pivotArea>
    </format>
    <format dxfId="747">
      <pivotArea dataOnly="0" labelOnly="1" outline="0" offset="IV9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46">
      <pivotArea dataOnly="0" labelOnly="1" outline="0" fieldPosition="0">
        <references count="4">
          <reference field="0" count="1">
            <x v="17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745">
      <pivotArea dataOnly="0" labelOnly="1" outline="0" offset="IV25" fieldPosition="0">
        <references count="1">
          <reference field="2" count="1">
            <x v="3"/>
          </reference>
        </references>
      </pivotArea>
    </format>
    <format dxfId="744">
      <pivotArea dataOnly="0" labelOnly="1" outline="0" offset="IV9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43">
      <pivotArea dataOnly="0" labelOnly="1" outline="0" fieldPosition="0">
        <references count="4">
          <reference field="0" count="1">
            <x v="17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742">
      <pivotArea dataOnly="0" labelOnly="1" outline="0" offset="IV26" fieldPosition="0">
        <references count="1">
          <reference field="2" count="1">
            <x v="3"/>
          </reference>
        </references>
      </pivotArea>
    </format>
    <format dxfId="741">
      <pivotArea dataOnly="0" labelOnly="1" outline="0" offset="IV9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40">
      <pivotArea dataOnly="0" labelOnly="1" outline="0" fieldPosition="0">
        <references count="4">
          <reference field="0" count="1">
            <x v="17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739">
      <pivotArea dataOnly="0" labelOnly="1" outline="0" offset="IV27" fieldPosition="0">
        <references count="1">
          <reference field="2" count="1">
            <x v="3"/>
          </reference>
        </references>
      </pivotArea>
    </format>
    <format dxfId="738">
      <pivotArea dataOnly="0" labelOnly="1" outline="0" offset="IV9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37">
      <pivotArea dataOnly="0" labelOnly="1" outline="0" fieldPosition="0">
        <references count="4">
          <reference field="0" count="1">
            <x v="17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736">
      <pivotArea dataOnly="0" labelOnly="1" outline="0" offset="IV28" fieldPosition="0">
        <references count="1">
          <reference field="2" count="1">
            <x v="3"/>
          </reference>
        </references>
      </pivotArea>
    </format>
    <format dxfId="735">
      <pivotArea dataOnly="0" labelOnly="1" outline="0" offset="IV9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34">
      <pivotArea dataOnly="0" labelOnly="1" outline="0" fieldPosition="0">
        <references count="4">
          <reference field="0" count="1">
            <x v="17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733">
      <pivotArea dataOnly="0" labelOnly="1" outline="0" offset="IV29" fieldPosition="0">
        <references count="1">
          <reference field="2" count="1">
            <x v="3"/>
          </reference>
        </references>
      </pivotArea>
    </format>
    <format dxfId="732">
      <pivotArea dataOnly="0" labelOnly="1" outline="0" offset="IV9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31">
      <pivotArea dataOnly="0" labelOnly="1" outline="0" fieldPosition="0">
        <references count="4">
          <reference field="0" count="1">
            <x v="17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730">
      <pivotArea dataOnly="0" labelOnly="1" outline="0" offset="IV30" fieldPosition="0">
        <references count="1">
          <reference field="2" count="1">
            <x v="3"/>
          </reference>
        </references>
      </pivotArea>
    </format>
    <format dxfId="729">
      <pivotArea dataOnly="0" labelOnly="1" outline="0" offset="IV10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28">
      <pivotArea dataOnly="0" labelOnly="1" outline="0" fieldPosition="0">
        <references count="4">
          <reference field="0" count="1">
            <x v="17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727">
      <pivotArea dataOnly="0" labelOnly="1" outline="0" offset="IV256" fieldPosition="0">
        <references count="1">
          <reference field="2" count="1">
            <x v="3"/>
          </reference>
        </references>
      </pivotArea>
    </format>
    <format dxfId="726">
      <pivotArea dataOnly="0" labelOnly="1" outline="0" offset="IV10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25">
      <pivotArea dataOnly="0" labelOnly="1" outline="0" fieldPosition="0">
        <references count="4">
          <reference field="0" count="1">
            <x v="17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724">
      <pivotArea dataOnly="0" labelOnly="1" outline="0" offset="IV1" fieldPosition="0">
        <references count="1">
          <reference field="2" count="1">
            <x v="4"/>
          </reference>
        </references>
      </pivotArea>
    </format>
    <format dxfId="723">
      <pivotArea dataOnly="0" labelOnly="1" outline="0" offset="IV10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22">
      <pivotArea dataOnly="0" labelOnly="1" outline="0" fieldPosition="0">
        <references count="4">
          <reference field="0" count="1">
            <x v="18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721">
      <pivotArea dataOnly="0" labelOnly="1" outline="0" offset="IV1" fieldPosition="0">
        <references count="1">
          <reference field="2" count="1">
            <x v="6"/>
          </reference>
        </references>
      </pivotArea>
    </format>
    <format dxfId="720">
      <pivotArea dataOnly="0" labelOnly="1" outline="0" fieldPosition="0">
        <references count="2">
          <reference field="2" count="1" selected="0">
            <x v="6"/>
          </reference>
          <reference field="3" count="1">
            <x v="8"/>
          </reference>
        </references>
      </pivotArea>
    </format>
    <format dxfId="719">
      <pivotArea dataOnly="0" labelOnly="1" outline="0" fieldPosition="0">
        <references count="3">
          <reference field="1" count="1">
            <x v="2"/>
          </reference>
          <reference field="2" count="1" selected="0">
            <x v="6"/>
          </reference>
          <reference field="3" count="1" selected="0">
            <x v="8"/>
          </reference>
        </references>
      </pivotArea>
    </format>
    <format dxfId="718">
      <pivotArea dataOnly="0" labelOnly="1" outline="0" fieldPosition="0">
        <references count="2">
          <reference field="2" count="1" selected="0">
            <x v="5"/>
          </reference>
          <reference field="3" count="1">
            <x v="7"/>
          </reference>
        </references>
      </pivotArea>
    </format>
    <format dxfId="717">
      <pivotArea dataOnly="0" labelOnly="1" outline="0" fieldPosition="0">
        <references count="4">
          <reference field="0" count="1">
            <x v="21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7"/>
          </reference>
        </references>
      </pivotArea>
    </format>
    <format dxfId="716">
      <pivotArea dataOnly="0" labelOnly="1" outline="0" offset="IV114" fieldPosition="0">
        <references count="1">
          <reference field="2" count="1">
            <x v="5"/>
          </reference>
        </references>
      </pivotArea>
    </format>
    <format dxfId="715">
      <pivotArea dataOnly="0" labelOnly="1" outline="0" offset="IV256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714">
      <pivotArea dataOnly="0" labelOnly="1" outline="0" fieldPosition="0">
        <references count="4">
          <reference field="0" count="1">
            <x v="2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713">
      <pivotArea dataOnly="0" labelOnly="1" outline="0" offset="IV113" fieldPosition="0">
        <references count="1">
          <reference field="2" count="1">
            <x v="5"/>
          </reference>
        </references>
      </pivotArea>
    </format>
    <format dxfId="712">
      <pivotArea dataOnly="0" labelOnly="1" outline="0" offset="IV44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711">
      <pivotArea dataOnly="0" labelOnly="1" outline="0" fieldPosition="0">
        <references count="4">
          <reference field="0" count="1">
            <x v="22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710">
      <pivotArea dataOnly="0" labelOnly="1" outline="0" offset="IV112" fieldPosition="0">
        <references count="1">
          <reference field="2" count="1">
            <x v="5"/>
          </reference>
        </references>
      </pivotArea>
    </format>
    <format dxfId="709">
      <pivotArea dataOnly="0" labelOnly="1" outline="0" offset="IV43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708">
      <pivotArea dataOnly="0" labelOnly="1" outline="0" fieldPosition="0">
        <references count="4">
          <reference field="0" count="1">
            <x v="22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707">
      <pivotArea dataOnly="0" labelOnly="1" outline="0" offset="IV111" fieldPosition="0">
        <references count="1">
          <reference field="2" count="1">
            <x v="5"/>
          </reference>
        </references>
      </pivotArea>
    </format>
    <format dxfId="706">
      <pivotArea dataOnly="0" labelOnly="1" outline="0" offset="IV42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705">
      <pivotArea dataOnly="0" labelOnly="1" outline="0" fieldPosition="0">
        <references count="4">
          <reference field="0" count="1">
            <x v="22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704">
      <pivotArea dataOnly="0" labelOnly="1" outline="0" offset="IV110" fieldPosition="0">
        <references count="1">
          <reference field="2" count="1">
            <x v="5"/>
          </reference>
        </references>
      </pivotArea>
    </format>
    <format dxfId="703">
      <pivotArea dataOnly="0" labelOnly="1" outline="0" offset="IV41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702">
      <pivotArea dataOnly="0" labelOnly="1" outline="0" fieldPosition="0">
        <references count="4">
          <reference field="0" count="1">
            <x v="22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701">
      <pivotArea dataOnly="0" labelOnly="1" outline="0" offset="IV109" fieldPosition="0">
        <references count="1">
          <reference field="2" count="1">
            <x v="5"/>
          </reference>
        </references>
      </pivotArea>
    </format>
    <format dxfId="700">
      <pivotArea dataOnly="0" labelOnly="1" outline="0" offset="IV40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99">
      <pivotArea dataOnly="0" labelOnly="1" outline="0" fieldPosition="0">
        <references count="4">
          <reference field="0" count="1">
            <x v="22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98">
      <pivotArea dataOnly="0" labelOnly="1" outline="0" offset="IV108" fieldPosition="0">
        <references count="1">
          <reference field="2" count="1">
            <x v="5"/>
          </reference>
        </references>
      </pivotArea>
    </format>
    <format dxfId="697">
      <pivotArea dataOnly="0" labelOnly="1" outline="0" offset="IV39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96">
      <pivotArea dataOnly="0" labelOnly="1" outline="0" fieldPosition="0">
        <references count="4">
          <reference field="0" count="1">
            <x v="22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95">
      <pivotArea dataOnly="0" labelOnly="1" outline="0" offset="IV107" fieldPosition="0">
        <references count="1">
          <reference field="2" count="1">
            <x v="5"/>
          </reference>
        </references>
      </pivotArea>
    </format>
    <format dxfId="694">
      <pivotArea dataOnly="0" labelOnly="1" outline="0" offset="IV38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93">
      <pivotArea dataOnly="0" labelOnly="1" outline="0" fieldPosition="0">
        <references count="4">
          <reference field="0" count="1">
            <x v="22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92">
      <pivotArea dataOnly="0" labelOnly="1" outline="0" offset="IV106" fieldPosition="0">
        <references count="1">
          <reference field="2" count="1">
            <x v="5"/>
          </reference>
        </references>
      </pivotArea>
    </format>
    <format dxfId="691">
      <pivotArea dataOnly="0" labelOnly="1" outline="0" offset="IV37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90">
      <pivotArea dataOnly="0" labelOnly="1" outline="0" fieldPosition="0">
        <references count="4">
          <reference field="0" count="1">
            <x v="22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89">
      <pivotArea dataOnly="0" labelOnly="1" outline="0" offset="IV105" fieldPosition="0">
        <references count="1">
          <reference field="2" count="1">
            <x v="5"/>
          </reference>
        </references>
      </pivotArea>
    </format>
    <format dxfId="688">
      <pivotArea dataOnly="0" labelOnly="1" outline="0" offset="IV36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87">
      <pivotArea dataOnly="0" labelOnly="1" outline="0" fieldPosition="0">
        <references count="4">
          <reference field="0" count="1">
            <x v="22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86">
      <pivotArea dataOnly="0" labelOnly="1" outline="0" offset="IV104" fieldPosition="0">
        <references count="1">
          <reference field="2" count="1">
            <x v="5"/>
          </reference>
        </references>
      </pivotArea>
    </format>
    <format dxfId="685">
      <pivotArea dataOnly="0" labelOnly="1" outline="0" offset="IV35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84">
      <pivotArea dataOnly="0" labelOnly="1" outline="0" fieldPosition="0">
        <references count="4">
          <reference field="0" count="1">
            <x v="21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83">
      <pivotArea dataOnly="0" labelOnly="1" outline="0" offset="IV103" fieldPosition="0">
        <references count="1">
          <reference field="2" count="1">
            <x v="5"/>
          </reference>
        </references>
      </pivotArea>
    </format>
    <format dxfId="682">
      <pivotArea dataOnly="0" labelOnly="1" outline="0" offset="IV34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81">
      <pivotArea dataOnly="0" labelOnly="1" outline="0" fieldPosition="0">
        <references count="4">
          <reference field="0" count="1">
            <x v="21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80">
      <pivotArea dataOnly="0" labelOnly="1" outline="0" offset="IV102" fieldPosition="0">
        <references count="1">
          <reference field="2" count="1">
            <x v="5"/>
          </reference>
        </references>
      </pivotArea>
    </format>
    <format dxfId="679">
      <pivotArea dataOnly="0" labelOnly="1" outline="0" offset="IV33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78">
      <pivotArea dataOnly="0" labelOnly="1" outline="0" fieldPosition="0">
        <references count="4">
          <reference field="0" count="1">
            <x v="21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77">
      <pivotArea dataOnly="0" labelOnly="1" outline="0" offset="IV101" fieldPosition="0">
        <references count="1">
          <reference field="2" count="1">
            <x v="5"/>
          </reference>
        </references>
      </pivotArea>
    </format>
    <format dxfId="676">
      <pivotArea dataOnly="0" labelOnly="1" outline="0" offset="IV32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75">
      <pivotArea dataOnly="0" labelOnly="1" outline="0" fieldPosition="0">
        <references count="4">
          <reference field="0" count="1">
            <x v="21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74">
      <pivotArea dataOnly="0" labelOnly="1" outline="0" offset="IV100" fieldPosition="0">
        <references count="1">
          <reference field="2" count="1">
            <x v="5"/>
          </reference>
        </references>
      </pivotArea>
    </format>
    <format dxfId="673">
      <pivotArea dataOnly="0" labelOnly="1" outline="0" offset="IV31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72">
      <pivotArea dataOnly="0" labelOnly="1" outline="0" fieldPosition="0">
        <references count="4">
          <reference field="0" count="1">
            <x v="21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71">
      <pivotArea dataOnly="0" labelOnly="1" outline="0" offset="IV99" fieldPosition="0">
        <references count="1">
          <reference field="2" count="1">
            <x v="5"/>
          </reference>
        </references>
      </pivotArea>
    </format>
    <format dxfId="670">
      <pivotArea dataOnly="0" labelOnly="1" outline="0" offset="IV30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69">
      <pivotArea dataOnly="0" labelOnly="1" outline="0" fieldPosition="0">
        <references count="4">
          <reference field="0" count="1">
            <x v="19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68">
      <pivotArea dataOnly="0" labelOnly="1" outline="0" offset="IV98" fieldPosition="0">
        <references count="1">
          <reference field="2" count="1">
            <x v="5"/>
          </reference>
        </references>
      </pivotArea>
    </format>
    <format dxfId="667">
      <pivotArea dataOnly="0" labelOnly="1" outline="0" offset="IV29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66">
      <pivotArea dataOnly="0" labelOnly="1" outline="0" fieldPosition="0">
        <references count="4">
          <reference field="0" count="1">
            <x v="19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65">
      <pivotArea dataOnly="0" labelOnly="1" outline="0" offset="IV97" fieldPosition="0">
        <references count="1">
          <reference field="2" count="1">
            <x v="5"/>
          </reference>
        </references>
      </pivotArea>
    </format>
    <format dxfId="664">
      <pivotArea dataOnly="0" labelOnly="1" outline="0" offset="IV28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63">
      <pivotArea dataOnly="0" labelOnly="1" outline="0" fieldPosition="0">
        <references count="4">
          <reference field="0" count="1">
            <x v="5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62">
      <pivotArea dataOnly="0" labelOnly="1" outline="0" offset="IV96" fieldPosition="0">
        <references count="1">
          <reference field="2" count="1">
            <x v="5"/>
          </reference>
        </references>
      </pivotArea>
    </format>
    <format dxfId="661">
      <pivotArea dataOnly="0" labelOnly="1" outline="0" offset="IV27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60">
      <pivotArea dataOnly="0" labelOnly="1" outline="0" fieldPosition="0">
        <references count="4">
          <reference field="0" count="1">
            <x v="5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59">
      <pivotArea dataOnly="0" labelOnly="1" outline="0" offset="IV95" fieldPosition="0">
        <references count="1">
          <reference field="2" count="1">
            <x v="5"/>
          </reference>
        </references>
      </pivotArea>
    </format>
    <format dxfId="658">
      <pivotArea dataOnly="0" labelOnly="1" outline="0" offset="IV26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57">
      <pivotArea dataOnly="0" labelOnly="1" outline="0" fieldPosition="0">
        <references count="4">
          <reference field="0" count="1">
            <x v="5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56">
      <pivotArea dataOnly="0" labelOnly="1" outline="0" offset="IV94" fieldPosition="0">
        <references count="1">
          <reference field="2" count="1">
            <x v="5"/>
          </reference>
        </references>
      </pivotArea>
    </format>
    <format dxfId="655">
      <pivotArea dataOnly="0" labelOnly="1" outline="0" offset="IV25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54">
      <pivotArea dataOnly="0" labelOnly="1" outline="0" fieldPosition="0">
        <references count="4">
          <reference field="0" count="1">
            <x v="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53">
      <pivotArea dataOnly="0" labelOnly="1" outline="0" offset="IV93" fieldPosition="0">
        <references count="1">
          <reference field="2" count="1">
            <x v="5"/>
          </reference>
        </references>
      </pivotArea>
    </format>
    <format dxfId="652">
      <pivotArea dataOnly="0" labelOnly="1" outline="0" offset="IV24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51">
      <pivotArea dataOnly="0" labelOnly="1" outline="0" fieldPosition="0">
        <references count="4">
          <reference field="0" count="1">
            <x v="5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50">
      <pivotArea dataOnly="0" labelOnly="1" outline="0" offset="IV92" fieldPosition="0">
        <references count="1">
          <reference field="2" count="1">
            <x v="5"/>
          </reference>
        </references>
      </pivotArea>
    </format>
    <format dxfId="649">
      <pivotArea dataOnly="0" labelOnly="1" outline="0" offset="IV23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48">
      <pivotArea dataOnly="0" labelOnly="1" outline="0" fieldPosition="0">
        <references count="4">
          <reference field="0" count="1">
            <x v="5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47">
      <pivotArea dataOnly="0" labelOnly="1" outline="0" offset="IV91" fieldPosition="0">
        <references count="1">
          <reference field="2" count="1">
            <x v="5"/>
          </reference>
        </references>
      </pivotArea>
    </format>
    <format dxfId="646">
      <pivotArea dataOnly="0" labelOnly="1" outline="0" offset="IV22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45">
      <pivotArea dataOnly="0" labelOnly="1" outline="0" fieldPosition="0">
        <references count="4">
          <reference field="0" count="1">
            <x v="4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44">
      <pivotArea dataOnly="0" labelOnly="1" outline="0" offset="IV90" fieldPosition="0">
        <references count="1">
          <reference field="2" count="1">
            <x v="5"/>
          </reference>
        </references>
      </pivotArea>
    </format>
    <format dxfId="643">
      <pivotArea dataOnly="0" labelOnly="1" outline="0" offset="IV21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42">
      <pivotArea dataOnly="0" labelOnly="1" outline="0" fieldPosition="0">
        <references count="4">
          <reference field="0" count="1">
            <x v="4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41">
      <pivotArea dataOnly="0" labelOnly="1" outline="0" offset="IV89" fieldPosition="0">
        <references count="1">
          <reference field="2" count="1">
            <x v="5"/>
          </reference>
        </references>
      </pivotArea>
    </format>
    <format dxfId="640">
      <pivotArea dataOnly="0" labelOnly="1" outline="0" offset="IV20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39">
      <pivotArea dataOnly="0" labelOnly="1" outline="0" fieldPosition="0">
        <references count="4">
          <reference field="0" count="1">
            <x v="4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38">
      <pivotArea dataOnly="0" labelOnly="1" outline="0" offset="IV88" fieldPosition="0">
        <references count="1">
          <reference field="2" count="1">
            <x v="5"/>
          </reference>
        </references>
      </pivotArea>
    </format>
    <format dxfId="637">
      <pivotArea dataOnly="0" labelOnly="1" outline="0" offset="IV19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36">
      <pivotArea dataOnly="0" labelOnly="1" outline="0" fieldPosition="0">
        <references count="4">
          <reference field="0" count="1">
            <x v="4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35">
      <pivotArea dataOnly="0" labelOnly="1" outline="0" offset="IV87" fieldPosition="0">
        <references count="1">
          <reference field="2" count="1">
            <x v="5"/>
          </reference>
        </references>
      </pivotArea>
    </format>
    <format dxfId="634">
      <pivotArea dataOnly="0" labelOnly="1" outline="0" offset="IV18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33">
      <pivotArea dataOnly="0" labelOnly="1" outline="0" fieldPosition="0">
        <references count="4">
          <reference field="0" count="1">
            <x v="4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32">
      <pivotArea dataOnly="0" labelOnly="1" outline="0" offset="IV86" fieldPosition="0">
        <references count="1">
          <reference field="2" count="1">
            <x v="5"/>
          </reference>
        </references>
      </pivotArea>
    </format>
    <format dxfId="631">
      <pivotArea dataOnly="0" labelOnly="1" outline="0" offset="IV17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30">
      <pivotArea dataOnly="0" labelOnly="1" outline="0" fieldPosition="0">
        <references count="4">
          <reference field="0" count="1">
            <x v="4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29">
      <pivotArea dataOnly="0" labelOnly="1" outline="0" offset="IV85" fieldPosition="0">
        <references count="1">
          <reference field="2" count="1">
            <x v="5"/>
          </reference>
        </references>
      </pivotArea>
    </format>
    <format dxfId="628">
      <pivotArea dataOnly="0" labelOnly="1" outline="0" offset="IV16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27">
      <pivotArea dataOnly="0" labelOnly="1" outline="0" fieldPosition="0">
        <references count="4">
          <reference field="0" count="1">
            <x v="4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26">
      <pivotArea dataOnly="0" labelOnly="1" outline="0" offset="IV84" fieldPosition="0">
        <references count="1">
          <reference field="2" count="1">
            <x v="5"/>
          </reference>
        </references>
      </pivotArea>
    </format>
    <format dxfId="625">
      <pivotArea dataOnly="0" labelOnly="1" outline="0" offset="IV15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24">
      <pivotArea dataOnly="0" labelOnly="1" outline="0" fieldPosition="0">
        <references count="4">
          <reference field="0" count="1">
            <x v="4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23">
      <pivotArea dataOnly="0" labelOnly="1" outline="0" offset="IV83" fieldPosition="0">
        <references count="1">
          <reference field="2" count="1">
            <x v="5"/>
          </reference>
        </references>
      </pivotArea>
    </format>
    <format dxfId="622">
      <pivotArea dataOnly="0" labelOnly="1" outline="0" offset="IV14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21">
      <pivotArea dataOnly="0" labelOnly="1" outline="0" fieldPosition="0">
        <references count="4">
          <reference field="0" count="1">
            <x v="4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20">
      <pivotArea dataOnly="0" labelOnly="1" outline="0" offset="IV82" fieldPosition="0">
        <references count="1">
          <reference field="2" count="1">
            <x v="5"/>
          </reference>
        </references>
      </pivotArea>
    </format>
    <format dxfId="619">
      <pivotArea dataOnly="0" labelOnly="1" outline="0" offset="IV13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18">
      <pivotArea dataOnly="0" labelOnly="1" outline="0" fieldPosition="0">
        <references count="4">
          <reference field="0" count="1">
            <x v="4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17">
      <pivotArea dataOnly="0" labelOnly="1" outline="0" offset="IV81" fieldPosition="0">
        <references count="1">
          <reference field="2" count="1">
            <x v="5"/>
          </reference>
        </references>
      </pivotArea>
    </format>
    <format dxfId="616">
      <pivotArea dataOnly="0" labelOnly="1" outline="0" offset="IV12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15">
      <pivotArea dataOnly="0" labelOnly="1" outline="0" fieldPosition="0">
        <references count="4">
          <reference field="0" count="1">
            <x v="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14">
      <pivotArea dataOnly="0" labelOnly="1" outline="0" offset="IV80" fieldPosition="0">
        <references count="1">
          <reference field="2" count="1">
            <x v="5"/>
          </reference>
        </references>
      </pivotArea>
    </format>
    <format dxfId="613">
      <pivotArea dataOnly="0" labelOnly="1" outline="0" offset="IV11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12">
      <pivotArea dataOnly="0" labelOnly="1" outline="0" fieldPosition="0">
        <references count="4">
          <reference field="0" count="1">
            <x v="3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11">
      <pivotArea dataOnly="0" labelOnly="1" outline="0" offset="IV79" fieldPosition="0">
        <references count="1">
          <reference field="2" count="1">
            <x v="5"/>
          </reference>
        </references>
      </pivotArea>
    </format>
    <format dxfId="610">
      <pivotArea dataOnly="0" labelOnly="1" outline="0" offset="IV10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09">
      <pivotArea dataOnly="0" labelOnly="1" outline="0" fieldPosition="0">
        <references count="4">
          <reference field="0" count="1">
            <x v="3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08">
      <pivotArea dataOnly="0" labelOnly="1" outline="0" offset="IV78" fieldPosition="0">
        <references count="1">
          <reference field="2" count="1">
            <x v="5"/>
          </reference>
        </references>
      </pivotArea>
    </format>
    <format dxfId="607">
      <pivotArea dataOnly="0" labelOnly="1" outline="0" offset="IV9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06">
      <pivotArea dataOnly="0" labelOnly="1" outline="0" fieldPosition="0">
        <references count="4">
          <reference field="0" count="1">
            <x v="3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05">
      <pivotArea dataOnly="0" labelOnly="1" outline="0" offset="IV77" fieldPosition="0">
        <references count="1">
          <reference field="2" count="1">
            <x v="5"/>
          </reference>
        </references>
      </pivotArea>
    </format>
    <format dxfId="604">
      <pivotArea dataOnly="0" labelOnly="1" outline="0" offset="IV8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03">
      <pivotArea dataOnly="0" labelOnly="1" outline="0" fieldPosition="0">
        <references count="4">
          <reference field="0" count="1">
            <x v="3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02">
      <pivotArea dataOnly="0" labelOnly="1" outline="0" offset="IV76" fieldPosition="0">
        <references count="1">
          <reference field="2" count="1">
            <x v="5"/>
          </reference>
        </references>
      </pivotArea>
    </format>
    <format dxfId="601">
      <pivotArea dataOnly="0" labelOnly="1" outline="0" offset="IV7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00">
      <pivotArea dataOnly="0" labelOnly="1" outline="0" fieldPosition="0">
        <references count="4">
          <reference field="0" count="1">
            <x v="3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99">
      <pivotArea dataOnly="0" labelOnly="1" outline="0" offset="IV75" fieldPosition="0">
        <references count="1">
          <reference field="2" count="1">
            <x v="5"/>
          </reference>
        </references>
      </pivotArea>
    </format>
    <format dxfId="598">
      <pivotArea dataOnly="0" labelOnly="1" outline="0" offset="IV6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597">
      <pivotArea dataOnly="0" labelOnly="1" outline="0" fieldPosition="0">
        <references count="4">
          <reference field="0" count="1">
            <x v="3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96">
      <pivotArea dataOnly="0" labelOnly="1" outline="0" offset="IV74" fieldPosition="0">
        <references count="1">
          <reference field="2" count="1">
            <x v="5"/>
          </reference>
        </references>
      </pivotArea>
    </format>
    <format dxfId="595">
      <pivotArea dataOnly="0" labelOnly="1" outline="0" offset="IV5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594">
      <pivotArea dataOnly="0" labelOnly="1" outline="0" fieldPosition="0">
        <references count="4">
          <reference field="0" count="1">
            <x v="3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93">
      <pivotArea dataOnly="0" labelOnly="1" outline="0" offset="IV73" fieldPosition="0">
        <references count="1">
          <reference field="2" count="1">
            <x v="5"/>
          </reference>
        </references>
      </pivotArea>
    </format>
    <format dxfId="592">
      <pivotArea dataOnly="0" labelOnly="1" outline="0" offset="IV4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591">
      <pivotArea dataOnly="0" labelOnly="1" outline="0" fieldPosition="0">
        <references count="4">
          <reference field="0" count="1">
            <x v="3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90">
      <pivotArea dataOnly="0" labelOnly="1" outline="0" offset="IV72" fieldPosition="0">
        <references count="1">
          <reference field="2" count="1">
            <x v="5"/>
          </reference>
        </references>
      </pivotArea>
    </format>
    <format dxfId="589">
      <pivotArea dataOnly="0" labelOnly="1" outline="0" offset="IV3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588">
      <pivotArea dataOnly="0" labelOnly="1" outline="0" fieldPosition="0">
        <references count="4">
          <reference field="0" count="1">
            <x v="3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87">
      <pivotArea dataOnly="0" labelOnly="1" outline="0" offset="IV71" fieldPosition="0">
        <references count="1">
          <reference field="2" count="1">
            <x v="5"/>
          </reference>
        </references>
      </pivotArea>
    </format>
    <format dxfId="586">
      <pivotArea dataOnly="0" labelOnly="1" outline="0" offset="IV2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585">
      <pivotArea dataOnly="0" labelOnly="1" outline="0" fieldPosition="0">
        <references count="4">
          <reference field="0" count="1">
            <x v="2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84">
      <pivotArea dataOnly="0" labelOnly="1" outline="0" offset="IV70" fieldPosition="0">
        <references count="1">
          <reference field="2" count="1">
            <x v="5"/>
          </reference>
        </references>
      </pivotArea>
    </format>
    <format dxfId="583">
      <pivotArea dataOnly="0" labelOnly="1" outline="0" offset="IV1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582">
      <pivotArea dataOnly="0" labelOnly="1" outline="0" fieldPosition="0">
        <references count="4">
          <reference field="0" count="1">
            <x v="2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81">
      <pivotArea dataOnly="0" labelOnly="1" outline="0" offset="IV69" fieldPosition="0">
        <references count="1">
          <reference field="2" count="1">
            <x v="5"/>
          </reference>
        </references>
      </pivotArea>
    </format>
    <format dxfId="580">
      <pivotArea dataOnly="0" labelOnly="1" outline="0" offset="IV256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579">
      <pivotArea dataOnly="0" labelOnly="1" outline="0" fieldPosition="0">
        <references count="3">
          <reference field="1" count="1">
            <x v="3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578">
      <pivotArea dataOnly="0" labelOnly="1" outline="0" fieldPosition="0">
        <references count="4">
          <reference field="0" count="1">
            <x v="254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577">
      <pivotArea dataOnly="0" labelOnly="1" outline="0" offset="IV16" fieldPosition="0">
        <references count="1">
          <reference field="2" count="1">
            <x v="0"/>
          </reference>
        </references>
      </pivotArea>
    </format>
    <format dxfId="576">
      <pivotArea dataOnly="0" labelOnly="1" outline="0" offset="IV1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75">
      <pivotArea dataOnly="0" labelOnly="1" outline="0" fieldPosition="0">
        <references count="4">
          <reference field="0" count="1">
            <x v="9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74">
      <pivotArea dataOnly="0" labelOnly="1" outline="0" offset="IV256" fieldPosition="0">
        <references count="1">
          <reference field="2" count="1">
            <x v="5"/>
          </reference>
        </references>
      </pivotArea>
    </format>
    <format dxfId="573">
      <pivotArea dataOnly="0" labelOnly="1" outline="0" offset="IV256" fieldPosition="0">
        <references count="2">
          <reference field="2" count="1" selected="0">
            <x v="5"/>
          </reference>
          <reference field="3" count="1">
            <x v="8"/>
          </reference>
        </references>
      </pivotArea>
    </format>
    <format dxfId="572">
      <pivotArea dataOnly="0" labelOnly="1" outline="0" fieldPosition="0">
        <references count="4">
          <reference field="0" count="1">
            <x v="261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</references>
      </pivotArea>
    </format>
    <format dxfId="571">
      <pivotArea dataOnly="0" labelOnly="1" outline="0" offset="IV117" fieldPosition="0">
        <references count="1">
          <reference field="2" count="1">
            <x v="5"/>
          </reference>
        </references>
      </pivotArea>
    </format>
    <format dxfId="570">
      <pivotArea dataOnly="0" labelOnly="1" outline="0" offset="IV2" fieldPosition="0">
        <references count="2">
          <reference field="2" count="1" selected="0">
            <x v="5"/>
          </reference>
          <reference field="3" count="1">
            <x v="8"/>
          </reference>
        </references>
      </pivotArea>
    </format>
    <format dxfId="569">
      <pivotArea dataOnly="0" labelOnly="1" outline="0" fieldPosition="0">
        <references count="4">
          <reference field="0" count="1">
            <x v="260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</references>
      </pivotArea>
    </format>
    <format dxfId="568">
      <pivotArea dataOnly="0" labelOnly="1" outline="0" offset="IV116" fieldPosition="0">
        <references count="1">
          <reference field="2" count="1">
            <x v="5"/>
          </reference>
        </references>
      </pivotArea>
    </format>
    <format dxfId="567">
      <pivotArea dataOnly="0" labelOnly="1" outline="0" offset="IV1" fieldPosition="0">
        <references count="2">
          <reference field="2" count="1" selected="0">
            <x v="5"/>
          </reference>
          <reference field="3" count="1">
            <x v="8"/>
          </reference>
        </references>
      </pivotArea>
    </format>
    <format dxfId="566">
      <pivotArea dataOnly="0" labelOnly="1" outline="0" fieldPosition="0">
        <references count="4">
          <reference field="0" count="1">
            <x v="259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</references>
      </pivotArea>
    </format>
    <format dxfId="565">
      <pivotArea dataOnly="0" labelOnly="1" outline="0" offset="IV9" fieldPosition="0">
        <references count="1">
          <reference field="2" count="1">
            <x v="0"/>
          </reference>
        </references>
      </pivotArea>
    </format>
    <format dxfId="564">
      <pivotArea dataOnly="0" labelOnly="1" outline="0" offset="IV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63">
      <pivotArea dataOnly="0" labelOnly="1" outline="0" fieldPosition="0">
        <references count="4">
          <reference field="0" count="1">
            <x v="8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62">
      <pivotArea dataOnly="0" labelOnly="1" outline="0" offset="IV36" fieldPosition="0">
        <references count="1">
          <reference field="2" count="1">
            <x v="0"/>
          </reference>
        </references>
      </pivotArea>
    </format>
    <format dxfId="561">
      <pivotArea dataOnly="0" labelOnly="1" outline="0" offset="IV3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60">
      <pivotArea dataOnly="0" labelOnly="1" outline="0" fieldPosition="0">
        <references count="4">
          <reference field="0" count="1">
            <x v="11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59">
      <pivotArea dataOnly="0" labelOnly="1" outline="0" offset="IV10" fieldPosition="0">
        <references count="1">
          <reference field="2" count="1">
            <x v="1"/>
          </reference>
        </references>
      </pivotArea>
    </format>
    <format dxfId="558">
      <pivotArea dataOnly="0" labelOnly="1" outline="0" offset="IV5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57">
      <pivotArea dataOnly="0" labelOnly="1" outline="0" fieldPosition="0">
        <references count="4">
          <reference field="0" count="1">
            <x v="128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56">
      <pivotArea dataOnly="0" labelOnly="1" outline="0" offset="IV1" fieldPosition="0">
        <references count="1">
          <reference field="2" count="1">
            <x v="1"/>
          </reference>
        </references>
      </pivotArea>
    </format>
    <format dxfId="555">
      <pivotArea dataOnly="0" labelOnly="1" outline="0" offset="IV4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54">
      <pivotArea dataOnly="0" labelOnly="1" outline="0" fieldPosition="0">
        <references count="4">
          <reference field="0" count="1">
            <x v="11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53">
      <pivotArea dataOnly="0" labelOnly="1" outline="0" offset="IV22" fieldPosition="0">
        <references count="1">
          <reference field="2" count="1">
            <x v="0"/>
          </reference>
        </references>
      </pivotArea>
    </format>
    <format dxfId="552">
      <pivotArea dataOnly="0" labelOnly="1" outline="0" offset="IV2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51">
      <pivotArea dataOnly="0" labelOnly="1" outline="0" fieldPosition="0">
        <references count="4">
          <reference field="0" count="1">
            <x v="10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50">
      <pivotArea dataOnly="0" labelOnly="1" outline="0" offset="IV10" fieldPosition="0">
        <references count="1">
          <reference field="2" count="1">
            <x v="0"/>
          </reference>
        </references>
      </pivotArea>
    </format>
    <format dxfId="549">
      <pivotArea dataOnly="0" labelOnly="1" outline="0" offset="IV1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48">
      <pivotArea dataOnly="0" labelOnly="1" outline="0" fieldPosition="0">
        <references count="4">
          <reference field="0" count="1">
            <x v="9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47">
      <pivotArea dataOnly="0" labelOnly="1" outline="0" offset="IV12" fieldPosition="0">
        <references count="1">
          <reference field="2" count="1">
            <x v="1"/>
          </reference>
        </references>
      </pivotArea>
    </format>
    <format dxfId="546">
      <pivotArea dataOnly="0" labelOnly="1" outline="0" offset="IV5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45">
      <pivotArea dataOnly="0" labelOnly="1" outline="0" fieldPosition="0">
        <references count="4">
          <reference field="0" count="1">
            <x v="13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44">
      <pivotArea dataOnly="0" labelOnly="1" outline="0" offset="IV4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43">
      <pivotArea dataOnly="0" labelOnly="1" outline="0" offset="IV4" fieldPosition="0">
        <references count="1">
          <reference field="2" count="1">
            <x v="1"/>
          </reference>
        </references>
      </pivotArea>
    </format>
    <format dxfId="542">
      <pivotArea dataOnly="0" labelOnly="1" outline="0" fieldPosition="0">
        <references count="4">
          <reference field="0" count="1">
            <x v="122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41">
      <pivotArea dataOnly="0" labelOnly="1" outline="0" offset="IV34" fieldPosition="0">
        <references count="1">
          <reference field="2" count="1">
            <x v="0"/>
          </reference>
        </references>
      </pivotArea>
    </format>
    <format dxfId="540">
      <pivotArea dataOnly="0" labelOnly="1" outline="0" offset="IV3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39">
      <pivotArea dataOnly="0" labelOnly="1" outline="0" fieldPosition="0">
        <references count="4">
          <reference field="0" count="1">
            <x v="11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38">
      <pivotArea dataOnly="0" labelOnly="1" outline="0" offset="IV23" fieldPosition="0">
        <references count="1">
          <reference field="2" count="1">
            <x v="0"/>
          </reference>
        </references>
      </pivotArea>
    </format>
    <format dxfId="537">
      <pivotArea dataOnly="0" labelOnly="1" outline="0" offset="IV2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36">
      <pivotArea dataOnly="0" labelOnly="1" outline="0" fieldPosition="0">
        <references count="4">
          <reference field="0" count="1">
            <x v="10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35">
      <pivotArea dataOnly="0" labelOnly="1" outline="0" offset="IV2" fieldPosition="0">
        <references count="1">
          <reference field="2" count="1">
            <x v="1"/>
          </reference>
        </references>
      </pivotArea>
    </format>
    <format dxfId="534">
      <pivotArea dataOnly="0" labelOnly="1" outline="0" offset="IV4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33">
      <pivotArea dataOnly="0" labelOnly="1" outline="0" fieldPosition="0">
        <references count="4">
          <reference field="0" count="1">
            <x v="12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32">
      <pivotArea dataOnly="0" labelOnly="1" outline="0" offset="IV3" fieldPosition="0">
        <references count="1">
          <reference field="2" count="1">
            <x v="1"/>
          </reference>
        </references>
      </pivotArea>
    </format>
    <format dxfId="531">
      <pivotArea dataOnly="0" labelOnly="1" outline="0" offset="IV4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30">
      <pivotArea dataOnly="0" labelOnly="1" outline="0" fieldPosition="0">
        <references count="4">
          <reference field="0" count="1">
            <x v="12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29">
      <pivotArea dataOnly="0" labelOnly="1" outline="0" offset="IV30" fieldPosition="0">
        <references count="1">
          <reference field="2" count="1">
            <x v="0"/>
          </reference>
        </references>
      </pivotArea>
    </format>
    <format dxfId="528">
      <pivotArea dataOnly="0" labelOnly="1" outline="0" offset="IV3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27">
      <pivotArea dataOnly="0" labelOnly="1" outline="0" fieldPosition="0">
        <references count="4">
          <reference field="0" count="1">
            <x v="11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26">
      <pivotArea dataOnly="0" labelOnly="1" outline="0" offset="IV25" fieldPosition="0">
        <references count="1">
          <reference field="2" count="1">
            <x v="0"/>
          </reference>
        </references>
      </pivotArea>
    </format>
    <format dxfId="525">
      <pivotArea dataOnly="0" labelOnly="1" outline="0" offset="IV2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24">
      <pivotArea dataOnly="0" labelOnly="1" outline="0" fieldPosition="0">
        <references count="4">
          <reference field="0" count="1">
            <x v="10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23">
      <pivotArea dataOnly="0" labelOnly="1" outline="0" offset="IV17" fieldPosition="0">
        <references count="1">
          <reference field="2" count="1">
            <x v="0"/>
          </reference>
        </references>
      </pivotArea>
    </format>
    <format dxfId="522">
      <pivotArea dataOnly="0" labelOnly="1" outline="0" offset="IV1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21">
      <pivotArea dataOnly="0" labelOnly="1" outline="0" fieldPosition="0">
        <references count="4">
          <reference field="0" count="1">
            <x v="9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20">
      <pivotArea type="all" dataOnly="0" outline="0" fieldPosition="0"/>
    </format>
    <format dxfId="519">
      <pivotArea dataOnly="0" labelOnly="1" outline="0" fieldPosition="0">
        <references count="1">
          <reference field="2" count="0"/>
        </references>
      </pivotArea>
    </format>
    <format dxfId="518">
      <pivotArea dataOnly="0" labelOnly="1" outline="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17">
      <pivotArea dataOnly="0" labelOnly="1" outline="0" fieldPosition="0">
        <references count="2">
          <reference field="2" count="1" selected="0">
            <x v="5"/>
          </reference>
          <reference field="3" count="8">
            <x v="1"/>
            <x v="2"/>
            <x v="3"/>
            <x v="4"/>
            <x v="5"/>
            <x v="6"/>
            <x v="7"/>
            <x v="8"/>
          </reference>
        </references>
      </pivotArea>
    </format>
    <format dxfId="516">
      <pivotArea dataOnly="0" labelOnly="1" outline="0" fieldPosition="0">
        <references count="2">
          <reference field="2" count="1" selected="0">
            <x v="7"/>
          </reference>
          <reference field="3" count="1">
            <x v="9"/>
          </reference>
        </references>
      </pivotArea>
    </format>
    <format dxfId="515">
      <pivotArea dataOnly="0" labelOnly="1" outline="0" fieldPosition="0">
        <references count="3">
          <reference field="1" count="2">
            <x v="1"/>
            <x v="3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14">
      <pivotArea dataOnly="0" labelOnly="1" outline="0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13">
      <pivotArea dataOnly="0" labelOnly="1" outline="0" fieldPosition="0">
        <references count="3">
          <reference field="1" count="1">
            <x v="3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512">
      <pivotArea dataOnly="0" labelOnly="1" outline="0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511">
      <pivotArea dataOnly="0" labelOnly="1" outline="0" fieldPosition="0">
        <references count="3">
          <reference field="1" count="1">
            <x v="3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510">
      <pivotArea dataOnly="0" labelOnly="1" outline="0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09">
      <pivotArea dataOnly="0" labelOnly="1" outline="0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508">
      <pivotArea dataOnly="0" labelOnly="1" outline="0" fieldPosition="0">
        <references count="3">
          <reference field="1" count="1">
            <x v="3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507">
      <pivotArea dataOnly="0" labelOnly="1" outline="0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06">
      <pivotArea dataOnly="0" labelOnly="1" outline="0" fieldPosition="0">
        <references count="3">
          <reference field="1" count="1">
            <x v="4"/>
          </reference>
          <reference field="2" count="1" selected="0">
            <x v="5"/>
          </reference>
          <reference field="3" count="1" selected="0">
            <x v="8"/>
          </reference>
        </references>
      </pivotArea>
    </format>
    <format dxfId="505">
      <pivotArea dataOnly="0" labelOnly="1" outline="0" fieldPosition="0">
        <references count="3">
          <reference field="1" count="1">
            <x v="1"/>
          </reference>
          <reference field="2" count="1" selected="0">
            <x v="7"/>
          </reference>
          <reference field="3" count="1" selected="0">
            <x v="9"/>
          </reference>
        </references>
      </pivotArea>
    </format>
    <format dxfId="504">
      <pivotArea dataOnly="0" labelOnly="1" outline="0" fieldPosition="0">
        <references count="4">
          <reference field="0" count="38">
            <x v="81"/>
            <x v="82"/>
            <x v="83"/>
            <x v="84"/>
            <x v="85"/>
            <x v="86"/>
            <x v="87"/>
            <x v="88"/>
            <x v="89"/>
            <x v="90"/>
            <x v="91"/>
            <x v="92"/>
            <x v="93"/>
            <x v="94"/>
            <x v="95"/>
            <x v="96"/>
            <x v="97"/>
            <x v="98"/>
            <x v="99"/>
            <x v="100"/>
            <x v="101"/>
            <x v="102"/>
            <x v="103"/>
            <x v="104"/>
            <x v="105"/>
            <x v="106"/>
            <x v="107"/>
            <x v="108"/>
            <x v="109"/>
            <x v="110"/>
            <x v="111"/>
            <x v="112"/>
            <x v="113"/>
            <x v="114"/>
            <x v="115"/>
            <x v="116"/>
            <x v="117"/>
            <x v="11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03">
      <pivotArea dataOnly="0" labelOnly="1" outline="0" fieldPosition="0">
        <references count="4">
          <reference field="0" count="2">
            <x v="256"/>
            <x v="257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02">
      <pivotArea dataOnly="0" labelOnly="1" outline="0" fieldPosition="0">
        <references count="4">
          <reference field="0" count="13">
            <x v="119"/>
            <x v="120"/>
            <x v="121"/>
            <x v="122"/>
            <x v="123"/>
            <x v="124"/>
            <x v="125"/>
            <x v="126"/>
            <x v="127"/>
            <x v="128"/>
            <x v="129"/>
            <x v="130"/>
            <x v="13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01">
      <pivotArea dataOnly="0" labelOnly="1" outline="0" fieldPosition="0">
        <references count="4">
          <reference field="0" count="17">
            <x v="132"/>
            <x v="133"/>
            <x v="134"/>
            <x v="135"/>
            <x v="136"/>
            <x v="137"/>
            <x v="138"/>
            <x v="139"/>
            <x v="140"/>
            <x v="141"/>
            <x v="142"/>
            <x v="143"/>
            <x v="144"/>
            <x v="145"/>
            <x v="146"/>
            <x v="147"/>
            <x v="14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500">
      <pivotArea dataOnly="0" labelOnly="1" outline="0" fieldPosition="0">
        <references count="4">
          <reference field="0" count="31">
            <x v="149"/>
            <x v="150"/>
            <x v="151"/>
            <x v="152"/>
            <x v="153"/>
            <x v="154"/>
            <x v="155"/>
            <x v="156"/>
            <x v="157"/>
            <x v="158"/>
            <x v="159"/>
            <x v="160"/>
            <x v="161"/>
            <x v="162"/>
            <x v="163"/>
            <x v="164"/>
            <x v="165"/>
            <x v="166"/>
            <x v="167"/>
            <x v="168"/>
            <x v="169"/>
            <x v="170"/>
            <x v="171"/>
            <x v="172"/>
            <x v="173"/>
            <x v="174"/>
            <x v="175"/>
            <x v="176"/>
            <x v="177"/>
            <x v="178"/>
            <x v="17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499">
      <pivotArea dataOnly="0" labelOnly="1" outline="0" fieldPosition="0">
        <references count="4">
          <reference field="0" count="23">
            <x v="180"/>
            <x v="181"/>
            <x v="182"/>
            <x v="183"/>
            <x v="184"/>
            <x v="185"/>
            <x v="186"/>
            <x v="187"/>
            <x v="188"/>
            <x v="189"/>
            <x v="190"/>
            <x v="199"/>
            <x v="200"/>
            <x v="203"/>
            <x v="240"/>
            <x v="241"/>
            <x v="245"/>
            <x v="246"/>
            <x v="247"/>
            <x v="248"/>
            <x v="249"/>
            <x v="250"/>
            <x v="25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498">
      <pivotArea dataOnly="0" labelOnly="1" outline="0" fieldPosition="0">
        <references count="4">
          <reference field="0" count="1">
            <x v="258"/>
          </reference>
          <reference field="1" count="1" selected="0">
            <x v="3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497">
      <pivotArea dataOnly="0" labelOnly="1" outline="0" fieldPosition="0">
        <references count="4">
          <reference field="0" count="11">
            <x v="14"/>
            <x v="15"/>
            <x v="16"/>
            <x v="17"/>
            <x v="18"/>
            <x v="19"/>
            <x v="20"/>
            <x v="21"/>
            <x v="22"/>
            <x v="23"/>
            <x v="2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496">
      <pivotArea dataOnly="0" labelOnly="1" outline="0" fieldPosition="0">
        <references count="4">
          <reference field="0" count="8">
            <x v="0"/>
            <x v="1"/>
            <x v="2"/>
            <x v="3"/>
            <x v="4"/>
            <x v="5"/>
            <x v="193"/>
            <x v="2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495">
      <pivotArea dataOnly="0" labelOnly="1" outline="0" fieldPosition="0">
        <references count="4">
          <reference field="0" count="1">
            <x v="255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494">
      <pivotArea dataOnly="0" labelOnly="1" outline="0" fieldPosition="0">
        <references count="4">
          <reference field="0" count="36"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195"/>
            <x v="196"/>
            <x v="197"/>
            <x v="230"/>
            <x v="231"/>
            <x v="232"/>
            <x v="233"/>
            <x v="234"/>
            <x v="235"/>
            <x v="236"/>
            <x v="2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493">
      <pivotArea dataOnly="0" labelOnly="1" outline="0" fieldPosition="0">
        <references count="4">
          <reference field="0" count="3">
            <x v="25"/>
            <x v="26"/>
            <x v="2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492">
      <pivotArea dataOnly="0" labelOnly="1" outline="0" fieldPosition="0">
        <references count="4">
          <reference field="0" count="9">
            <x v="6"/>
            <x v="7"/>
            <x v="8"/>
            <x v="9"/>
            <x v="10"/>
            <x v="11"/>
            <x v="12"/>
            <x v="13"/>
            <x v="19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491">
      <pivotArea dataOnly="0" labelOnly="1" outline="0" fieldPosition="0">
        <references count="4">
          <reference field="0" count="1">
            <x v="254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490">
      <pivotArea dataOnly="0" labelOnly="1" outline="0" fieldPosition="0">
        <references count="4">
          <reference field="0" count="45"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  <x v="50"/>
            <x v="51"/>
            <x v="52"/>
            <x v="53"/>
            <x v="54"/>
            <x v="55"/>
            <x v="191"/>
            <x v="192"/>
            <x v="214"/>
            <x v="215"/>
            <x v="217"/>
            <x v="218"/>
            <x v="219"/>
            <x v="220"/>
            <x v="221"/>
            <x v="222"/>
            <x v="223"/>
            <x v="224"/>
            <x v="225"/>
            <x v="226"/>
            <x v="227"/>
            <x v="229"/>
            <x v="2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89">
      <pivotArea dataOnly="0" labelOnly="1" outline="0" fieldPosition="0">
        <references count="4">
          <reference field="0" count="1">
            <x v="21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7"/>
          </reference>
        </references>
      </pivotArea>
    </format>
    <format dxfId="488">
      <pivotArea dataOnly="0" labelOnly="1" outline="0" fieldPosition="0">
        <references count="4">
          <reference field="0" count="3">
            <x v="259"/>
            <x v="260"/>
            <x v="261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</references>
      </pivotArea>
    </format>
    <format dxfId="487">
      <pivotArea dataOnly="0" labelOnly="1" outline="0" fieldPosition="0">
        <references count="4">
          <reference field="0" count="10">
            <x v="201"/>
            <x v="202"/>
            <x v="204"/>
            <x v="205"/>
            <x v="206"/>
            <x v="207"/>
            <x v="208"/>
            <x v="209"/>
            <x v="210"/>
            <x v="211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</references>
      </pivotArea>
    </format>
    <format dxfId="486">
      <pivotArea dataOnly="0" labelOnly="1" outline="0" offset="IV13" fieldPosition="0">
        <references count="1">
          <reference field="2" count="1">
            <x v="0"/>
          </reference>
        </references>
      </pivotArea>
    </format>
    <format dxfId="485">
      <pivotArea dataOnly="0" labelOnly="1" outline="0" offset="IV1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84">
      <pivotArea dataOnly="0" labelOnly="1" outline="0" fieldPosition="0">
        <references count="4">
          <reference field="0" count="1">
            <x v="9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83">
      <pivotArea dataOnly="0" labelOnly="1" outline="0" offset="IV6" fieldPosition="0">
        <references count="1">
          <reference field="2" count="1">
            <x v="0"/>
          </reference>
        </references>
      </pivotArea>
    </format>
    <format dxfId="482">
      <pivotArea dataOnly="0" labelOnly="1" outline="0" offset="IV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81">
      <pivotArea dataOnly="0" labelOnly="1" outline="0" fieldPosition="0">
        <references count="4">
          <reference field="0" count="1">
            <x v="8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80">
      <pivotArea dataOnly="0" labelOnly="1" outline="0" offset="IV3" fieldPosition="0">
        <references count="1">
          <reference field="2" count="1">
            <x v="0"/>
          </reference>
        </references>
      </pivotArea>
    </format>
    <format dxfId="479">
      <pivotArea dataOnly="0" labelOnly="1" outline="0" offset="IV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78">
      <pivotArea dataOnly="0" labelOnly="1" outline="0" fieldPosition="0">
        <references count="4">
          <reference field="0" count="1">
            <x v="8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77">
      <pivotArea dataOnly="0" labelOnly="1" outline="0" offset="IV11" fieldPosition="0">
        <references count="1">
          <reference field="2" count="1">
            <x v="0"/>
          </reference>
        </references>
      </pivotArea>
    </format>
    <format dxfId="476">
      <pivotArea dataOnly="0" labelOnly="1" outline="0" offset="IV1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75">
      <pivotArea dataOnly="0" labelOnly="1" outline="0" fieldPosition="0">
        <references count="4">
          <reference field="0" count="1">
            <x v="9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74">
      <pivotArea dataOnly="0" labelOnly="1" outline="0" offset="IV256" fieldPosition="0">
        <references count="1">
          <reference field="2" count="1">
            <x v="0"/>
          </reference>
        </references>
      </pivotArea>
    </format>
    <format dxfId="473">
      <pivotArea dataOnly="0" labelOnly="1" outline="0" offset="IV4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72">
      <pivotArea dataOnly="0" labelOnly="1" outline="0" fieldPosition="0">
        <references count="4">
          <reference field="0" count="1">
            <x v="257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71">
      <pivotArea dataOnly="0" labelOnly="1" outline="0" offset="IV26" fieldPosition="0">
        <references count="1">
          <reference field="2" count="1">
            <x v="0"/>
          </reference>
        </references>
      </pivotArea>
    </format>
    <format dxfId="470">
      <pivotArea dataOnly="0" labelOnly="1" outline="0" offset="IV2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69">
      <pivotArea dataOnly="0" labelOnly="1" outline="0" fieldPosition="0">
        <references count="4">
          <reference field="0" count="1">
            <x v="10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68">
      <pivotArea dataOnly="0" labelOnly="1" outline="0" offset="IV37" fieldPosition="0">
        <references count="1">
          <reference field="2" count="1">
            <x v="0"/>
          </reference>
        </references>
      </pivotArea>
    </format>
    <format dxfId="467">
      <pivotArea dataOnly="0" labelOnly="1" outline="0" offset="IV3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66">
      <pivotArea dataOnly="0" labelOnly="1" outline="0" fieldPosition="0">
        <references count="4">
          <reference field="0" count="1">
            <x v="11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65">
      <pivotArea dataOnly="0" labelOnly="1" outline="0" offset="IV25" fieldPosition="0">
        <references count="1">
          <reference field="2" count="1">
            <x v="5"/>
          </reference>
        </references>
      </pivotArea>
    </format>
    <format dxfId="464">
      <pivotArea dataOnly="0" labelOnly="1" outline="0" offset="IV5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463">
      <pivotArea dataOnly="0" labelOnly="1" outline="0" offset="IV5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462">
      <pivotArea dataOnly="0" labelOnly="1" outline="0" fieldPosition="0">
        <references count="4">
          <reference field="0" count="1">
            <x v="6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46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184"/>
          </reference>
        </references>
      </pivotArea>
    </format>
    <format dxfId="46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84"/>
          </reference>
          <reference field="6" count="1">
            <x v="8"/>
          </reference>
        </references>
      </pivotArea>
    </format>
    <format dxfId="459">
      <pivotArea dataOnly="0" labelOnly="1" outline="0" offset="IV27" fieldPosition="0">
        <references count="1">
          <reference field="2" count="1">
            <x v="5"/>
          </reference>
        </references>
      </pivotArea>
    </format>
    <format dxfId="458">
      <pivotArea dataOnly="0" labelOnly="1" outline="0" offset="IV7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457">
      <pivotArea dataOnly="0" labelOnly="1" outline="0" offset="IV7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456">
      <pivotArea dataOnly="0" labelOnly="1" outline="0" fieldPosition="0">
        <references count="4">
          <reference field="0" count="1">
            <x v="6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455">
      <pivotArea dataOnly="0" labelOnly="1" outline="0" fieldPosition="0">
        <references count="5">
          <reference field="0" count="1" selected="0">
            <x v="6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197"/>
          </reference>
        </references>
      </pivotArea>
    </format>
    <format dxfId="454">
      <pivotArea dataOnly="0" labelOnly="1" outline="0" fieldPosition="0">
        <references count="6">
          <reference field="0" count="1" selected="0">
            <x v="6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97"/>
          </reference>
          <reference field="6" count="1">
            <x v="75"/>
          </reference>
        </references>
      </pivotArea>
    </format>
    <format dxfId="453">
      <pivotArea dataOnly="0" labelOnly="1" outline="0" offset="IV29" fieldPosition="0">
        <references count="1">
          <reference field="2" count="1">
            <x v="5"/>
          </reference>
        </references>
      </pivotArea>
    </format>
    <format dxfId="452">
      <pivotArea dataOnly="0" labelOnly="1" outline="0" offset="IV9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451">
      <pivotArea dataOnly="0" labelOnly="1" outline="0" offset="IV9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450">
      <pivotArea dataOnly="0" labelOnly="1" outline="0" fieldPosition="0">
        <references count="4">
          <reference field="0" count="1">
            <x v="6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449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183"/>
          </reference>
        </references>
      </pivotArea>
    </format>
    <format dxfId="448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83"/>
          </reference>
          <reference field="6" count="1">
            <x v="18"/>
          </reference>
        </references>
      </pivotArea>
    </format>
    <format dxfId="447">
      <pivotArea dataOnly="0" labelOnly="1" outline="0" offset="IV28" fieldPosition="0">
        <references count="1">
          <reference field="2" count="1">
            <x v="5"/>
          </reference>
        </references>
      </pivotArea>
    </format>
    <format dxfId="446">
      <pivotArea dataOnly="0" labelOnly="1" outline="0" offset="IV8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445">
      <pivotArea dataOnly="0" labelOnly="1" outline="0" offset="IV8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444">
      <pivotArea dataOnly="0" labelOnly="1" outline="0" fieldPosition="0">
        <references count="4">
          <reference field="0" count="1">
            <x v="6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443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40"/>
          </reference>
        </references>
      </pivotArea>
    </format>
    <format dxfId="44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40"/>
          </reference>
          <reference field="6" count="1">
            <x v="34"/>
          </reference>
        </references>
      </pivotArea>
    </format>
    <format dxfId="441">
      <pivotArea dataOnly="0" labelOnly="1" outline="0" offset="IV8" fieldPosition="0">
        <references count="1">
          <reference field="2" count="1">
            <x v="0"/>
          </reference>
        </references>
      </pivotArea>
    </format>
    <format dxfId="440">
      <pivotArea dataOnly="0" labelOnly="1" outline="0" offset="IV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39">
      <pivotArea dataOnly="0" labelOnly="1" outline="0" offset="IV8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38">
      <pivotArea dataOnly="0" labelOnly="1" outline="0" fieldPosition="0">
        <references count="4">
          <reference field="0" count="1">
            <x v="8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37">
      <pivotArea dataOnly="0" labelOnly="1" outline="0" fieldPosition="0">
        <references count="5">
          <reference field="0" count="1" selected="0">
            <x v="8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44"/>
          </reference>
        </references>
      </pivotArea>
    </format>
    <format dxfId="436">
      <pivotArea dataOnly="0" labelOnly="1" outline="0" fieldPosition="0">
        <references count="6">
          <reference field="0" count="1" selected="0">
            <x v="8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44"/>
          </reference>
          <reference field="6" count="1">
            <x v="193"/>
          </reference>
        </references>
      </pivotArea>
    </format>
    <format dxfId="435">
      <pivotArea dataOnly="0" labelOnly="1" outline="0" offset="IV7" fieldPosition="0">
        <references count="1">
          <reference field="2" count="1">
            <x v="0"/>
          </reference>
        </references>
      </pivotArea>
    </format>
    <format dxfId="434">
      <pivotArea dataOnly="0" labelOnly="1" outline="0" offset="IV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33">
      <pivotArea dataOnly="0" labelOnly="1" outline="0" offset="IV7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32">
      <pivotArea dataOnly="0" labelOnly="1" outline="0" fieldPosition="0">
        <references count="4">
          <reference field="0" count="1">
            <x v="8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31">
      <pivotArea dataOnly="0" labelOnly="1" outline="0" fieldPosition="0">
        <references count="5">
          <reference field="0" count="1" selected="0">
            <x v="8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91"/>
          </reference>
        </references>
      </pivotArea>
    </format>
    <format dxfId="430">
      <pivotArea dataOnly="0" labelOnly="1" outline="0" fieldPosition="0">
        <references count="6">
          <reference field="0" count="1" selected="0">
            <x v="8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91"/>
          </reference>
          <reference field="6" count="1">
            <x v="163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760756C-DA61-4BC5-A0F6-A5DB0E834D8A}" name="Impression_Inv" cacheId="265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E12" firstHeaderRow="0" firstDataRow="0" firstDataCol="5"/>
  <pivotFields count="7">
    <pivotField axis="axisRow" compact="0" outline="0" showAll="0" defaultSubtotal="0">
      <items count="259">
        <item x="154"/>
        <item x="153"/>
        <item x="148"/>
        <item x="151"/>
        <item x="150"/>
        <item x="152"/>
        <item x="199"/>
        <item x="198"/>
        <item x="196"/>
        <item x="203"/>
        <item x="202"/>
        <item x="204"/>
        <item x="200"/>
        <item x="201"/>
        <item x="137"/>
        <item x="143"/>
        <item x="140"/>
        <item x="142"/>
        <item x="139"/>
        <item x="146"/>
        <item x="141"/>
        <item x="147"/>
        <item x="138"/>
        <item x="145"/>
        <item x="144"/>
        <item x="193"/>
        <item x="195"/>
        <item x="194"/>
        <item x="225"/>
        <item x="256"/>
        <item x="247"/>
        <item x="216"/>
        <item x="257"/>
        <item x="214"/>
        <item x="255"/>
        <item x="253"/>
        <item x="254"/>
        <item x="258"/>
        <item x="251"/>
        <item x="250"/>
        <item x="229"/>
        <item x="232"/>
        <item x="230"/>
        <item x="237"/>
        <item x="235"/>
        <item x="240"/>
        <item x="241"/>
        <item x="239"/>
        <item x="231"/>
        <item x="233"/>
        <item x="234"/>
        <item x="238"/>
        <item x="219"/>
        <item x="221"/>
        <item x="224"/>
        <item x="217"/>
        <item x="163"/>
        <item x="169"/>
        <item x="158"/>
        <item x="192"/>
        <item x="165"/>
        <item x="161"/>
        <item x="166"/>
        <item x="157"/>
        <item x="164"/>
        <item x="167"/>
        <item x="159"/>
        <item x="160"/>
        <item x="181"/>
        <item x="175"/>
        <item x="179"/>
        <item x="183"/>
        <item x="185"/>
        <item x="176"/>
        <item x="184"/>
        <item x="187"/>
        <item x="177"/>
        <item x="170"/>
        <item x="189"/>
        <item x="186"/>
        <item x="171"/>
        <item x="42"/>
        <item x="20"/>
        <item x="21"/>
        <item x="11"/>
        <item x="15"/>
        <item x="34"/>
        <item x="35"/>
        <item x="32"/>
        <item x="6"/>
        <item x="13"/>
        <item x="36"/>
        <item x="22"/>
        <item x="23"/>
        <item x="31"/>
        <item x="29"/>
        <item x="27"/>
        <item x="28"/>
        <item x="39"/>
        <item x="40"/>
        <item x="30"/>
        <item x="38"/>
        <item x="5"/>
        <item x="8"/>
        <item x="9"/>
        <item x="7"/>
        <item x="17"/>
        <item x="18"/>
        <item x="25"/>
        <item x="26"/>
        <item x="41"/>
        <item x="12"/>
        <item x="37"/>
        <item x="16"/>
        <item x="33"/>
        <item x="19"/>
        <item x="10"/>
        <item x="14"/>
        <item x="24"/>
        <item x="53"/>
        <item x="52"/>
        <item x="51"/>
        <item x="48"/>
        <item x="44"/>
        <item x="46"/>
        <item x="47"/>
        <item x="45"/>
        <item x="50"/>
        <item x="49"/>
        <item x="54"/>
        <item x="55"/>
        <item x="56"/>
        <item x="67"/>
        <item x="68"/>
        <item x="70"/>
        <item x="71"/>
        <item x="69"/>
        <item x="72"/>
        <item x="73"/>
        <item x="63"/>
        <item x="65"/>
        <item x="66"/>
        <item x="64"/>
        <item x="62"/>
        <item x="61"/>
        <item x="60"/>
        <item x="59"/>
        <item x="58"/>
        <item x="57"/>
        <item x="78"/>
        <item x="81"/>
        <item x="94"/>
        <item x="83"/>
        <item x="84"/>
        <item x="85"/>
        <item x="86"/>
        <item x="79"/>
        <item x="104"/>
        <item x="87"/>
        <item x="105"/>
        <item x="106"/>
        <item x="93"/>
        <item x="97"/>
        <item x="80"/>
        <item x="92"/>
        <item x="99"/>
        <item x="89"/>
        <item x="90"/>
        <item x="88"/>
        <item x="107"/>
        <item x="108"/>
        <item x="82"/>
        <item x="100"/>
        <item x="102"/>
        <item x="101"/>
        <item x="98"/>
        <item x="95"/>
        <item x="96"/>
        <item x="103"/>
        <item x="91"/>
        <item x="121"/>
        <item x="122"/>
        <item x="120"/>
        <item x="132"/>
        <item x="117"/>
        <item x="128"/>
        <item x="129"/>
        <item x="125"/>
        <item x="116"/>
        <item x="113"/>
        <item x="114"/>
        <item x="212"/>
        <item x="213"/>
        <item x="149"/>
        <item x="197"/>
        <item x="168"/>
        <item x="162"/>
        <item x="190"/>
        <item x="111"/>
        <item x="112"/>
        <item x="115"/>
        <item x="155"/>
        <item x="220"/>
        <item x="218"/>
        <item x="242"/>
        <item x="245"/>
        <item x="246"/>
        <item x="244"/>
        <item x="243"/>
        <item x="223"/>
        <item x="222"/>
        <item x="228"/>
        <item x="252"/>
        <item x="226"/>
        <item x="249"/>
        <item x="248"/>
        <item x="215"/>
        <item x="178"/>
        <item x="188"/>
        <item x="173"/>
        <item x="172"/>
        <item x="182"/>
        <item x="180"/>
        <item x="174"/>
        <item x="191"/>
        <item x="124"/>
        <item x="118"/>
        <item x="130"/>
        <item x="123"/>
        <item x="126"/>
        <item x="127"/>
        <item x="131"/>
        <item x="110"/>
        <item x="119"/>
        <item x="236"/>
        <item x="205"/>
        <item x="156"/>
        <item x="0"/>
        <item x="4"/>
        <item x="109"/>
        <item x="136"/>
        <item x="134"/>
        <item x="135"/>
        <item x="2"/>
        <item x="3"/>
        <item x="43"/>
        <item x="76"/>
        <item x="77"/>
        <item x="206"/>
        <item x="207"/>
        <item x="208"/>
        <item x="209"/>
        <item x="210"/>
        <item x="211"/>
        <item x="1"/>
        <item x="74"/>
        <item x="75"/>
        <item x="227"/>
        <item x="13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7">
        <item h="1" x="0"/>
        <item h="1" x="1"/>
        <item h="1" x="2"/>
        <item h="1" x="3"/>
        <item h="1" x="4"/>
        <item x="6"/>
        <item h="1" x="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ascending" defaultSubtotal="0">
      <items count="8">
        <item h="1" x="0"/>
        <item x="2"/>
        <item h="1" x="3"/>
        <item h="1" x="4"/>
        <item h="1" x="5"/>
        <item h="1" x="6"/>
        <item h="1" x="7"/>
        <item h="1"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259">
        <item x="78"/>
        <item x="110"/>
        <item x="79"/>
        <item x="80"/>
        <item x="5"/>
        <item x="74"/>
        <item x="75"/>
        <item x="57"/>
        <item x="58"/>
        <item x="59"/>
        <item x="111"/>
        <item x="0"/>
        <item x="1"/>
        <item x="81"/>
        <item x="6"/>
        <item x="205"/>
        <item x="112"/>
        <item x="137"/>
        <item x="196"/>
        <item x="7"/>
        <item x="8"/>
        <item x="9"/>
        <item x="113"/>
        <item x="10"/>
        <item x="114"/>
        <item x="60"/>
        <item x="61"/>
        <item x="82"/>
        <item x="11"/>
        <item x="12"/>
        <item x="138"/>
        <item x="139"/>
        <item x="148"/>
        <item x="149"/>
        <item x="150"/>
        <item x="151"/>
        <item x="152"/>
        <item x="140"/>
        <item x="197"/>
        <item x="141"/>
        <item x="157"/>
        <item x="115"/>
        <item x="116"/>
        <item x="117"/>
        <item x="44"/>
        <item x="212"/>
        <item x="213"/>
        <item x="62"/>
        <item x="63"/>
        <item x="64"/>
        <item x="65"/>
        <item x="66"/>
        <item x="83"/>
        <item x="45"/>
        <item x="142"/>
        <item x="143"/>
        <item x="198"/>
        <item x="153"/>
        <item x="154"/>
        <item x="67"/>
        <item x="68"/>
        <item x="69"/>
        <item x="70"/>
        <item x="71"/>
        <item x="158"/>
        <item x="199"/>
        <item x="84"/>
        <item x="118"/>
        <item x="13"/>
        <item x="14"/>
        <item x="159"/>
        <item x="160"/>
        <item x="161"/>
        <item x="119"/>
        <item x="207"/>
        <item x="208"/>
        <item x="209"/>
        <item x="15"/>
        <item x="72"/>
        <item x="120"/>
        <item x="121"/>
        <item x="122"/>
        <item x="85"/>
        <item x="86"/>
        <item x="200"/>
        <item x="123"/>
        <item x="43"/>
        <item x="124"/>
        <item x="16"/>
        <item x="17"/>
        <item x="18"/>
        <item x="87"/>
        <item x="19"/>
        <item x="46"/>
        <item x="20"/>
        <item x="21"/>
        <item x="22"/>
        <item x="23"/>
        <item x="47"/>
        <item x="214"/>
        <item x="215"/>
        <item x="216"/>
        <item x="144"/>
        <item x="134"/>
        <item x="135"/>
        <item x="136"/>
        <item x="125"/>
        <item x="24"/>
        <item x="25"/>
        <item x="26"/>
        <item x="27"/>
        <item x="28"/>
        <item x="29"/>
        <item x="217"/>
        <item x="218"/>
        <item x="219"/>
        <item x="220"/>
        <item x="210"/>
        <item x="221"/>
        <item x="222"/>
        <item x="223"/>
        <item x="224"/>
        <item x="88"/>
        <item x="89"/>
        <item x="90"/>
        <item x="91"/>
        <item x="30"/>
        <item x="201"/>
        <item x="31"/>
        <item x="92"/>
        <item x="225"/>
        <item x="93"/>
        <item x="126"/>
        <item x="76"/>
        <item x="77"/>
        <item x="127"/>
        <item x="94"/>
        <item x="95"/>
        <item x="96"/>
        <item x="193"/>
        <item x="202"/>
        <item x="97"/>
        <item x="48"/>
        <item x="226"/>
        <item x="32"/>
        <item x="145"/>
        <item x="211"/>
        <item x="206"/>
        <item x="33"/>
        <item x="98"/>
        <item x="73"/>
        <item x="227"/>
        <item x="228"/>
        <item x="229"/>
        <item x="49"/>
        <item x="50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51"/>
        <item x="52"/>
        <item x="247"/>
        <item x="248"/>
        <item x="249"/>
        <item x="250"/>
        <item x="251"/>
        <item x="146"/>
        <item x="162"/>
        <item x="163"/>
        <item x="164"/>
        <item x="165"/>
        <item x="194"/>
        <item x="128"/>
        <item x="129"/>
        <item x="203"/>
        <item x="130"/>
        <item x="34"/>
        <item x="35"/>
        <item x="2"/>
        <item x="3"/>
        <item x="156"/>
        <item x="99"/>
        <item x="155"/>
        <item x="166"/>
        <item x="100"/>
        <item x="101"/>
        <item x="102"/>
        <item x="252"/>
        <item x="131"/>
        <item x="36"/>
        <item x="103"/>
        <item x="104"/>
        <item x="195"/>
        <item x="105"/>
        <item x="167"/>
        <item x="168"/>
        <item x="169"/>
        <item x="204"/>
        <item x="253"/>
        <item x="254"/>
        <item x="255"/>
        <item x="256"/>
        <item x="257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258"/>
        <item x="106"/>
        <item x="109"/>
        <item x="53"/>
        <item x="37"/>
        <item x="132"/>
        <item x="107"/>
        <item x="108"/>
        <item x="147"/>
        <item x="190"/>
        <item x="191"/>
        <item x="192"/>
        <item x="54"/>
        <item x="55"/>
        <item x="56"/>
        <item x="38"/>
        <item x="39"/>
        <item x="4"/>
        <item x="40"/>
        <item x="41"/>
        <item x="42"/>
        <item x="13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23">
        <item x="147"/>
        <item x="222"/>
        <item x="192"/>
        <item x="193"/>
        <item x="220"/>
        <item x="203"/>
        <item x="157"/>
        <item x="175"/>
        <item x="153"/>
        <item x="151"/>
        <item x="219"/>
        <item x="176"/>
        <item x="104"/>
        <item x="194"/>
        <item x="221"/>
        <item x="150"/>
        <item x="155"/>
        <item x="201"/>
        <item x="152"/>
        <item x="156"/>
        <item x="148"/>
        <item x="204"/>
        <item x="209"/>
        <item x="103"/>
        <item x="189"/>
        <item x="149"/>
        <item x="206"/>
        <item x="110"/>
        <item x="117"/>
        <item x="111"/>
        <item x="216"/>
        <item x="214"/>
        <item x="109"/>
        <item x="146"/>
        <item x="213"/>
        <item x="121"/>
        <item x="107"/>
        <item x="215"/>
        <item x="210"/>
        <item x="211"/>
        <item x="217"/>
        <item x="208"/>
        <item x="198"/>
        <item x="205"/>
        <item x="187"/>
        <item x="212"/>
        <item x="142"/>
        <item x="178"/>
        <item x="197"/>
        <item x="196"/>
        <item x="195"/>
        <item x="218"/>
        <item x="145"/>
        <item x="129"/>
        <item x="199"/>
        <item x="200"/>
        <item x="207"/>
        <item x="118"/>
        <item x="108"/>
        <item x="177"/>
        <item x="136"/>
        <item x="132"/>
        <item x="181"/>
        <item x="144"/>
        <item x="64"/>
        <item x="185"/>
        <item x="65"/>
        <item x="173"/>
        <item x="135"/>
        <item x="154"/>
        <item x="68"/>
        <item x="66"/>
        <item x="67"/>
        <item x="171"/>
        <item x="106"/>
        <item x="143"/>
        <item x="160"/>
        <item x="167"/>
        <item x="163"/>
        <item x="161"/>
        <item x="159"/>
        <item x="169"/>
        <item x="94"/>
        <item x="164"/>
        <item x="168"/>
        <item x="162"/>
        <item x="134"/>
        <item x="76"/>
        <item x="172"/>
        <item x="123"/>
        <item x="170"/>
        <item x="158"/>
        <item x="184"/>
        <item x="165"/>
        <item x="166"/>
        <item x="69"/>
        <item x="174"/>
        <item x="91"/>
        <item x="179"/>
        <item x="115"/>
        <item x="90"/>
        <item x="89"/>
        <item x="85"/>
        <item x="105"/>
        <item x="80"/>
        <item x="120"/>
        <item x="97"/>
        <item x="131"/>
        <item x="78"/>
        <item x="7"/>
        <item x="99"/>
        <item x="93"/>
        <item x="183"/>
        <item x="19"/>
        <item x="140"/>
        <item x="102"/>
        <item x="25"/>
        <item x="52"/>
        <item x="101"/>
        <item x="24"/>
        <item x="100"/>
        <item x="22"/>
        <item x="81"/>
        <item x="11"/>
        <item x="130"/>
        <item x="87"/>
        <item x="77"/>
        <item x="75"/>
        <item x="96"/>
        <item x="51"/>
        <item x="95"/>
        <item x="79"/>
        <item x="74"/>
        <item x="122"/>
        <item x="29"/>
        <item x="141"/>
        <item x="82"/>
        <item x="83"/>
        <item x="10"/>
        <item x="34"/>
        <item x="33"/>
        <item x="186"/>
        <item x="92"/>
        <item x="60"/>
        <item x="0"/>
        <item x="137"/>
        <item x="43"/>
        <item x="49"/>
        <item x="138"/>
        <item x="84"/>
        <item x="180"/>
        <item x="88"/>
        <item x="48"/>
        <item x="36"/>
        <item x="27"/>
        <item x="139"/>
        <item x="8"/>
        <item x="62"/>
        <item x="23"/>
        <item x="35"/>
        <item x="45"/>
        <item x="31"/>
        <item x="26"/>
        <item x="70"/>
        <item x="39"/>
        <item x="119"/>
        <item x="182"/>
        <item x="133"/>
        <item x="4"/>
        <item x="59"/>
        <item x="17"/>
        <item x="46"/>
        <item x="58"/>
        <item x="56"/>
        <item x="98"/>
        <item x="16"/>
        <item x="53"/>
        <item x="86"/>
        <item x="30"/>
        <item x="12"/>
        <item x="13"/>
        <item x="9"/>
        <item x="18"/>
        <item x="5"/>
        <item x="55"/>
        <item x="20"/>
        <item x="50"/>
        <item x="63"/>
        <item x="6"/>
        <item x="32"/>
        <item x="124"/>
        <item x="15"/>
        <item x="47"/>
        <item x="21"/>
        <item x="44"/>
        <item x="14"/>
        <item x="57"/>
        <item x="40"/>
        <item x="37"/>
        <item x="54"/>
        <item x="38"/>
        <item x="113"/>
        <item x="116"/>
        <item x="114"/>
        <item x="41"/>
        <item x="112"/>
        <item x="61"/>
        <item x="28"/>
        <item x="127"/>
        <item x="128"/>
        <item x="126"/>
        <item x="2"/>
        <item x="3"/>
        <item x="42"/>
        <item x="72"/>
        <item x="73"/>
        <item x="188"/>
        <item x="190"/>
        <item x="191"/>
        <item x="1"/>
        <item x="71"/>
        <item x="202"/>
        <item x="125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5">
    <field x="2"/>
    <field x="3"/>
    <field x="0"/>
    <field x="4"/>
    <field x="6"/>
  </rowFields>
  <rowItems count="11">
    <i>
      <x v="5"/>
      <x v="1"/>
      <x v="14"/>
      <x v="17"/>
      <x v="53"/>
    </i>
    <i r="2">
      <x v="15"/>
      <x v="55"/>
      <x v="68"/>
    </i>
    <i r="2">
      <x v="16"/>
      <x v="37"/>
      <x v="61"/>
    </i>
    <i r="2">
      <x v="17"/>
      <x v="54"/>
      <x v="86"/>
    </i>
    <i r="2">
      <x v="18"/>
      <x v="31"/>
      <x v="107"/>
    </i>
    <i r="2">
      <x v="19"/>
      <x v="180"/>
      <x v="145"/>
    </i>
    <i r="2">
      <x v="20"/>
      <x v="39"/>
      <x v="167"/>
    </i>
    <i r="2">
      <x v="21"/>
      <x v="245"/>
      <x v="82"/>
    </i>
    <i r="2">
      <x v="22"/>
      <x v="30"/>
      <x v="124"/>
    </i>
    <i r="2">
      <x v="23"/>
      <x v="145"/>
      <x v="60"/>
    </i>
    <i r="2">
      <x v="24"/>
      <x v="102"/>
      <x v="86"/>
    </i>
  </rowItems>
  <colItems count="1">
    <i/>
  </colItems>
  <formats count="407">
    <format dxfId="429">
      <pivotArea type="all" dataOnly="0" outline="0" fieldPosition="0"/>
    </format>
    <format dxfId="428">
      <pivotArea dataOnly="0" labelOnly="1" outline="0" fieldPosition="0">
        <references count="1">
          <reference field="2" count="0"/>
        </references>
      </pivotArea>
    </format>
    <format dxfId="427">
      <pivotArea dataOnly="0" labelOnly="1" outline="0" fieldPosition="0">
        <references count="2">
          <reference field="2" count="0" selected="0"/>
          <reference field="3" count="0"/>
        </references>
      </pivotArea>
    </format>
    <format dxfId="426">
      <pivotArea dataOnly="0" labelOnly="1" outline="0" fieldPosition="0">
        <references count="3">
          <reference field="0" count="11">
            <x v="14"/>
            <x v="15"/>
            <x v="16"/>
            <x v="17"/>
            <x v="18"/>
            <x v="19"/>
            <x v="20"/>
            <x v="21"/>
            <x v="22"/>
            <x v="23"/>
            <x v="24"/>
          </reference>
          <reference field="2" count="0" selected="0"/>
          <reference field="3" count="0" selected="0"/>
        </references>
      </pivotArea>
    </format>
    <format dxfId="425">
      <pivotArea dataOnly="0" labelOnly="1" outline="0" fieldPosition="0">
        <references count="4">
          <reference field="0" count="1" selected="0">
            <x v="15"/>
          </reference>
          <reference field="2" count="0" selected="0"/>
          <reference field="3" count="0" selected="0"/>
          <reference field="4" count="1">
            <x v="55"/>
          </reference>
        </references>
      </pivotArea>
    </format>
    <format dxfId="424">
      <pivotArea dataOnly="0" labelOnly="1" outline="0" fieldPosition="0">
        <references count="4">
          <reference field="0" count="1" selected="0">
            <x v="17"/>
          </reference>
          <reference field="2" count="0" selected="0"/>
          <reference field="3" count="0" selected="0"/>
          <reference field="4" count="1">
            <x v="54"/>
          </reference>
        </references>
      </pivotArea>
    </format>
    <format dxfId="423">
      <pivotArea dataOnly="0" labelOnly="1" outline="0" fieldPosition="0">
        <references count="4">
          <reference field="0" count="1" selected="0">
            <x v="19"/>
          </reference>
          <reference field="2" count="0" selected="0"/>
          <reference field="3" count="0" selected="0"/>
          <reference field="4" count="1">
            <x v="180"/>
          </reference>
        </references>
      </pivotArea>
    </format>
    <format dxfId="422">
      <pivotArea dataOnly="0" labelOnly="1" outline="0" fieldPosition="0">
        <references count="4">
          <reference field="0" count="1" selected="0">
            <x v="21"/>
          </reference>
          <reference field="2" count="0" selected="0"/>
          <reference field="3" count="0" selected="0"/>
          <reference field="4" count="1">
            <x v="245"/>
          </reference>
        </references>
      </pivotArea>
    </format>
    <format dxfId="421">
      <pivotArea dataOnly="0" labelOnly="1" outline="0" fieldPosition="0">
        <references count="4">
          <reference field="0" count="1" selected="0">
            <x v="23"/>
          </reference>
          <reference field="2" count="0" selected="0"/>
          <reference field="3" count="0" selected="0"/>
          <reference field="4" count="1">
            <x v="145"/>
          </reference>
        </references>
      </pivotArea>
    </format>
    <format dxfId="420">
      <pivotArea dataOnly="0" labelOnly="1" outline="0" fieldPosition="0">
        <references count="5">
          <reference field="0" count="1" selected="0">
            <x v="15"/>
          </reference>
          <reference field="2" count="0" selected="0"/>
          <reference field="3" count="0" selected="0"/>
          <reference field="4" count="1" selected="0">
            <x v="55"/>
          </reference>
          <reference field="6" count="1">
            <x v="68"/>
          </reference>
        </references>
      </pivotArea>
    </format>
    <format dxfId="419">
      <pivotArea dataOnly="0" labelOnly="1" outline="0" fieldPosition="0">
        <references count="5">
          <reference field="0" count="1" selected="0">
            <x v="17"/>
          </reference>
          <reference field="2" count="0" selected="0"/>
          <reference field="3" count="0" selected="0"/>
          <reference field="4" count="1" selected="0">
            <x v="54"/>
          </reference>
          <reference field="6" count="1">
            <x v="86"/>
          </reference>
        </references>
      </pivotArea>
    </format>
    <format dxfId="418">
      <pivotArea dataOnly="0" labelOnly="1" outline="0" fieldPosition="0">
        <references count="5">
          <reference field="0" count="1" selected="0">
            <x v="19"/>
          </reference>
          <reference field="2" count="0" selected="0"/>
          <reference field="3" count="0" selected="0"/>
          <reference field="4" count="1" selected="0">
            <x v="180"/>
          </reference>
          <reference field="6" count="1">
            <x v="145"/>
          </reference>
        </references>
      </pivotArea>
    </format>
    <format dxfId="417">
      <pivotArea dataOnly="0" labelOnly="1" outline="0" fieldPosition="0">
        <references count="5">
          <reference field="0" count="1" selected="0">
            <x v="21"/>
          </reference>
          <reference field="2" count="0" selected="0"/>
          <reference field="3" count="0" selected="0"/>
          <reference field="4" count="1" selected="0">
            <x v="245"/>
          </reference>
          <reference field="6" count="1">
            <x v="82"/>
          </reference>
        </references>
      </pivotArea>
    </format>
    <format dxfId="416">
      <pivotArea dataOnly="0" labelOnly="1" outline="0" fieldPosition="0">
        <references count="5">
          <reference field="0" count="1" selected="0">
            <x v="23"/>
          </reference>
          <reference field="2" count="0" selected="0"/>
          <reference field="3" count="0" selected="0"/>
          <reference field="4" count="1" selected="0">
            <x v="145"/>
          </reference>
          <reference field="6" count="1">
            <x v="60"/>
          </reference>
        </references>
      </pivotArea>
    </format>
    <format dxfId="415">
      <pivotArea dataOnly="0" labelOnly="1" outline="0" fieldPosition="0">
        <references count="3">
          <reference field="0" count="1">
            <x v="6"/>
          </reference>
          <reference field="2" count="0" selected="0"/>
          <reference field="3" count="0" selected="0"/>
        </references>
      </pivotArea>
    </format>
    <format dxfId="414">
      <pivotArea dataOnly="0" labelOnly="1" outline="0" fieldPosition="0">
        <references count="4">
          <reference field="0" count="1" selected="0">
            <x v="6"/>
          </reference>
          <reference field="2" count="0" selected="0"/>
          <reference field="3" count="0" selected="0"/>
          <reference field="4" count="1">
            <x v="65"/>
          </reference>
        </references>
      </pivotArea>
    </format>
    <format dxfId="413">
      <pivotArea dataOnly="0" labelOnly="1" outline="0" fieldPosition="0">
        <references count="5">
          <reference field="0" count="1" selected="0">
            <x v="6"/>
          </reference>
          <reference field="2" count="0" selected="0"/>
          <reference field="3" count="0" selected="0"/>
          <reference field="4" count="1" selected="0">
            <x v="65"/>
          </reference>
          <reference field="6" count="1">
            <x v="105"/>
          </reference>
        </references>
      </pivotArea>
    </format>
    <format dxfId="412">
      <pivotArea dataOnly="0" labelOnly="1" outline="0" fieldPosition="0">
        <references count="3">
          <reference field="0" count="1">
            <x v="8"/>
          </reference>
          <reference field="2" count="0" selected="0"/>
          <reference field="3" count="0" selected="0"/>
        </references>
      </pivotArea>
    </format>
    <format dxfId="411">
      <pivotArea dataOnly="0" labelOnly="1" outline="0" fieldPosition="0">
        <references count="4">
          <reference field="0" count="1" selected="0">
            <x v="8"/>
          </reference>
          <reference field="2" count="0" selected="0"/>
          <reference field="3" count="0" selected="0"/>
          <reference field="4" count="1">
            <x v="18"/>
          </reference>
        </references>
      </pivotArea>
    </format>
    <format dxfId="410">
      <pivotArea dataOnly="0" labelOnly="1" outline="0" fieldPosition="0">
        <references count="5">
          <reference field="0" count="1" selected="0">
            <x v="8"/>
          </reference>
          <reference field="2" count="0" selected="0"/>
          <reference field="3" count="0" selected="0"/>
          <reference field="4" count="1" selected="0">
            <x v="18"/>
          </reference>
          <reference field="6" count="1">
            <x v="53"/>
          </reference>
        </references>
      </pivotArea>
    </format>
    <format dxfId="409">
      <pivotArea dataOnly="0" labelOnly="1" outline="0" fieldPosition="0">
        <references count="3">
          <reference field="0" count="1">
            <x v="10"/>
          </reference>
          <reference field="2" count="0" selected="0"/>
          <reference field="3" count="0" selected="0"/>
        </references>
      </pivotArea>
    </format>
    <format dxfId="408">
      <pivotArea dataOnly="0" labelOnly="1" outline="0" fieldPosition="0">
        <references count="4">
          <reference field="0" count="1" selected="0">
            <x v="10"/>
          </reference>
          <reference field="2" count="0" selected="0"/>
          <reference field="3" count="0" selected="0"/>
          <reference field="4" count="1">
            <x v="140"/>
          </reference>
        </references>
      </pivotArea>
    </format>
    <format dxfId="407">
      <pivotArea dataOnly="0" labelOnly="1" outline="0" fieldPosition="0">
        <references count="5">
          <reference field="0" count="1" selected="0">
            <x v="10"/>
          </reference>
          <reference field="2" count="0" selected="0"/>
          <reference field="3" count="0" selected="0"/>
          <reference field="4" count="1" selected="0">
            <x v="140"/>
          </reference>
          <reference field="6" count="1">
            <x v="92"/>
          </reference>
        </references>
      </pivotArea>
    </format>
    <format dxfId="406">
      <pivotArea dataOnly="0" labelOnly="1" outline="0" fieldPosition="0">
        <references count="3">
          <reference field="0" count="1">
            <x v="12"/>
          </reference>
          <reference field="2" count="0" selected="0"/>
          <reference field="3" count="0" selected="0"/>
        </references>
      </pivotArea>
    </format>
    <format dxfId="405">
      <pivotArea dataOnly="0" labelOnly="1" outline="0" fieldPosition="0">
        <references count="4">
          <reference field="0" count="1" selected="0">
            <x v="12"/>
          </reference>
          <reference field="2" count="0" selected="0"/>
          <reference field="3" count="0" selected="0"/>
          <reference field="4" count="1">
            <x v="84"/>
          </reference>
        </references>
      </pivotArea>
    </format>
    <format dxfId="404">
      <pivotArea dataOnly="0" labelOnly="1" outline="0" fieldPosition="0">
        <references count="5">
          <reference field="0" count="1" selected="0">
            <x v="12"/>
          </reference>
          <reference field="2" count="0" selected="0"/>
          <reference field="3" count="0" selected="0"/>
          <reference field="4" count="1" selected="0">
            <x v="84"/>
          </reference>
          <reference field="6" count="1">
            <x v="166"/>
          </reference>
        </references>
      </pivotArea>
    </format>
    <format dxfId="403">
      <pivotArea dataOnly="0" labelOnly="1" outline="0" fieldPosition="0">
        <references count="3">
          <reference field="0" count="1">
            <x v="194"/>
          </reference>
          <reference field="2" count="0" selected="0"/>
          <reference field="3" count="0" selected="0"/>
        </references>
      </pivotArea>
    </format>
    <format dxfId="402">
      <pivotArea dataOnly="0" labelOnly="1" outline="0" fieldPosition="0">
        <references count="4">
          <reference field="0" count="1" selected="0">
            <x v="194"/>
          </reference>
          <reference field="2" count="0" selected="0"/>
          <reference field="3" count="0" selected="0"/>
          <reference field="4" count="1">
            <x v="38"/>
          </reference>
        </references>
      </pivotArea>
    </format>
    <format dxfId="401">
      <pivotArea dataOnly="0" labelOnly="1" outline="0" fieldPosition="0">
        <references count="5">
          <reference field="0" count="1" selected="0">
            <x v="194"/>
          </reference>
          <reference field="2" count="0" selected="0"/>
          <reference field="3" count="0" selected="0"/>
          <reference field="4" count="1" selected="0">
            <x v="38"/>
          </reference>
          <reference field="6" count="1">
            <x v="150"/>
          </reference>
        </references>
      </pivotArea>
    </format>
    <format dxfId="400">
      <pivotArea dataOnly="0" labelOnly="1" outline="0" offset="IV59" fieldPosition="0">
        <references count="1">
          <reference field="2" count="0"/>
        </references>
      </pivotArea>
    </format>
    <format dxfId="399">
      <pivotArea dataOnly="0" labelOnly="1" outline="0" offset="IV61" fieldPosition="0">
        <references count="1">
          <reference field="2" count="0"/>
        </references>
      </pivotArea>
    </format>
    <format dxfId="398">
      <pivotArea dataOnly="0" labelOnly="1" outline="0" offset="IV63" fieldPosition="0">
        <references count="1">
          <reference field="2" count="0"/>
        </references>
      </pivotArea>
    </format>
    <format dxfId="397">
      <pivotArea dataOnly="0" labelOnly="1" outline="0" offset="IV65" fieldPosition="0">
        <references count="1">
          <reference field="2" count="0"/>
        </references>
      </pivotArea>
    </format>
    <format dxfId="396">
      <pivotArea dataOnly="0" labelOnly="1" outline="0" offset="IV67" fieldPosition="0">
        <references count="1">
          <reference field="2" count="0"/>
        </references>
      </pivotArea>
    </format>
    <format dxfId="395">
      <pivotArea dataOnly="0" labelOnly="1" outline="0" offset="IV2" fieldPosition="0">
        <references count="2">
          <reference field="2" count="0" selected="0"/>
          <reference field="3" count="1">
            <x v="2"/>
          </reference>
        </references>
      </pivotArea>
    </format>
    <format dxfId="394">
      <pivotArea dataOnly="0" labelOnly="1" outline="0" fieldPosition="0">
        <references count="3">
          <reference field="0" count="1">
            <x v="1"/>
          </reference>
          <reference field="2" count="0" selected="0"/>
          <reference field="3" count="1" selected="0">
            <x v="2"/>
          </reference>
        </references>
      </pivotArea>
    </format>
    <format dxfId="393">
      <pivotArea dataOnly="0" labelOnly="1" outline="0" fieldPosition="0">
        <references count="4">
          <reference field="0" count="1" selected="0">
            <x v="1"/>
          </reference>
          <reference field="2" count="0" selected="0"/>
          <reference field="3" count="1" selected="0">
            <x v="2"/>
          </reference>
          <reference field="4" count="1">
            <x v="57"/>
          </reference>
        </references>
      </pivotArea>
    </format>
    <format dxfId="392">
      <pivotArea dataOnly="0" labelOnly="1" outline="0" fieldPosition="0">
        <references count="5">
          <reference field="0" count="1" selected="0">
            <x v="1"/>
          </reference>
          <reference field="2" count="0" selected="0"/>
          <reference field="3" count="1" selected="0">
            <x v="2"/>
          </reference>
          <reference field="4" count="1" selected="0">
            <x v="57"/>
          </reference>
          <reference field="6" count="1">
            <x v="75"/>
          </reference>
        </references>
      </pivotArea>
    </format>
    <format dxfId="391">
      <pivotArea dataOnly="0" labelOnly="1" outline="0" offset="IV4" fieldPosition="0">
        <references count="2">
          <reference field="2" count="0" selected="0"/>
          <reference field="3" count="1">
            <x v="2"/>
          </reference>
        </references>
      </pivotArea>
    </format>
    <format dxfId="390">
      <pivotArea dataOnly="0" labelOnly="1" outline="0" fieldPosition="0">
        <references count="3">
          <reference field="0" count="1">
            <x v="3"/>
          </reference>
          <reference field="2" count="0" selected="0"/>
          <reference field="3" count="1" selected="0">
            <x v="2"/>
          </reference>
        </references>
      </pivotArea>
    </format>
    <format dxfId="389">
      <pivotArea dataOnly="0" labelOnly="1" outline="0" fieldPosition="0">
        <references count="4">
          <reference field="0" count="1" selected="0">
            <x v="3"/>
          </reference>
          <reference field="2" count="0" selected="0"/>
          <reference field="3" count="1" selected="0">
            <x v="2"/>
          </reference>
          <reference field="4" count="1">
            <x v="35"/>
          </reference>
        </references>
      </pivotArea>
    </format>
    <format dxfId="388">
      <pivotArea dataOnly="0" labelOnly="1" outline="0" fieldPosition="0">
        <references count="5">
          <reference field="0" count="1" selected="0">
            <x v="3"/>
          </reference>
          <reference field="2" count="0" selected="0"/>
          <reference field="3" count="1" selected="0">
            <x v="2"/>
          </reference>
          <reference field="4" count="1" selected="0">
            <x v="35"/>
          </reference>
          <reference field="6" count="1">
            <x v="135"/>
          </reference>
        </references>
      </pivotArea>
    </format>
    <format dxfId="387">
      <pivotArea dataOnly="0" labelOnly="1" outline="0" offset="IV6" fieldPosition="0">
        <references count="2">
          <reference field="2" count="0" selected="0"/>
          <reference field="3" count="1">
            <x v="2"/>
          </reference>
        </references>
      </pivotArea>
    </format>
    <format dxfId="386">
      <pivotArea dataOnly="0" labelOnly="1" outline="0" fieldPosition="0">
        <references count="3">
          <reference field="0" count="1">
            <x v="5"/>
          </reference>
          <reference field="2" count="0" selected="0"/>
          <reference field="3" count="1" selected="0">
            <x v="2"/>
          </reference>
        </references>
      </pivotArea>
    </format>
    <format dxfId="385">
      <pivotArea dataOnly="0" labelOnly="1" outline="0" fieldPosition="0">
        <references count="4">
          <reference field="0" count="1" selected="0">
            <x v="5"/>
          </reference>
          <reference field="2" count="0" selected="0"/>
          <reference field="3" count="1" selected="0">
            <x v="2"/>
          </reference>
          <reference field="4" count="1">
            <x v="36"/>
          </reference>
        </references>
      </pivotArea>
    </format>
    <format dxfId="384">
      <pivotArea dataOnly="0" labelOnly="1" outline="0" fieldPosition="0">
        <references count="5">
          <reference field="0" count="1" selected="0">
            <x v="5"/>
          </reference>
          <reference field="2" count="0" selected="0"/>
          <reference field="3" count="1" selected="0">
            <x v="2"/>
          </reference>
          <reference field="4" count="1" selected="0">
            <x v="36"/>
          </reference>
          <reference field="6" count="1">
            <x v="46"/>
          </reference>
        </references>
      </pivotArea>
    </format>
    <format dxfId="383">
      <pivotArea dataOnly="0" labelOnly="1" outline="0" offset="IV8" fieldPosition="0">
        <references count="2">
          <reference field="2" count="0" selected="0"/>
          <reference field="3" count="1">
            <x v="2"/>
          </reference>
        </references>
      </pivotArea>
    </format>
    <format dxfId="382">
      <pivotArea dataOnly="0" labelOnly="1" outline="0" fieldPosition="0">
        <references count="3">
          <reference field="0" count="1">
            <x v="201"/>
          </reference>
          <reference field="2" count="0" selected="0"/>
          <reference field="3" count="1" selected="0">
            <x v="2"/>
          </reference>
        </references>
      </pivotArea>
    </format>
    <format dxfId="381">
      <pivotArea dataOnly="0" labelOnly="1" outline="0" fieldPosition="0">
        <references count="4">
          <reference field="0" count="1" selected="0">
            <x v="201"/>
          </reference>
          <reference field="2" count="0" selected="0"/>
          <reference field="3" count="1" selected="0">
            <x v="2"/>
          </reference>
          <reference field="4" count="1">
            <x v="196"/>
          </reference>
        </references>
      </pivotArea>
    </format>
    <format dxfId="380">
      <pivotArea dataOnly="0" labelOnly="1" outline="0" fieldPosition="0">
        <references count="5">
          <reference field="0" count="1" selected="0">
            <x v="201"/>
          </reference>
          <reference field="2" count="0" selected="0"/>
          <reference field="3" count="1" selected="0">
            <x v="2"/>
          </reference>
          <reference field="4" count="1" selected="0">
            <x v="196"/>
          </reference>
          <reference field="6" count="1">
            <x v="63"/>
          </reference>
        </references>
      </pivotArea>
    </format>
    <format dxfId="379">
      <pivotArea dataOnly="0" labelOnly="1" outline="0" offset="IV2" fieldPosition="0">
        <references count="2">
          <reference field="2" count="0" selected="0"/>
          <reference field="3" count="1">
            <x v="5"/>
          </reference>
        </references>
      </pivotArea>
    </format>
    <format dxfId="378">
      <pivotArea dataOnly="0" labelOnly="1" outline="0" fieldPosition="0">
        <references count="3">
          <reference field="0" count="1">
            <x v="7"/>
          </reference>
          <reference field="2" count="0" selected="0"/>
          <reference field="3" count="1" selected="0">
            <x v="5"/>
          </reference>
        </references>
      </pivotArea>
    </format>
    <format dxfId="377">
      <pivotArea dataOnly="0" labelOnly="1" outline="0" fieldPosition="0">
        <references count="4">
          <reference field="0" count="1" selected="0">
            <x v="7"/>
          </reference>
          <reference field="2" count="0" selected="0"/>
          <reference field="3" count="1" selected="0">
            <x v="5"/>
          </reference>
          <reference field="4" count="1">
            <x v="56"/>
          </reference>
        </references>
      </pivotArea>
    </format>
    <format dxfId="376">
      <pivotArea dataOnly="0" labelOnly="1" outline="0" fieldPosition="0">
        <references count="5">
          <reference field="0" count="1" selected="0">
            <x v="7"/>
          </reference>
          <reference field="2" count="0" selected="0"/>
          <reference field="3" count="1" selected="0">
            <x v="5"/>
          </reference>
          <reference field="4" count="1" selected="0">
            <x v="56"/>
          </reference>
          <reference field="6" count="1">
            <x v="62"/>
          </reference>
        </references>
      </pivotArea>
    </format>
    <format dxfId="375">
      <pivotArea dataOnly="0" labelOnly="1" outline="0" offset="IV4" fieldPosition="0">
        <references count="2">
          <reference field="2" count="0" selected="0"/>
          <reference field="3" count="1">
            <x v="5"/>
          </reference>
        </references>
      </pivotArea>
    </format>
    <format dxfId="374">
      <pivotArea dataOnly="0" labelOnly="1" outline="0" fieldPosition="0">
        <references count="3">
          <reference field="0" count="1">
            <x v="9"/>
          </reference>
          <reference field="2" count="0" selected="0"/>
          <reference field="3" count="1" selected="0">
            <x v="5"/>
          </reference>
        </references>
      </pivotArea>
    </format>
    <format dxfId="373">
      <pivotArea dataOnly="0" labelOnly="1" outline="0" fieldPosition="0">
        <references count="4">
          <reference field="0" count="1" selected="0">
            <x v="9"/>
          </reference>
          <reference field="2" count="0" selected="0"/>
          <reference field="3" count="1" selected="0">
            <x v="5"/>
          </reference>
          <reference field="4" count="1">
            <x v="188"/>
          </reference>
        </references>
      </pivotArea>
    </format>
    <format dxfId="372">
      <pivotArea dataOnly="0" labelOnly="1" outline="0" fieldPosition="0">
        <references count="5">
          <reference field="0" count="1" selected="0">
            <x v="9"/>
          </reference>
          <reference field="2" count="0" selected="0"/>
          <reference field="3" count="1" selected="0">
            <x v="5"/>
          </reference>
          <reference field="4" count="1" selected="0">
            <x v="188"/>
          </reference>
          <reference field="6" count="1">
            <x v="65"/>
          </reference>
        </references>
      </pivotArea>
    </format>
    <format dxfId="371">
      <pivotArea dataOnly="0" labelOnly="1" outline="0" offset="IV6" fieldPosition="0">
        <references count="2">
          <reference field="2" count="0" selected="0"/>
          <reference field="3" count="1">
            <x v="5"/>
          </reference>
        </references>
      </pivotArea>
    </format>
    <format dxfId="370">
      <pivotArea dataOnly="0" labelOnly="1" outline="0" fieldPosition="0">
        <references count="3">
          <reference field="0" count="1">
            <x v="11"/>
          </reference>
          <reference field="2" count="0" selected="0"/>
          <reference field="3" count="1" selected="0">
            <x v="5"/>
          </reference>
        </references>
      </pivotArea>
    </format>
    <format dxfId="369">
      <pivotArea dataOnly="0" labelOnly="1" outline="0" fieldPosition="0">
        <references count="4">
          <reference field="0" count="1" selected="0">
            <x v="11"/>
          </reference>
          <reference field="2" count="0" selected="0"/>
          <reference field="3" count="1" selected="0">
            <x v="5"/>
          </reference>
          <reference field="4" count="1">
            <x v="211"/>
          </reference>
        </references>
      </pivotArea>
    </format>
    <format dxfId="368">
      <pivotArea dataOnly="0" labelOnly="1" outline="0" fieldPosition="0">
        <references count="5">
          <reference field="0" count="1" selected="0">
            <x v="11"/>
          </reference>
          <reference field="2" count="0" selected="0"/>
          <reference field="3" count="1" selected="0">
            <x v="5"/>
          </reference>
          <reference field="4" count="1" selected="0">
            <x v="211"/>
          </reference>
          <reference field="6" count="1">
            <x v="141"/>
          </reference>
        </references>
      </pivotArea>
    </format>
    <format dxfId="367">
      <pivotArea dataOnly="0" labelOnly="1" outline="0" offset="IV8" fieldPosition="0">
        <references count="2">
          <reference field="2" count="0" selected="0"/>
          <reference field="3" count="1">
            <x v="5"/>
          </reference>
        </references>
      </pivotArea>
    </format>
    <format dxfId="366">
      <pivotArea dataOnly="0" labelOnly="1" outline="0" fieldPosition="0">
        <references count="3">
          <reference field="0" count="1">
            <x v="13"/>
          </reference>
          <reference field="2" count="0" selected="0"/>
          <reference field="3" count="1" selected="0">
            <x v="5"/>
          </reference>
        </references>
      </pivotArea>
    </format>
    <format dxfId="365">
      <pivotArea dataOnly="0" labelOnly="1" outline="0" fieldPosition="0">
        <references count="4">
          <reference field="0" count="1" selected="0">
            <x v="13"/>
          </reference>
          <reference field="2" count="0" selected="0"/>
          <reference field="3" count="1" selected="0">
            <x v="5"/>
          </reference>
          <reference field="4" count="1">
            <x v="127"/>
          </reference>
        </references>
      </pivotArea>
    </format>
    <format dxfId="364">
      <pivotArea dataOnly="0" labelOnly="1" outline="0" fieldPosition="0">
        <references count="5">
          <reference field="0" count="1" selected="0">
            <x v="13"/>
          </reference>
          <reference field="2" count="0" selected="0"/>
          <reference field="3" count="1" selected="0">
            <x v="5"/>
          </reference>
          <reference field="4" count="1" selected="0">
            <x v="127"/>
          </reference>
          <reference field="6" count="1">
            <x v="112"/>
          </reference>
        </references>
      </pivotArea>
    </format>
    <format dxfId="363">
      <pivotArea dataOnly="0" labelOnly="1" outline="0" fieldPosition="0">
        <references count="3">
          <reference field="0" count="1">
            <x v="235"/>
          </reference>
          <reference field="2" count="0" selected="0"/>
          <reference field="3" count="1" selected="0">
            <x v="5"/>
          </reference>
        </references>
      </pivotArea>
    </format>
    <format dxfId="362">
      <pivotArea dataOnly="0" labelOnly="1" outline="0" fieldPosition="0">
        <references count="4">
          <reference field="0" count="1" selected="0">
            <x v="235"/>
          </reference>
          <reference field="2" count="0" selected="0"/>
          <reference field="3" count="1" selected="0">
            <x v="5"/>
          </reference>
          <reference field="4" count="1">
            <x v="15"/>
          </reference>
        </references>
      </pivotArea>
    </format>
    <format dxfId="361">
      <pivotArea dataOnly="0" labelOnly="1" outline="0" fieldPosition="0">
        <references count="5">
          <reference field="0" count="1" selected="0">
            <x v="235"/>
          </reference>
          <reference field="2" count="0" selected="0"/>
          <reference field="3" count="1" selected="0">
            <x v="5"/>
          </reference>
          <reference field="4" count="1" selected="0">
            <x v="15"/>
          </reference>
          <reference field="6" count="1">
            <x v="44"/>
          </reference>
        </references>
      </pivotArea>
    </format>
    <format dxfId="360">
      <pivotArea dataOnly="0" labelOnly="1" outline="0" offset="IV2" fieldPosition="0">
        <references count="2">
          <reference field="2" count="0" selected="0"/>
          <reference field="3" count="1">
            <x v="3"/>
          </reference>
        </references>
      </pivotArea>
    </format>
    <format dxfId="359">
      <pivotArea dataOnly="0" labelOnly="1" outline="0" fieldPosition="0">
        <references count="3">
          <reference field="0" count="1">
            <x v="57"/>
          </reference>
          <reference field="2" count="0" selected="0"/>
          <reference field="3" count="1" selected="0">
            <x v="3"/>
          </reference>
        </references>
      </pivotArea>
    </format>
    <format dxfId="358">
      <pivotArea dataOnly="0" labelOnly="1" outline="0" fieldPosition="0">
        <references count="4">
          <reference field="0" count="1" selected="0">
            <x v="57"/>
          </reference>
          <reference field="2" count="0" selected="0"/>
          <reference field="3" count="1" selected="0">
            <x v="3"/>
          </reference>
          <reference field="4" count="1">
            <x v="210"/>
          </reference>
        </references>
      </pivotArea>
    </format>
    <format dxfId="357">
      <pivotArea dataOnly="0" labelOnly="1" outline="0" fieldPosition="0">
        <references count="5">
          <reference field="0" count="1" selected="0">
            <x v="57"/>
          </reference>
          <reference field="2" count="0" selected="0"/>
          <reference field="3" count="1" selected="0">
            <x v="3"/>
          </reference>
          <reference field="4" count="1" selected="0">
            <x v="210"/>
          </reference>
          <reference field="6" count="1">
            <x v="6"/>
          </reference>
        </references>
      </pivotArea>
    </format>
    <format dxfId="356">
      <pivotArea dataOnly="0" labelOnly="1" outline="0" offset="IV4" fieldPosition="0">
        <references count="2">
          <reference field="2" count="0" selected="0"/>
          <reference field="3" count="1">
            <x v="3"/>
          </reference>
        </references>
      </pivotArea>
    </format>
    <format dxfId="355">
      <pivotArea dataOnly="0" labelOnly="1" outline="0" fieldPosition="0">
        <references count="3">
          <reference field="0" count="1">
            <x v="59"/>
          </reference>
          <reference field="2" count="0" selected="0"/>
          <reference field="3" count="1" selected="0">
            <x v="3"/>
          </reference>
        </references>
      </pivotArea>
    </format>
    <format dxfId="354">
      <pivotArea dataOnly="0" labelOnly="1" outline="0" fieldPosition="0">
        <references count="4">
          <reference field="0" count="1" selected="0">
            <x v="59"/>
          </reference>
          <reference field="2" count="0" selected="0"/>
          <reference field="3" count="1" selected="0">
            <x v="3"/>
          </reference>
          <reference field="4" count="1">
            <x v="248"/>
          </reference>
        </references>
      </pivotArea>
    </format>
    <format dxfId="353">
      <pivotArea dataOnly="0" labelOnly="1" outline="0" fieldPosition="0">
        <references count="5">
          <reference field="0" count="1" selected="0">
            <x v="59"/>
          </reference>
          <reference field="2" count="0" selected="0"/>
          <reference field="3" count="1" selected="0">
            <x v="3"/>
          </reference>
          <reference field="4" count="1" selected="0">
            <x v="248"/>
          </reference>
          <reference field="6" count="1">
            <x v="11"/>
          </reference>
        </references>
      </pivotArea>
    </format>
    <format dxfId="352">
      <pivotArea dataOnly="0" labelOnly="1" outline="0" offset="IV6" fieldPosition="0">
        <references count="2">
          <reference field="2" count="0" selected="0"/>
          <reference field="3" count="1">
            <x v="3"/>
          </reference>
        </references>
      </pivotArea>
    </format>
    <format dxfId="351">
      <pivotArea dataOnly="0" labelOnly="1" outline="0" fieldPosition="0">
        <references count="3">
          <reference field="0" count="1">
            <x v="61"/>
          </reference>
          <reference field="2" count="0" selected="0"/>
          <reference field="3" count="1" selected="0">
            <x v="3"/>
          </reference>
        </references>
      </pivotArea>
    </format>
    <format dxfId="350">
      <pivotArea dataOnly="0" labelOnly="1" outline="0" fieldPosition="0">
        <references count="4">
          <reference field="0" count="1" selected="0">
            <x v="61"/>
          </reference>
          <reference field="2" count="0" selected="0"/>
          <reference field="3" count="1" selected="0">
            <x v="3"/>
          </reference>
          <reference field="4" count="1">
            <x v="72"/>
          </reference>
        </references>
      </pivotArea>
    </format>
    <format dxfId="349">
      <pivotArea dataOnly="0" labelOnly="1" outline="0" fieldPosition="0">
        <references count="5">
          <reference field="0" count="1" selected="0">
            <x v="61"/>
          </reference>
          <reference field="2" count="0" selected="0"/>
          <reference field="3" count="1" selected="0">
            <x v="3"/>
          </reference>
          <reference field="4" count="1" selected="0">
            <x v="72"/>
          </reference>
          <reference field="6" count="1">
            <x v="15"/>
          </reference>
        </references>
      </pivotArea>
    </format>
    <format dxfId="348">
      <pivotArea dataOnly="0" labelOnly="1" outline="0" offset="IV8" fieldPosition="0">
        <references count="2">
          <reference field="2" count="0" selected="0"/>
          <reference field="3" count="1">
            <x v="3"/>
          </reference>
        </references>
      </pivotArea>
    </format>
    <format dxfId="347">
      <pivotArea dataOnly="0" labelOnly="1" outline="0" fieldPosition="0">
        <references count="3">
          <reference field="0" count="1">
            <x v="63"/>
          </reference>
          <reference field="2" count="0" selected="0"/>
          <reference field="3" count="1" selected="0">
            <x v="3"/>
          </reference>
        </references>
      </pivotArea>
    </format>
    <format dxfId="346">
      <pivotArea dataOnly="0" labelOnly="1" outline="0" fieldPosition="0">
        <references count="4">
          <reference field="0" count="1" selected="0">
            <x v="63"/>
          </reference>
          <reference field="2" count="0" selected="0"/>
          <reference field="3" count="1" selected="0">
            <x v="3"/>
          </reference>
          <reference field="4" count="1">
            <x v="40"/>
          </reference>
        </references>
      </pivotArea>
    </format>
    <format dxfId="345">
      <pivotArea dataOnly="0" labelOnly="1" outline="0" fieldPosition="0">
        <references count="5">
          <reference field="0" count="1" selected="0">
            <x v="63"/>
          </reference>
          <reference field="2" count="0" selected="0"/>
          <reference field="3" count="1" selected="0">
            <x v="3"/>
          </reference>
          <reference field="4" count="1" selected="0">
            <x v="40"/>
          </reference>
          <reference field="6" count="1">
            <x v="33"/>
          </reference>
        </references>
      </pivotArea>
    </format>
    <format dxfId="344">
      <pivotArea dataOnly="0" labelOnly="1" outline="0" offset="IV10" fieldPosition="0">
        <references count="2">
          <reference field="2" count="0" selected="0"/>
          <reference field="3" count="1">
            <x v="3"/>
          </reference>
        </references>
      </pivotArea>
    </format>
    <format dxfId="343">
      <pivotArea dataOnly="0" labelOnly="1" outline="0" fieldPosition="0">
        <references count="3">
          <reference field="0" count="1">
            <x v="65"/>
          </reference>
          <reference field="2" count="0" selected="0"/>
          <reference field="3" count="1" selected="0">
            <x v="3"/>
          </reference>
        </references>
      </pivotArea>
    </format>
    <format dxfId="342">
      <pivotArea dataOnly="0" labelOnly="1" outline="0" fieldPosition="0">
        <references count="4">
          <reference field="0" count="1" selected="0">
            <x v="65"/>
          </reference>
          <reference field="2" count="0" selected="0"/>
          <reference field="3" count="1" selected="0">
            <x v="3"/>
          </reference>
          <reference field="4" count="1">
            <x v="208"/>
          </reference>
        </references>
      </pivotArea>
    </format>
    <format dxfId="341">
      <pivotArea dataOnly="0" labelOnly="1" outline="0" fieldPosition="0">
        <references count="5">
          <reference field="0" count="1" selected="0">
            <x v="65"/>
          </reference>
          <reference field="2" count="0" selected="0"/>
          <reference field="3" count="1" selected="0">
            <x v="3"/>
          </reference>
          <reference field="4" count="1" selected="0">
            <x v="208"/>
          </reference>
          <reference field="6" count="1">
            <x v="16"/>
          </reference>
        </references>
      </pivotArea>
    </format>
    <format dxfId="340">
      <pivotArea dataOnly="0" labelOnly="1" outline="0" offset="IV12" fieldPosition="0">
        <references count="2">
          <reference field="2" count="0" selected="0"/>
          <reference field="3" count="1">
            <x v="3"/>
          </reference>
        </references>
      </pivotArea>
    </format>
    <format dxfId="339">
      <pivotArea dataOnly="0" labelOnly="1" outline="0" fieldPosition="0">
        <references count="3">
          <reference field="0" count="1">
            <x v="67"/>
          </reference>
          <reference field="2" count="0" selected="0"/>
          <reference field="3" count="1" selected="0">
            <x v="3"/>
          </reference>
        </references>
      </pivotArea>
    </format>
    <format dxfId="338">
      <pivotArea dataOnly="0" labelOnly="1" outline="0" fieldPosition="0">
        <references count="4">
          <reference field="0" count="1" selected="0">
            <x v="67"/>
          </reference>
          <reference field="2" count="0" selected="0"/>
          <reference field="3" count="1" selected="0">
            <x v="3"/>
          </reference>
          <reference field="4" count="1">
            <x v="71"/>
          </reference>
        </references>
      </pivotArea>
    </format>
    <format dxfId="337">
      <pivotArea dataOnly="0" labelOnly="1" outline="0" fieldPosition="0">
        <references count="5">
          <reference field="0" count="1" selected="0">
            <x v="67"/>
          </reference>
          <reference field="2" count="0" selected="0"/>
          <reference field="3" count="1" selected="0">
            <x v="3"/>
          </reference>
          <reference field="4" count="1" selected="0">
            <x v="71"/>
          </reference>
          <reference field="6" count="1">
            <x v="25"/>
          </reference>
        </references>
      </pivotArea>
    </format>
    <format dxfId="336">
      <pivotArea dataOnly="0" labelOnly="1" outline="0" offset="IV14" fieldPosition="0">
        <references count="2">
          <reference field="2" count="0" selected="0"/>
          <reference field="3" count="1">
            <x v="3"/>
          </reference>
        </references>
      </pivotArea>
    </format>
    <format dxfId="335">
      <pivotArea dataOnly="0" labelOnly="1" outline="0" fieldPosition="0">
        <references count="3">
          <reference field="0" count="1">
            <x v="69"/>
          </reference>
          <reference field="2" count="0" selected="0"/>
          <reference field="3" count="1" selected="0">
            <x v="3"/>
          </reference>
        </references>
      </pivotArea>
    </format>
    <format dxfId="334">
      <pivotArea dataOnly="0" labelOnly="1" outline="0" fieldPosition="0">
        <references count="4">
          <reference field="0" count="1" selected="0">
            <x v="69"/>
          </reference>
          <reference field="2" count="0" selected="0"/>
          <reference field="3" count="1" selected="0">
            <x v="3"/>
          </reference>
          <reference field="4" count="1">
            <x v="222"/>
          </reference>
        </references>
      </pivotArea>
    </format>
    <format dxfId="333">
      <pivotArea dataOnly="0" labelOnly="1" outline="0" fieldPosition="0">
        <references count="5">
          <reference field="0" count="1" selected="0">
            <x v="69"/>
          </reference>
          <reference field="2" count="0" selected="0"/>
          <reference field="3" count="1" selected="0">
            <x v="3"/>
          </reference>
          <reference field="4" count="1" selected="0">
            <x v="222"/>
          </reference>
          <reference field="6" count="1">
            <x v="79"/>
          </reference>
        </references>
      </pivotArea>
    </format>
    <format dxfId="332">
      <pivotArea dataOnly="0" labelOnly="1" outline="0" offset="IV16" fieldPosition="0">
        <references count="2">
          <reference field="2" count="0" selected="0"/>
          <reference field="3" count="1">
            <x v="3"/>
          </reference>
        </references>
      </pivotArea>
    </format>
    <format dxfId="331">
      <pivotArea dataOnly="0" labelOnly="1" outline="0" fieldPosition="0">
        <references count="3">
          <reference field="0" count="1">
            <x v="71"/>
          </reference>
          <reference field="2" count="0" selected="0"/>
          <reference field="3" count="1" selected="0">
            <x v="3"/>
          </reference>
        </references>
      </pivotArea>
    </format>
    <format dxfId="330">
      <pivotArea dataOnly="0" labelOnly="1" outline="0" fieldPosition="0">
        <references count="4">
          <reference field="0" count="1" selected="0">
            <x v="71"/>
          </reference>
          <reference field="2" count="0" selected="0"/>
          <reference field="3" count="1" selected="0">
            <x v="3"/>
          </reference>
          <reference field="4" count="1">
            <x v="230"/>
          </reference>
        </references>
      </pivotArea>
    </format>
    <format dxfId="329">
      <pivotArea dataOnly="0" labelOnly="1" outline="0" fieldPosition="0">
        <references count="5">
          <reference field="0" count="1" selected="0">
            <x v="71"/>
          </reference>
          <reference field="2" count="0" selected="0"/>
          <reference field="3" count="1" selected="0">
            <x v="3"/>
          </reference>
          <reference field="4" count="1" selected="0">
            <x v="230"/>
          </reference>
          <reference field="6" count="1">
            <x v="68"/>
          </reference>
        </references>
      </pivotArea>
    </format>
    <format dxfId="328">
      <pivotArea dataOnly="0" labelOnly="1" outline="0" offset="IV18" fieldPosition="0">
        <references count="2">
          <reference field="2" count="0" selected="0"/>
          <reference field="3" count="1">
            <x v="3"/>
          </reference>
        </references>
      </pivotArea>
    </format>
    <format dxfId="327">
      <pivotArea dataOnly="0" labelOnly="1" outline="0" fieldPosition="0">
        <references count="3">
          <reference field="0" count="1">
            <x v="73"/>
          </reference>
          <reference field="2" count="0" selected="0"/>
          <reference field="3" count="1" selected="0">
            <x v="3"/>
          </reference>
        </references>
      </pivotArea>
    </format>
    <format dxfId="326">
      <pivotArea dataOnly="0" labelOnly="1" outline="0" fieldPosition="0">
        <references count="4">
          <reference field="0" count="1" selected="0">
            <x v="73"/>
          </reference>
          <reference field="2" count="0" selected="0"/>
          <reference field="3" count="1" selected="0">
            <x v="3"/>
          </reference>
          <reference field="4" count="1">
            <x v="223"/>
          </reference>
        </references>
      </pivotArea>
    </format>
    <format dxfId="325">
      <pivotArea dataOnly="0" labelOnly="1" outline="0" fieldPosition="0">
        <references count="5">
          <reference field="0" count="1" selected="0">
            <x v="73"/>
          </reference>
          <reference field="2" count="0" selected="0"/>
          <reference field="3" count="1" selected="0">
            <x v="3"/>
          </reference>
          <reference field="4" count="1" selected="0">
            <x v="223"/>
          </reference>
          <reference field="6" count="1">
            <x v="85"/>
          </reference>
        </references>
      </pivotArea>
    </format>
    <format dxfId="324">
      <pivotArea dataOnly="0" labelOnly="1" outline="0" offset="IV20" fieldPosition="0">
        <references count="2">
          <reference field="2" count="0" selected="0"/>
          <reference field="3" count="1">
            <x v="3"/>
          </reference>
        </references>
      </pivotArea>
    </format>
    <format dxfId="323">
      <pivotArea dataOnly="0" labelOnly="1" outline="0" fieldPosition="0">
        <references count="3">
          <reference field="0" count="1">
            <x v="75"/>
          </reference>
          <reference field="2" count="0" selected="0"/>
          <reference field="3" count="1" selected="0">
            <x v="3"/>
          </reference>
        </references>
      </pivotArea>
    </format>
    <format dxfId="322">
      <pivotArea dataOnly="0" labelOnly="1" outline="0" fieldPosition="0">
        <references count="4">
          <reference field="0" count="1" selected="0">
            <x v="75"/>
          </reference>
          <reference field="2" count="0" selected="0"/>
          <reference field="3" count="1" selected="0">
            <x v="3"/>
          </reference>
          <reference field="4" count="1">
            <x v="234"/>
          </reference>
        </references>
      </pivotArea>
    </format>
    <format dxfId="321">
      <pivotArea dataOnly="0" labelOnly="1" outline="0" fieldPosition="0">
        <references count="5">
          <reference field="0" count="1" selected="0">
            <x v="75"/>
          </reference>
          <reference field="2" count="0" selected="0"/>
          <reference field="3" count="1" selected="0">
            <x v="3"/>
          </reference>
          <reference field="4" count="1" selected="0">
            <x v="234"/>
          </reference>
          <reference field="6" count="1">
            <x v="88"/>
          </reference>
        </references>
      </pivotArea>
    </format>
    <format dxfId="320">
      <pivotArea dataOnly="0" labelOnly="1" outline="0" offset="IV22" fieldPosition="0">
        <references count="2">
          <reference field="2" count="0" selected="0"/>
          <reference field="3" count="1">
            <x v="3"/>
          </reference>
        </references>
      </pivotArea>
    </format>
    <format dxfId="319">
      <pivotArea dataOnly="0" labelOnly="1" outline="0" fieldPosition="0">
        <references count="3">
          <reference field="0" count="1">
            <x v="77"/>
          </reference>
          <reference field="2" count="0" selected="0"/>
          <reference field="3" count="1" selected="0">
            <x v="3"/>
          </reference>
        </references>
      </pivotArea>
    </format>
    <format dxfId="318">
      <pivotArea dataOnly="0" labelOnly="1" outline="0" fieldPosition="0">
        <references count="4">
          <reference field="0" count="1" selected="0">
            <x v="77"/>
          </reference>
          <reference field="2" count="0" selected="0"/>
          <reference field="3" count="1" selected="0">
            <x v="3"/>
          </reference>
          <reference field="4" count="1">
            <x v="217"/>
          </reference>
        </references>
      </pivotArea>
    </format>
    <format dxfId="317">
      <pivotArea dataOnly="0" labelOnly="1" outline="0" fieldPosition="0">
        <references count="5">
          <reference field="0" count="1" selected="0">
            <x v="77"/>
          </reference>
          <reference field="2" count="0" selected="0"/>
          <reference field="3" count="1" selected="0">
            <x v="3"/>
          </reference>
          <reference field="4" count="1" selected="0">
            <x v="217"/>
          </reference>
          <reference field="6" count="1">
            <x v="91"/>
          </reference>
        </references>
      </pivotArea>
    </format>
    <format dxfId="316">
      <pivotArea dataOnly="0" labelOnly="1" outline="0" offset="IV24" fieldPosition="0">
        <references count="2">
          <reference field="2" count="0" selected="0"/>
          <reference field="3" count="1">
            <x v="3"/>
          </reference>
        </references>
      </pivotArea>
    </format>
    <format dxfId="315">
      <pivotArea dataOnly="0" labelOnly="1" outline="0" fieldPosition="0">
        <references count="3">
          <reference field="0" count="1">
            <x v="79"/>
          </reference>
          <reference field="2" count="0" selected="0"/>
          <reference field="3" count="1" selected="0">
            <x v="3"/>
          </reference>
        </references>
      </pivotArea>
    </format>
    <format dxfId="314">
      <pivotArea dataOnly="0" labelOnly="1" outline="0" fieldPosition="0">
        <references count="4">
          <reference field="0" count="1" selected="0">
            <x v="79"/>
          </reference>
          <reference field="2" count="0" selected="0"/>
          <reference field="3" count="1" selected="0">
            <x v="3"/>
          </reference>
          <reference field="4" count="1">
            <x v="233"/>
          </reference>
        </references>
      </pivotArea>
    </format>
    <format dxfId="313">
      <pivotArea dataOnly="0" labelOnly="1" outline="0" fieldPosition="0">
        <references count="5">
          <reference field="0" count="1" selected="0">
            <x v="79"/>
          </reference>
          <reference field="2" count="0" selected="0"/>
          <reference field="3" count="1" selected="0">
            <x v="3"/>
          </reference>
          <reference field="4" count="1" selected="0">
            <x v="233"/>
          </reference>
          <reference field="6" count="1">
            <x v="73"/>
          </reference>
        </references>
      </pivotArea>
    </format>
    <format dxfId="312">
      <pivotArea dataOnly="0" labelOnly="1" outline="0" offset="IV26" fieldPosition="0">
        <references count="2">
          <reference field="2" count="0" selected="0"/>
          <reference field="3" count="1">
            <x v="3"/>
          </reference>
        </references>
      </pivotArea>
    </format>
    <format dxfId="311">
      <pivotArea dataOnly="0" labelOnly="1" outline="0" fieldPosition="0">
        <references count="3">
          <reference field="0" count="1">
            <x v="195"/>
          </reference>
          <reference field="2" count="0" selected="0"/>
          <reference field="3" count="1" selected="0">
            <x v="3"/>
          </reference>
        </references>
      </pivotArea>
    </format>
    <format dxfId="310">
      <pivotArea dataOnly="0" labelOnly="1" outline="0" fieldPosition="0">
        <references count="4">
          <reference field="0" count="1" selected="0">
            <x v="195"/>
          </reference>
          <reference field="2" count="0" selected="0"/>
          <reference field="3" count="1" selected="0">
            <x v="3"/>
          </reference>
          <reference field="4" count="1">
            <x v="209"/>
          </reference>
        </references>
      </pivotArea>
    </format>
    <format dxfId="309">
      <pivotArea dataOnly="0" labelOnly="1" outline="0" fieldPosition="0">
        <references count="5">
          <reference field="0" count="1" selected="0">
            <x v="195"/>
          </reference>
          <reference field="2" count="0" selected="0"/>
          <reference field="3" count="1" selected="0">
            <x v="3"/>
          </reference>
          <reference field="4" count="1" selected="0">
            <x v="209"/>
          </reference>
          <reference field="6" count="1">
            <x v="19"/>
          </reference>
        </references>
      </pivotArea>
    </format>
    <format dxfId="308">
      <pivotArea dataOnly="0" labelOnly="1" outline="0" offset="IV28" fieldPosition="0">
        <references count="2">
          <reference field="2" count="0" selected="0"/>
          <reference field="3" count="1">
            <x v="3"/>
          </reference>
        </references>
      </pivotArea>
    </format>
    <format dxfId="307">
      <pivotArea dataOnly="0" labelOnly="1" outline="0" fieldPosition="0">
        <references count="3">
          <reference field="0" count="1">
            <x v="197"/>
          </reference>
          <reference field="2" count="0" selected="0"/>
          <reference field="3" count="1" selected="0">
            <x v="3"/>
          </reference>
        </references>
      </pivotArea>
    </format>
    <format dxfId="306">
      <pivotArea dataOnly="0" labelOnly="1" outline="0" fieldPosition="0">
        <references count="4">
          <reference field="0" count="1" selected="0">
            <x v="197"/>
          </reference>
          <reference field="2" count="0" selected="0"/>
          <reference field="3" count="1" selected="0">
            <x v="3"/>
          </reference>
          <reference field="4" count="1">
            <x v="246"/>
          </reference>
        </references>
      </pivotArea>
    </format>
    <format dxfId="305">
      <pivotArea dataOnly="0" labelOnly="1" outline="0" fieldPosition="0">
        <references count="5">
          <reference field="0" count="1" selected="0">
            <x v="197"/>
          </reference>
          <reference field="2" count="0" selected="0"/>
          <reference field="3" count="1" selected="0">
            <x v="3"/>
          </reference>
          <reference field="4" count="1" selected="0">
            <x v="246"/>
          </reference>
          <reference field="6" count="1">
            <x v="12"/>
          </reference>
        </references>
      </pivotArea>
    </format>
    <format dxfId="304">
      <pivotArea dataOnly="0" labelOnly="1" outline="0" offset="IV30" fieldPosition="0">
        <references count="2">
          <reference field="2" count="0" selected="0"/>
          <reference field="3" count="1">
            <x v="3"/>
          </reference>
        </references>
      </pivotArea>
    </format>
    <format dxfId="303">
      <pivotArea dataOnly="0" labelOnly="1" outline="0" fieldPosition="0">
        <references count="3">
          <reference field="0" count="1">
            <x v="218"/>
          </reference>
          <reference field="2" count="0" selected="0"/>
          <reference field="3" count="1" selected="0">
            <x v="3"/>
          </reference>
        </references>
      </pivotArea>
    </format>
    <format dxfId="302">
      <pivotArea dataOnly="0" labelOnly="1" outline="0" fieldPosition="0">
        <references count="4">
          <reference field="0" count="1" selected="0">
            <x v="218"/>
          </reference>
          <reference field="2" count="0" selected="0"/>
          <reference field="3" count="1" selected="0">
            <x v="3"/>
          </reference>
          <reference field="4" count="1">
            <x v="235"/>
          </reference>
        </references>
      </pivotArea>
    </format>
    <format dxfId="301">
      <pivotArea dataOnly="0" labelOnly="1" outline="0" fieldPosition="0">
        <references count="5">
          <reference field="0" count="1" selected="0">
            <x v="218"/>
          </reference>
          <reference field="2" count="0" selected="0"/>
          <reference field="3" count="1" selected="0">
            <x v="3"/>
          </reference>
          <reference field="4" count="1" selected="0">
            <x v="235"/>
          </reference>
          <reference field="6" count="1">
            <x v="67"/>
          </reference>
        </references>
      </pivotArea>
    </format>
    <format dxfId="300">
      <pivotArea dataOnly="0" labelOnly="1" outline="0" offset="IV32" fieldPosition="0">
        <references count="2">
          <reference field="2" count="0" selected="0"/>
          <reference field="3" count="1">
            <x v="3"/>
          </reference>
        </references>
      </pivotArea>
    </format>
    <format dxfId="299">
      <pivotArea dataOnly="0" labelOnly="1" outline="0" fieldPosition="0">
        <references count="3">
          <reference field="0" count="1">
            <x v="220"/>
          </reference>
          <reference field="2" count="0" selected="0"/>
          <reference field="3" count="1" selected="0">
            <x v="3"/>
          </reference>
        </references>
      </pivotArea>
    </format>
    <format dxfId="298">
      <pivotArea dataOnly="0" labelOnly="1" outline="0" fieldPosition="0">
        <references count="4">
          <reference field="0" count="1" selected="0">
            <x v="220"/>
          </reference>
          <reference field="2" count="0" selected="0"/>
          <reference field="3" count="1" selected="0">
            <x v="3"/>
          </reference>
          <reference field="4" count="1">
            <x v="219"/>
          </reference>
        </references>
      </pivotArea>
    </format>
    <format dxfId="297">
      <pivotArea dataOnly="0" labelOnly="1" outline="0" fieldPosition="0">
        <references count="5">
          <reference field="0" count="1" selected="0">
            <x v="220"/>
          </reference>
          <reference field="2" count="0" selected="0"/>
          <reference field="3" count="1" selected="0">
            <x v="3"/>
          </reference>
          <reference field="4" count="1" selected="0">
            <x v="219"/>
          </reference>
          <reference field="6" count="1">
            <x v="63"/>
          </reference>
        </references>
      </pivotArea>
    </format>
    <format dxfId="296">
      <pivotArea dataOnly="0" labelOnly="1" outline="0" offset="IV34" fieldPosition="0">
        <references count="2">
          <reference field="2" count="0" selected="0"/>
          <reference field="3" count="1">
            <x v="3"/>
          </reference>
        </references>
      </pivotArea>
    </format>
    <format dxfId="295">
      <pivotArea dataOnly="0" labelOnly="1" outline="0" fieldPosition="0">
        <references count="3">
          <reference field="0" count="1">
            <x v="222"/>
          </reference>
          <reference field="2" count="0" selected="0"/>
          <reference field="3" count="1" selected="0">
            <x v="3"/>
          </reference>
        </references>
      </pivotArea>
    </format>
    <format dxfId="294">
      <pivotArea dataOnly="0" labelOnly="1" outline="0" fieldPosition="0">
        <references count="4">
          <reference field="0" count="1" selected="0">
            <x v="222"/>
          </reference>
          <reference field="2" count="0" selected="0"/>
          <reference field="3" count="1" selected="0">
            <x v="3"/>
          </reference>
          <reference field="4" count="1">
            <x v="227"/>
          </reference>
        </references>
      </pivotArea>
    </format>
    <format dxfId="293">
      <pivotArea dataOnly="0" labelOnly="1" outline="0" fieldPosition="0">
        <references count="5">
          <reference field="0" count="1" selected="0">
            <x v="222"/>
          </reference>
          <reference field="2" count="0" selected="0"/>
          <reference field="3" count="1" selected="0">
            <x v="3"/>
          </reference>
          <reference field="4" count="1" selected="0">
            <x v="227"/>
          </reference>
          <reference field="6" count="1">
            <x v="94"/>
          </reference>
        </references>
      </pivotArea>
    </format>
    <format dxfId="292">
      <pivotArea dataOnly="0" labelOnly="1" outline="0" fieldPosition="0">
        <references count="3">
          <reference field="0" count="1">
            <x v="224"/>
          </reference>
          <reference field="2" count="0" selected="0"/>
          <reference field="3" count="1" selected="0">
            <x v="3"/>
          </reference>
        </references>
      </pivotArea>
    </format>
    <format dxfId="291">
      <pivotArea dataOnly="0" labelOnly="1" outline="0" fieldPosition="0">
        <references count="4">
          <reference field="0" count="1" selected="0">
            <x v="224"/>
          </reference>
          <reference field="2" count="0" selected="0"/>
          <reference field="3" count="1" selected="0">
            <x v="3"/>
          </reference>
          <reference field="4" count="1">
            <x v="247"/>
          </reference>
        </references>
      </pivotArea>
    </format>
    <format dxfId="290">
      <pivotArea dataOnly="0" labelOnly="1" outline="0" fieldPosition="0">
        <references count="5">
          <reference field="0" count="1" selected="0">
            <x v="224"/>
          </reference>
          <reference field="2" count="0" selected="0"/>
          <reference field="3" count="1" selected="0">
            <x v="3"/>
          </reference>
          <reference field="4" count="1" selected="0">
            <x v="247"/>
          </reference>
          <reference field="6" count="1">
            <x v="7"/>
          </reference>
        </references>
      </pivotArea>
    </format>
    <format dxfId="289">
      <pivotArea dataOnly="0" labelOnly="1" outline="0" offset="IV2" fieldPosition="0">
        <references count="2">
          <reference field="2" count="0" selected="0"/>
          <reference field="3" count="1">
            <x v="4"/>
          </reference>
        </references>
      </pivotArea>
    </format>
    <format dxfId="288">
      <pivotArea dataOnly="0" labelOnly="1" outline="0" fieldPosition="0">
        <references count="3">
          <reference field="0" count="1">
            <x v="26"/>
          </reference>
          <reference field="2" count="0" selected="0"/>
          <reference field="3" count="1" selected="0">
            <x v="4"/>
          </reference>
        </references>
      </pivotArea>
    </format>
    <format dxfId="287">
      <pivotArea dataOnly="0" labelOnly="1" outline="0" fieldPosition="0">
        <references count="4">
          <reference field="0" count="1" selected="0">
            <x v="26"/>
          </reference>
          <reference field="2" count="0" selected="0"/>
          <reference field="3" count="1" selected="0">
            <x v="4"/>
          </reference>
          <reference field="4" count="1">
            <x v="206"/>
          </reference>
        </references>
      </pivotArea>
    </format>
    <format dxfId="286">
      <pivotArea dataOnly="0" labelOnly="1" outline="0" fieldPosition="0">
        <references count="5">
          <reference field="0" count="1" selected="0">
            <x v="26"/>
          </reference>
          <reference field="2" count="0" selected="0"/>
          <reference field="3" count="1" selected="0">
            <x v="4"/>
          </reference>
          <reference field="4" count="1" selected="0">
            <x v="206"/>
          </reference>
          <reference field="6" count="1">
            <x v="98"/>
          </reference>
        </references>
      </pivotArea>
    </format>
    <format dxfId="285">
      <pivotArea dataOnly="0" labelOnly="1" outline="0" fieldPosition="0">
        <references count="3">
          <reference field="0" count="1">
            <x v="6"/>
          </reference>
          <reference field="2" count="0" selected="0"/>
          <reference field="3" count="1" selected="0">
            <x v="5"/>
          </reference>
        </references>
      </pivotArea>
    </format>
    <format dxfId="284">
      <pivotArea dataOnly="0" labelOnly="1" outline="0" fieldPosition="0">
        <references count="4">
          <reference field="0" count="1" selected="0">
            <x v="6"/>
          </reference>
          <reference field="2" count="0" selected="0"/>
          <reference field="3" count="1" selected="0">
            <x v="5"/>
          </reference>
          <reference field="4" count="1">
            <x v="65"/>
          </reference>
        </references>
      </pivotArea>
    </format>
    <format dxfId="283">
      <pivotArea dataOnly="0" labelOnly="1" outline="0" fieldPosition="0">
        <references count="5">
          <reference field="0" count="1" selected="0">
            <x v="6"/>
          </reference>
          <reference field="2" count="0" selected="0"/>
          <reference field="3" count="1" selected="0">
            <x v="5"/>
          </reference>
          <reference field="4" count="1" selected="0">
            <x v="65"/>
          </reference>
          <reference field="6" count="1">
            <x v="105"/>
          </reference>
        </references>
      </pivotArea>
    </format>
    <format dxfId="282">
      <pivotArea dataOnly="0" labelOnly="1" outline="0" fieldPosition="0">
        <references count="3">
          <reference field="0" count="1">
            <x v="8"/>
          </reference>
          <reference field="2" count="0" selected="0"/>
          <reference field="3" count="1" selected="0">
            <x v="5"/>
          </reference>
        </references>
      </pivotArea>
    </format>
    <format dxfId="281">
      <pivotArea dataOnly="0" labelOnly="1" outline="0" fieldPosition="0">
        <references count="4">
          <reference field="0" count="1" selected="0">
            <x v="8"/>
          </reference>
          <reference field="2" count="0" selected="0"/>
          <reference field="3" count="1" selected="0">
            <x v="5"/>
          </reference>
          <reference field="4" count="1">
            <x v="18"/>
          </reference>
        </references>
      </pivotArea>
    </format>
    <format dxfId="280">
      <pivotArea dataOnly="0" labelOnly="1" outline="0" fieldPosition="0">
        <references count="5">
          <reference field="0" count="1" selected="0">
            <x v="8"/>
          </reference>
          <reference field="2" count="0" selected="0"/>
          <reference field="3" count="1" selected="0">
            <x v="5"/>
          </reference>
          <reference field="4" count="1" selected="0">
            <x v="18"/>
          </reference>
          <reference field="6" count="1">
            <x v="53"/>
          </reference>
        </references>
      </pivotArea>
    </format>
    <format dxfId="279">
      <pivotArea dataOnly="0" labelOnly="1" outline="0" offset="IV53" fieldPosition="0">
        <references count="1">
          <reference field="2" count="0"/>
        </references>
      </pivotArea>
    </format>
    <format dxfId="278">
      <pivotArea dataOnly="0" labelOnly="1" outline="0" fieldPosition="0">
        <references count="3">
          <reference field="0" count="1">
            <x v="10"/>
          </reference>
          <reference field="2" count="0" selected="0"/>
          <reference field="3" count="1" selected="0">
            <x v="5"/>
          </reference>
        </references>
      </pivotArea>
    </format>
    <format dxfId="277">
      <pivotArea dataOnly="0" labelOnly="1" outline="0" fieldPosition="0">
        <references count="4">
          <reference field="0" count="1" selected="0">
            <x v="10"/>
          </reference>
          <reference field="2" count="0" selected="0"/>
          <reference field="3" count="1" selected="0">
            <x v="5"/>
          </reference>
          <reference field="4" count="1">
            <x v="140"/>
          </reference>
        </references>
      </pivotArea>
    </format>
    <format dxfId="276">
      <pivotArea dataOnly="0" labelOnly="1" outline="0" fieldPosition="0">
        <references count="5">
          <reference field="0" count="1" selected="0">
            <x v="10"/>
          </reference>
          <reference field="2" count="0" selected="0"/>
          <reference field="3" count="1" selected="0">
            <x v="5"/>
          </reference>
          <reference field="4" count="1" selected="0">
            <x v="140"/>
          </reference>
          <reference field="6" count="1">
            <x v="92"/>
          </reference>
        </references>
      </pivotArea>
    </format>
    <format dxfId="275">
      <pivotArea dataOnly="0" labelOnly="1" outline="0" offset="IV55" fieldPosition="0">
        <references count="1">
          <reference field="2" count="0"/>
        </references>
      </pivotArea>
    </format>
    <format dxfId="274">
      <pivotArea dataOnly="0" labelOnly="1" outline="0" fieldPosition="0">
        <references count="3">
          <reference field="0" count="1">
            <x v="12"/>
          </reference>
          <reference field="2" count="0" selected="0"/>
          <reference field="3" count="1" selected="0">
            <x v="5"/>
          </reference>
        </references>
      </pivotArea>
    </format>
    <format dxfId="273">
      <pivotArea dataOnly="0" labelOnly="1" outline="0" fieldPosition="0">
        <references count="4">
          <reference field="0" count="1" selected="0">
            <x v="12"/>
          </reference>
          <reference field="2" count="0" selected="0"/>
          <reference field="3" count="1" selected="0">
            <x v="5"/>
          </reference>
          <reference field="4" count="1">
            <x v="84"/>
          </reference>
        </references>
      </pivotArea>
    </format>
    <format dxfId="272">
      <pivotArea dataOnly="0" labelOnly="1" outline="0" fieldPosition="0">
        <references count="5">
          <reference field="0" count="1" selected="0">
            <x v="12"/>
          </reference>
          <reference field="2" count="0" selected="0"/>
          <reference field="3" count="1" selected="0">
            <x v="5"/>
          </reference>
          <reference field="4" count="1" selected="0">
            <x v="84"/>
          </reference>
          <reference field="6" count="1">
            <x v="166"/>
          </reference>
        </references>
      </pivotArea>
    </format>
    <format dxfId="271">
      <pivotArea dataOnly="0" labelOnly="1" outline="0" offset="IV57" fieldPosition="0">
        <references count="1">
          <reference field="2" count="0"/>
        </references>
      </pivotArea>
    </format>
    <format dxfId="270">
      <pivotArea dataOnly="0" labelOnly="1" outline="0" fieldPosition="0">
        <references count="3">
          <reference field="0" count="1">
            <x v="194"/>
          </reference>
          <reference field="2" count="0" selected="0"/>
          <reference field="3" count="1" selected="0">
            <x v="5"/>
          </reference>
        </references>
      </pivotArea>
    </format>
    <format dxfId="269">
      <pivotArea dataOnly="0" labelOnly="1" outline="0" fieldPosition="0">
        <references count="4">
          <reference field="0" count="1" selected="0">
            <x v="194"/>
          </reference>
          <reference field="2" count="0" selected="0"/>
          <reference field="3" count="1" selected="0">
            <x v="5"/>
          </reference>
          <reference field="4" count="1">
            <x v="38"/>
          </reference>
        </references>
      </pivotArea>
    </format>
    <format dxfId="268">
      <pivotArea dataOnly="0" labelOnly="1" outline="0" fieldPosition="0">
        <references count="5">
          <reference field="0" count="1" selected="0">
            <x v="194"/>
          </reference>
          <reference field="2" count="0" selected="0"/>
          <reference field="3" count="1" selected="0">
            <x v="5"/>
          </reference>
          <reference field="4" count="1" selected="0">
            <x v="38"/>
          </reference>
          <reference field="6" count="1">
            <x v="150"/>
          </reference>
        </references>
      </pivotArea>
    </format>
    <format dxfId="267">
      <pivotArea dataOnly="0" labelOnly="1" outline="0" fieldPosition="0">
        <references count="3">
          <reference field="0" count="1">
            <x v="56"/>
          </reference>
          <reference field="2" count="0" selected="0"/>
          <reference field="3" count="0" selected="0"/>
        </references>
      </pivotArea>
    </format>
    <format dxfId="266">
      <pivotArea dataOnly="0" labelOnly="1" outline="0" fieldPosition="0">
        <references count="4">
          <reference field="0" count="1" selected="0">
            <x v="56"/>
          </reference>
          <reference field="2" count="0" selected="0"/>
          <reference field="3" count="0" selected="0"/>
          <reference field="4" count="1">
            <x v="182"/>
          </reference>
        </references>
      </pivotArea>
    </format>
    <format dxfId="265">
      <pivotArea dataOnly="0" labelOnly="1" outline="0" fieldPosition="0">
        <references count="5">
          <reference field="0" count="1" selected="0">
            <x v="56"/>
          </reference>
          <reference field="2" count="0" selected="0"/>
          <reference field="3" count="0" selected="0"/>
          <reference field="4" count="1" selected="0">
            <x v="182"/>
          </reference>
          <reference field="6" count="1">
            <x v="9"/>
          </reference>
        </references>
      </pivotArea>
    </format>
    <format dxfId="264">
      <pivotArea dataOnly="0" labelOnly="1" outline="0" fieldPosition="0">
        <references count="3">
          <reference field="0" count="1">
            <x v="58"/>
          </reference>
          <reference field="2" count="0" selected="0"/>
          <reference field="3" count="0" selected="0"/>
        </references>
      </pivotArea>
    </format>
    <format dxfId="263">
      <pivotArea dataOnly="0" labelOnly="1" outline="0" fieldPosition="0">
        <references count="4">
          <reference field="0" count="1" selected="0">
            <x v="58"/>
          </reference>
          <reference field="2" count="0" selected="0"/>
          <reference field="3" count="0" selected="0"/>
          <reference field="4" count="1">
            <x v="64"/>
          </reference>
        </references>
      </pivotArea>
    </format>
    <format dxfId="262">
      <pivotArea dataOnly="0" labelOnly="1" outline="0" fieldPosition="0">
        <references count="5">
          <reference field="0" count="1" selected="0">
            <x v="58"/>
          </reference>
          <reference field="2" count="0" selected="0"/>
          <reference field="3" count="0" selected="0"/>
          <reference field="4" count="1" selected="0">
            <x v="64"/>
          </reference>
          <reference field="6" count="1">
            <x v="0"/>
          </reference>
        </references>
      </pivotArea>
    </format>
    <format dxfId="261">
      <pivotArea dataOnly="0" labelOnly="1" outline="0" fieldPosition="0">
        <references count="3">
          <reference field="0" count="1">
            <x v="60"/>
          </reference>
          <reference field="2" count="0" selected="0"/>
          <reference field="3" count="0" selected="0"/>
        </references>
      </pivotArea>
    </format>
    <format dxfId="260">
      <pivotArea dataOnly="0" labelOnly="1" outline="0" fieldPosition="0">
        <references count="4">
          <reference field="0" count="1" selected="0">
            <x v="60"/>
          </reference>
          <reference field="2" count="0" selected="0"/>
          <reference field="3" count="0" selected="0"/>
          <reference field="4" count="1">
            <x v="184"/>
          </reference>
        </references>
      </pivotArea>
    </format>
    <format dxfId="259">
      <pivotArea dataOnly="0" labelOnly="1" outline="0" fieldPosition="0">
        <references count="5">
          <reference field="0" count="1" selected="0">
            <x v="60"/>
          </reference>
          <reference field="2" count="0" selected="0"/>
          <reference field="3" count="0" selected="0"/>
          <reference field="4" count="1" selected="0">
            <x v="184"/>
          </reference>
          <reference field="6" count="1">
            <x v="8"/>
          </reference>
        </references>
      </pivotArea>
    </format>
    <format dxfId="258">
      <pivotArea dataOnly="0" labelOnly="1" outline="0" fieldPosition="0">
        <references count="3">
          <reference field="0" count="1">
            <x v="62"/>
          </reference>
          <reference field="2" count="0" selected="0"/>
          <reference field="3" count="0" selected="0"/>
        </references>
      </pivotArea>
    </format>
    <format dxfId="257">
      <pivotArea dataOnly="0" labelOnly="1" outline="0" fieldPosition="0">
        <references count="4">
          <reference field="0" count="1" selected="0">
            <x v="62"/>
          </reference>
          <reference field="2" count="0" selected="0"/>
          <reference field="3" count="0" selected="0"/>
          <reference field="4" count="1">
            <x v="197"/>
          </reference>
        </references>
      </pivotArea>
    </format>
    <format dxfId="256">
      <pivotArea dataOnly="0" labelOnly="1" outline="0" fieldPosition="0">
        <references count="5">
          <reference field="0" count="1" selected="0">
            <x v="62"/>
          </reference>
          <reference field="2" count="0" selected="0"/>
          <reference field="3" count="0" selected="0"/>
          <reference field="4" count="1" selected="0">
            <x v="197"/>
          </reference>
          <reference field="6" count="1">
            <x v="69"/>
          </reference>
        </references>
      </pivotArea>
    </format>
    <format dxfId="255">
      <pivotArea dataOnly="0" labelOnly="1" outline="0" fieldPosition="0">
        <references count="3">
          <reference field="0" count="1">
            <x v="64"/>
          </reference>
          <reference field="2" count="0" selected="0"/>
          <reference field="3" count="0" selected="0"/>
        </references>
      </pivotArea>
    </format>
    <format dxfId="254">
      <pivotArea dataOnly="0" labelOnly="1" outline="0" fieldPosition="0">
        <references count="4">
          <reference field="0" count="1" selected="0">
            <x v="64"/>
          </reference>
          <reference field="2" count="0" selected="0"/>
          <reference field="3" count="0" selected="0"/>
          <reference field="4" count="1">
            <x v="183"/>
          </reference>
        </references>
      </pivotArea>
    </format>
    <format dxfId="253">
      <pivotArea dataOnly="0" labelOnly="1" outline="0" fieldPosition="0">
        <references count="5">
          <reference field="0" count="1" selected="0">
            <x v="64"/>
          </reference>
          <reference field="2" count="0" selected="0"/>
          <reference field="3" count="0" selected="0"/>
          <reference field="4" count="1" selected="0">
            <x v="183"/>
          </reference>
          <reference field="6" count="1">
            <x v="18"/>
          </reference>
        </references>
      </pivotArea>
    </format>
    <format dxfId="252">
      <pivotArea dataOnly="0" labelOnly="1" outline="0" fieldPosition="0">
        <references count="3">
          <reference field="0" count="1">
            <x v="66"/>
          </reference>
          <reference field="2" count="0" selected="0"/>
          <reference field="3" count="0" selected="0"/>
        </references>
      </pivotArea>
    </format>
    <format dxfId="251">
      <pivotArea dataOnly="0" labelOnly="1" outline="0" fieldPosition="0">
        <references count="4">
          <reference field="0" count="1" selected="0">
            <x v="66"/>
          </reference>
          <reference field="2" count="0" selected="0"/>
          <reference field="3" count="0" selected="0"/>
          <reference field="4" count="1">
            <x v="70"/>
          </reference>
        </references>
      </pivotArea>
    </format>
    <format dxfId="250">
      <pivotArea dataOnly="0" labelOnly="1" outline="0" fieldPosition="0">
        <references count="5">
          <reference field="0" count="1" selected="0">
            <x v="66"/>
          </reference>
          <reference field="2" count="0" selected="0"/>
          <reference field="3" count="0" selected="0"/>
          <reference field="4" count="1" selected="0">
            <x v="70"/>
          </reference>
          <reference field="6" count="1">
            <x v="20"/>
          </reference>
        </references>
      </pivotArea>
    </format>
    <format dxfId="249">
      <pivotArea dataOnly="0" labelOnly="1" outline="0" fieldPosition="0">
        <references count="3">
          <reference field="0" count="1">
            <x v="68"/>
          </reference>
          <reference field="2" count="0" selected="0"/>
          <reference field="3" count="0" selected="0"/>
        </references>
      </pivotArea>
    </format>
    <format dxfId="248">
      <pivotArea dataOnly="0" labelOnly="1" outline="0" fieldPosition="0">
        <references count="4">
          <reference field="0" count="1" selected="0">
            <x v="68"/>
          </reference>
          <reference field="2" count="0" selected="0"/>
          <reference field="3" count="0" selected="0"/>
          <reference field="4" count="1">
            <x v="228"/>
          </reference>
        </references>
      </pivotArea>
    </format>
    <format dxfId="247">
      <pivotArea dataOnly="0" labelOnly="1" outline="0" fieldPosition="0">
        <references count="5">
          <reference field="0" count="1" selected="0">
            <x v="68"/>
          </reference>
          <reference field="2" count="0" selected="0"/>
          <reference field="3" count="0" selected="0"/>
          <reference field="4" count="1" selected="0">
            <x v="228"/>
          </reference>
          <reference field="6" count="1">
            <x v="77"/>
          </reference>
        </references>
      </pivotArea>
    </format>
    <format dxfId="246">
      <pivotArea dataOnly="0" labelOnly="1" outline="0" fieldPosition="0">
        <references count="3">
          <reference field="0" count="1">
            <x v="70"/>
          </reference>
          <reference field="2" count="0" selected="0"/>
          <reference field="3" count="0" selected="0"/>
        </references>
      </pivotArea>
    </format>
    <format dxfId="245">
      <pivotArea dataOnly="0" labelOnly="1" outline="0" fieldPosition="0">
        <references count="4">
          <reference field="0" count="1" selected="0">
            <x v="70"/>
          </reference>
          <reference field="2" count="0" selected="0"/>
          <reference field="3" count="0" selected="0"/>
          <reference field="4" count="1">
            <x v="226"/>
          </reference>
        </references>
      </pivotArea>
    </format>
    <format dxfId="244">
      <pivotArea dataOnly="0" labelOnly="1" outline="0" fieldPosition="0">
        <references count="5">
          <reference field="0" count="1" selected="0">
            <x v="70"/>
          </reference>
          <reference field="2" count="0" selected="0"/>
          <reference field="3" count="0" selected="0"/>
          <reference field="4" count="1" selected="0">
            <x v="226"/>
          </reference>
          <reference field="6" count="1">
            <x v="93"/>
          </reference>
        </references>
      </pivotArea>
    </format>
    <format dxfId="243">
      <pivotArea dataOnly="0" labelOnly="1" outline="0" fieldPosition="0">
        <references count="3">
          <reference field="0" count="1">
            <x v="72"/>
          </reference>
          <reference field="2" count="0" selected="0"/>
          <reference field="3" count="0" selected="0"/>
        </references>
      </pivotArea>
    </format>
    <format dxfId="242">
      <pivotArea dataOnly="0" labelOnly="1" outline="0" fieldPosition="0">
        <references count="4">
          <reference field="0" count="1" selected="0">
            <x v="72"/>
          </reference>
          <reference field="2" count="0" selected="0"/>
          <reference field="3" count="0" selected="0"/>
          <reference field="4" count="1">
            <x v="232"/>
          </reference>
        </references>
      </pivotArea>
    </format>
    <format dxfId="241">
      <pivotArea dataOnly="0" labelOnly="1" outline="0" fieldPosition="0">
        <references count="5">
          <reference field="0" count="1" selected="0">
            <x v="72"/>
          </reference>
          <reference field="2" count="0" selected="0"/>
          <reference field="3" count="0" selected="0"/>
          <reference field="4" count="1" selected="0">
            <x v="232"/>
          </reference>
          <reference field="6" count="1">
            <x v="90"/>
          </reference>
        </references>
      </pivotArea>
    </format>
    <format dxfId="240">
      <pivotArea dataOnly="0" labelOnly="1" outline="0" fieldPosition="0">
        <references count="3">
          <reference field="0" count="1">
            <x v="74"/>
          </reference>
          <reference field="2" count="0" selected="0"/>
          <reference field="3" count="0" selected="0"/>
        </references>
      </pivotArea>
    </format>
    <format dxfId="239">
      <pivotArea dataOnly="0" labelOnly="1" outline="0" fieldPosition="0">
        <references count="4">
          <reference field="0" count="1" selected="0">
            <x v="74"/>
          </reference>
          <reference field="2" count="0" selected="0"/>
          <reference field="3" count="0" selected="0"/>
          <reference field="4" count="1">
            <x v="231"/>
          </reference>
        </references>
      </pivotArea>
    </format>
    <format dxfId="238">
      <pivotArea dataOnly="0" labelOnly="1" outline="0" fieldPosition="0">
        <references count="5">
          <reference field="0" count="1" selected="0">
            <x v="74"/>
          </reference>
          <reference field="2" count="0" selected="0"/>
          <reference field="3" count="0" selected="0"/>
          <reference field="4" count="1" selected="0">
            <x v="231"/>
          </reference>
          <reference field="6" count="1">
            <x v="81"/>
          </reference>
        </references>
      </pivotArea>
    </format>
    <format dxfId="237">
      <pivotArea dataOnly="0" labelOnly="1" outline="0" fieldPosition="0">
        <references count="3">
          <reference field="0" count="1">
            <x v="76"/>
          </reference>
          <reference field="2" count="0" selected="0"/>
          <reference field="3" count="0" selected="0"/>
        </references>
      </pivotArea>
    </format>
    <format dxfId="236">
      <pivotArea dataOnly="0" labelOnly="1" outline="0" fieldPosition="0">
        <references count="4">
          <reference field="0" count="1" selected="0">
            <x v="76"/>
          </reference>
          <reference field="2" count="0" selected="0"/>
          <reference field="3" count="0" selected="0"/>
          <reference field="4" count="1">
            <x v="224"/>
          </reference>
        </references>
      </pivotArea>
    </format>
    <format dxfId="235">
      <pivotArea dataOnly="0" labelOnly="1" outline="0" fieldPosition="0">
        <references count="5">
          <reference field="0" count="1" selected="0">
            <x v="76"/>
          </reference>
          <reference field="2" count="0" selected="0"/>
          <reference field="3" count="0" selected="0"/>
          <reference field="4" count="1" selected="0">
            <x v="224"/>
          </reference>
          <reference field="6" count="1">
            <x v="78"/>
          </reference>
        </references>
      </pivotArea>
    </format>
    <format dxfId="234">
      <pivotArea dataOnly="0" labelOnly="1" outline="0" fieldPosition="0">
        <references count="3">
          <reference field="0" count="1">
            <x v="78"/>
          </reference>
          <reference field="2" count="0" selected="0"/>
          <reference field="3" count="0" selected="0"/>
        </references>
      </pivotArea>
    </format>
    <format dxfId="233">
      <pivotArea dataOnly="0" labelOnly="1" outline="0" fieldPosition="0">
        <references count="4">
          <reference field="0" count="1" selected="0">
            <x v="78"/>
          </reference>
          <reference field="2" count="0" selected="0"/>
          <reference field="3" count="0" selected="0"/>
          <reference field="4" count="1">
            <x v="236"/>
          </reference>
        </references>
      </pivotArea>
    </format>
    <format dxfId="232">
      <pivotArea dataOnly="0" labelOnly="1" outline="0" fieldPosition="0">
        <references count="5">
          <reference field="0" count="1" selected="0">
            <x v="78"/>
          </reference>
          <reference field="2" count="0" selected="0"/>
          <reference field="3" count="0" selected="0"/>
          <reference field="4" count="1" selected="0">
            <x v="236"/>
          </reference>
          <reference field="6" count="1">
            <x v="96"/>
          </reference>
        </references>
      </pivotArea>
    </format>
    <format dxfId="231">
      <pivotArea dataOnly="0" labelOnly="1" outline="0" fieldPosition="0">
        <references count="3">
          <reference field="0" count="1">
            <x v="80"/>
          </reference>
          <reference field="2" count="0" selected="0"/>
          <reference field="3" count="0" selected="0"/>
        </references>
      </pivotArea>
    </format>
    <format dxfId="230">
      <pivotArea dataOnly="0" labelOnly="1" outline="0" fieldPosition="0">
        <references count="4">
          <reference field="0" count="1" selected="0">
            <x v="80"/>
          </reference>
          <reference field="2" count="0" selected="0"/>
          <reference field="3" count="0" selected="0"/>
          <reference field="4" count="1">
            <x v="218"/>
          </reference>
        </references>
      </pivotArea>
    </format>
    <format dxfId="229">
      <pivotArea dataOnly="0" labelOnly="1" outline="0" fieldPosition="0">
        <references count="5">
          <reference field="0" count="1" selected="0">
            <x v="80"/>
          </reference>
          <reference field="2" count="0" selected="0"/>
          <reference field="3" count="0" selected="0"/>
          <reference field="4" count="1" selected="0">
            <x v="218"/>
          </reference>
          <reference field="6" count="1">
            <x v="68"/>
          </reference>
        </references>
      </pivotArea>
    </format>
    <format dxfId="228">
      <pivotArea dataOnly="0" labelOnly="1" outline="0" fieldPosition="0">
        <references count="3">
          <reference field="0" count="1">
            <x v="196"/>
          </reference>
          <reference field="2" count="0" selected="0"/>
          <reference field="3" count="0" selected="0"/>
        </references>
      </pivotArea>
    </format>
    <format dxfId="227">
      <pivotArea dataOnly="0" labelOnly="1" outline="0" fieldPosition="0">
        <references count="4">
          <reference field="0" count="1" selected="0">
            <x v="196"/>
          </reference>
          <reference field="2" count="0" selected="0"/>
          <reference field="3" count="0" selected="0"/>
          <reference field="4" count="1">
            <x v="181"/>
          </reference>
        </references>
      </pivotArea>
    </format>
    <format dxfId="226">
      <pivotArea dataOnly="0" labelOnly="1" outline="0" fieldPosition="0">
        <references count="5">
          <reference field="0" count="1" selected="0">
            <x v="196"/>
          </reference>
          <reference field="2" count="0" selected="0"/>
          <reference field="3" count="0" selected="0"/>
          <reference field="4" count="1" selected="0">
            <x v="181"/>
          </reference>
          <reference field="6" count="1">
            <x v="9"/>
          </reference>
        </references>
      </pivotArea>
    </format>
    <format dxfId="225">
      <pivotArea dataOnly="0" labelOnly="1" outline="0" fieldPosition="0">
        <references count="3">
          <reference field="0" count="1">
            <x v="217"/>
          </reference>
          <reference field="2" count="0" selected="0"/>
          <reference field="3" count="0" selected="0"/>
        </references>
      </pivotArea>
    </format>
    <format dxfId="224">
      <pivotArea dataOnly="0" labelOnly="1" outline="0" fieldPosition="0">
        <references count="4">
          <reference field="0" count="1" selected="0">
            <x v="217"/>
          </reference>
          <reference field="2" count="0" selected="0"/>
          <reference field="3" count="0" selected="0"/>
          <reference field="4" count="1">
            <x v="225"/>
          </reference>
        </references>
      </pivotArea>
    </format>
    <format dxfId="223">
      <pivotArea dataOnly="0" labelOnly="1" outline="0" fieldPosition="0">
        <references count="5">
          <reference field="0" count="1" selected="0">
            <x v="217"/>
          </reference>
          <reference field="2" count="0" selected="0"/>
          <reference field="3" count="0" selected="0"/>
          <reference field="4" count="1" selected="0">
            <x v="225"/>
          </reference>
          <reference field="6" count="1">
            <x v="83"/>
          </reference>
        </references>
      </pivotArea>
    </format>
    <format dxfId="222">
      <pivotArea dataOnly="0" labelOnly="1" outline="0" fieldPosition="0">
        <references count="3">
          <reference field="0" count="1">
            <x v="219"/>
          </reference>
          <reference field="2" count="0" selected="0"/>
          <reference field="3" count="0" selected="0"/>
        </references>
      </pivotArea>
    </format>
    <format dxfId="221">
      <pivotArea dataOnly="0" labelOnly="1" outline="0" fieldPosition="0">
        <references count="4">
          <reference field="0" count="1" selected="0">
            <x v="219"/>
          </reference>
          <reference field="2" count="0" selected="0"/>
          <reference field="3" count="0" selected="0"/>
          <reference field="4" count="1">
            <x v="220"/>
          </reference>
        </references>
      </pivotArea>
    </format>
    <format dxfId="220">
      <pivotArea dataOnly="0" labelOnly="1" outline="0" fieldPosition="0">
        <references count="5">
          <reference field="0" count="1" selected="0">
            <x v="219"/>
          </reference>
          <reference field="2" count="0" selected="0"/>
          <reference field="3" count="0" selected="0"/>
          <reference field="4" count="1" selected="0">
            <x v="220"/>
          </reference>
          <reference field="6" count="1">
            <x v="80"/>
          </reference>
        </references>
      </pivotArea>
    </format>
    <format dxfId="219">
      <pivotArea dataOnly="0" labelOnly="1" outline="0" fieldPosition="0">
        <references count="3">
          <reference field="0" count="1">
            <x v="221"/>
          </reference>
          <reference field="2" count="0" selected="0"/>
          <reference field="3" count="0" selected="0"/>
        </references>
      </pivotArea>
    </format>
    <format dxfId="218">
      <pivotArea dataOnly="0" labelOnly="1" outline="0" fieldPosition="0">
        <references count="4">
          <reference field="0" count="1" selected="0">
            <x v="221"/>
          </reference>
          <reference field="2" count="0" selected="0"/>
          <reference field="3" count="0" selected="0"/>
          <reference field="4" count="1">
            <x v="229"/>
          </reference>
        </references>
      </pivotArea>
    </format>
    <format dxfId="217">
      <pivotArea dataOnly="0" labelOnly="1" outline="0" fieldPosition="0">
        <references count="5">
          <reference field="0" count="1" selected="0">
            <x v="221"/>
          </reference>
          <reference field="2" count="0" selected="0"/>
          <reference field="3" count="0" selected="0"/>
          <reference field="4" count="1" selected="0">
            <x v="229"/>
          </reference>
          <reference field="6" count="1">
            <x v="84"/>
          </reference>
        </references>
      </pivotArea>
    </format>
    <format dxfId="216">
      <pivotArea dataOnly="0" labelOnly="1" outline="0" fieldPosition="0">
        <references count="3">
          <reference field="0" count="1">
            <x v="223"/>
          </reference>
          <reference field="2" count="0" selected="0"/>
          <reference field="3" count="0" selected="0"/>
        </references>
      </pivotArea>
    </format>
    <format dxfId="215">
      <pivotArea dataOnly="0" labelOnly="1" outline="0" fieldPosition="0">
        <references count="4">
          <reference field="0" count="1" selected="0">
            <x v="223"/>
          </reference>
          <reference field="2" count="0" selected="0"/>
          <reference field="3" count="0" selected="0"/>
          <reference field="4" count="1">
            <x v="221"/>
          </reference>
        </references>
      </pivotArea>
    </format>
    <format dxfId="214">
      <pivotArea dataOnly="0" labelOnly="1" outline="0" fieldPosition="0">
        <references count="5">
          <reference field="0" count="1" selected="0">
            <x v="223"/>
          </reference>
          <reference field="2" count="0" selected="0"/>
          <reference field="3" count="0" selected="0"/>
          <reference field="4" count="1" selected="0">
            <x v="221"/>
          </reference>
          <reference field="6" count="1">
            <x v="76"/>
          </reference>
        </references>
      </pivotArea>
    </format>
    <format dxfId="213">
      <pivotArea dataOnly="0" labelOnly="1" outline="0" fieldPosition="0">
        <references count="3">
          <reference field="0" count="1">
            <x v="25"/>
          </reference>
          <reference field="2" count="0" selected="0"/>
          <reference field="3" count="0" selected="0"/>
        </references>
      </pivotArea>
    </format>
    <format dxfId="212">
      <pivotArea dataOnly="0" labelOnly="1" outline="0" fieldPosition="0">
        <references count="4">
          <reference field="0" count="1" selected="0">
            <x v="25"/>
          </reference>
          <reference field="2" count="0" selected="0"/>
          <reference field="3" count="0" selected="0"/>
          <reference field="4" count="1">
            <x v="139"/>
          </reference>
        </references>
      </pivotArea>
    </format>
    <format dxfId="211">
      <pivotArea dataOnly="0" labelOnly="1" outline="0" fieldPosition="0">
        <references count="5">
          <reference field="0" count="1" selected="0">
            <x v="25"/>
          </reference>
          <reference field="2" count="0" selected="0"/>
          <reference field="3" count="0" selected="0"/>
          <reference field="4" count="1" selected="0">
            <x v="139"/>
          </reference>
          <reference field="6" count="1">
            <x v="59"/>
          </reference>
        </references>
      </pivotArea>
    </format>
    <format dxfId="210">
      <pivotArea dataOnly="0" labelOnly="1" outline="0" fieldPosition="0">
        <references count="3">
          <reference field="0" count="1">
            <x v="27"/>
          </reference>
          <reference field="2" count="0" selected="0"/>
          <reference field="3" count="0" selected="0"/>
        </references>
      </pivotArea>
    </format>
    <format dxfId="209">
      <pivotArea dataOnly="0" labelOnly="1" outline="0" fieldPosition="0">
        <references count="4">
          <reference field="0" count="1" selected="0">
            <x v="27"/>
          </reference>
          <reference field="2" count="0" selected="0"/>
          <reference field="3" count="0" selected="0"/>
          <reference field="4" count="1">
            <x v="185"/>
          </reference>
        </references>
      </pivotArea>
    </format>
    <format dxfId="208">
      <pivotArea dataOnly="0" labelOnly="1" outline="0" fieldPosition="0">
        <references count="5">
          <reference field="0" count="1" selected="0">
            <x v="27"/>
          </reference>
          <reference field="2" count="0" selected="0"/>
          <reference field="3" count="0" selected="0"/>
          <reference field="4" count="1" selected="0">
            <x v="185"/>
          </reference>
          <reference field="6" count="1">
            <x v="47"/>
          </reference>
        </references>
      </pivotArea>
    </format>
    <format dxfId="207">
      <pivotArea type="all" dataOnly="0" outline="0" fieldPosition="0"/>
    </format>
    <format dxfId="206">
      <pivotArea dataOnly="0" labelOnly="1" outline="0" fieldPosition="0">
        <references count="3">
          <reference field="0" count="11">
            <x v="14"/>
            <x v="15"/>
            <x v="16"/>
            <x v="17"/>
            <x v="18"/>
            <x v="19"/>
            <x v="20"/>
            <x v="21"/>
            <x v="22"/>
            <x v="23"/>
            <x v="24"/>
          </reference>
          <reference field="2" count="0" selected="0"/>
          <reference field="3" count="0" selected="0"/>
        </references>
      </pivotArea>
    </format>
    <format dxfId="205">
      <pivotArea dataOnly="0" labelOnly="1" outline="0" fieldPosition="0">
        <references count="3">
          <reference field="0" count="11">
            <x v="14"/>
            <x v="15"/>
            <x v="16"/>
            <x v="17"/>
            <x v="18"/>
            <x v="19"/>
            <x v="20"/>
            <x v="21"/>
            <x v="22"/>
            <x v="23"/>
            <x v="24"/>
          </reference>
          <reference field="2" count="0" selected="0"/>
          <reference field="3" count="0" selected="0"/>
        </references>
      </pivotArea>
    </format>
    <format dxfId="204">
      <pivotArea dataOnly="0" labelOnly="1" outline="0" fieldPosition="0">
        <references count="3">
          <reference field="0" count="1">
            <x v="0"/>
          </reference>
          <reference field="2" count="0" selected="0"/>
          <reference field="3" count="0" selected="0"/>
        </references>
      </pivotArea>
    </format>
    <format dxfId="203">
      <pivotArea dataOnly="0" labelOnly="1" outline="0" fieldPosition="0">
        <references count="4">
          <reference field="0" count="1" selected="0">
            <x v="0"/>
          </reference>
          <reference field="2" count="0" selected="0"/>
          <reference field="3" count="0" selected="0"/>
          <reference field="4" count="1">
            <x v="58"/>
          </reference>
        </references>
      </pivotArea>
    </format>
    <format dxfId="202">
      <pivotArea dataOnly="0" labelOnly="1" outline="0" fieldPosition="0">
        <references count="5">
          <reference field="0" count="1" selected="0">
            <x v="0"/>
          </reference>
          <reference field="2" count="0" selected="0"/>
          <reference field="3" count="0" selected="0"/>
          <reference field="4" count="1" selected="0">
            <x v="58"/>
          </reference>
          <reference field="6" count="1">
            <x v="75"/>
          </reference>
        </references>
      </pivotArea>
    </format>
    <format dxfId="201">
      <pivotArea dataOnly="0" labelOnly="1" outline="0" fieldPosition="0">
        <references count="3">
          <reference field="0" count="1">
            <x v="2"/>
          </reference>
          <reference field="2" count="0" selected="0"/>
          <reference field="3" count="0" selected="0"/>
        </references>
      </pivotArea>
    </format>
    <format dxfId="200">
      <pivotArea dataOnly="0" labelOnly="1" outline="0" fieldPosition="0">
        <references count="4">
          <reference field="0" count="1" selected="0">
            <x v="2"/>
          </reference>
          <reference field="2" count="0" selected="0"/>
          <reference field="3" count="0" selected="0"/>
          <reference field="4" count="1">
            <x v="32"/>
          </reference>
        </references>
      </pivotArea>
    </format>
    <format dxfId="199">
      <pivotArea dataOnly="0" labelOnly="1" outline="0" fieldPosition="0">
        <references count="5">
          <reference field="0" count="1" selected="0">
            <x v="2"/>
          </reference>
          <reference field="2" count="0" selected="0"/>
          <reference field="3" count="0" selected="0"/>
          <reference field="4" count="1" selected="0">
            <x v="32"/>
          </reference>
          <reference field="6" count="1">
            <x v="148"/>
          </reference>
        </references>
      </pivotArea>
    </format>
    <format dxfId="198">
      <pivotArea dataOnly="0" labelOnly="1" outline="0" fieldPosition="0">
        <references count="3">
          <reference field="0" count="1">
            <x v="4"/>
          </reference>
          <reference field="2" count="0" selected="0"/>
          <reference field="3" count="0" selected="0"/>
        </references>
      </pivotArea>
    </format>
    <format dxfId="197">
      <pivotArea dataOnly="0" labelOnly="1" outline="0" fieldPosition="0">
        <references count="4">
          <reference field="0" count="1" selected="0">
            <x v="4"/>
          </reference>
          <reference field="2" count="0" selected="0"/>
          <reference field="3" count="0" selected="0"/>
          <reference field="4" count="1">
            <x v="34"/>
          </reference>
        </references>
      </pivotArea>
    </format>
    <format dxfId="196">
      <pivotArea dataOnly="0" labelOnly="1" outline="0" fieldPosition="0">
        <references count="5">
          <reference field="0" count="1" selected="0">
            <x v="4"/>
          </reference>
          <reference field="2" count="0" selected="0"/>
          <reference field="3" count="0" selected="0"/>
          <reference field="4" count="1" selected="0">
            <x v="34"/>
          </reference>
          <reference field="6" count="1">
            <x v="114"/>
          </reference>
        </references>
      </pivotArea>
    </format>
    <format dxfId="195">
      <pivotArea dataOnly="0" labelOnly="1" outline="0" fieldPosition="0">
        <references count="3">
          <reference field="0" count="1">
            <x v="193"/>
          </reference>
          <reference field="2" count="0" selected="0"/>
          <reference field="3" count="0" selected="0"/>
        </references>
      </pivotArea>
    </format>
    <format dxfId="194">
      <pivotArea dataOnly="0" labelOnly="1" outline="0" fieldPosition="0">
        <references count="4">
          <reference field="0" count="1" selected="0">
            <x v="193"/>
          </reference>
          <reference field="2" count="0" selected="0"/>
          <reference field="3" count="0" selected="0"/>
          <reference field="4" count="1">
            <x v="33"/>
          </reference>
        </references>
      </pivotArea>
    </format>
    <format dxfId="193">
      <pivotArea dataOnly="0" labelOnly="1" outline="0" fieldPosition="0">
        <references count="5">
          <reference field="0" count="1" selected="0">
            <x v="193"/>
          </reference>
          <reference field="2" count="0" selected="0"/>
          <reference field="3" count="0" selected="0"/>
          <reference field="4" count="1" selected="0">
            <x v="33"/>
          </reference>
          <reference field="6" count="1">
            <x v="155"/>
          </reference>
        </references>
      </pivotArea>
    </format>
    <format dxfId="192">
      <pivotArea dataOnly="0" labelOnly="1" outline="0" fieldPosition="0">
        <references count="3">
          <reference field="0" count="1">
            <x v="236"/>
          </reference>
          <reference field="2" count="0" selected="0"/>
          <reference field="3" count="0" selected="0"/>
        </references>
      </pivotArea>
    </format>
    <format dxfId="191">
      <pivotArea dataOnly="0" labelOnly="1" outline="0" fieldPosition="0">
        <references count="4">
          <reference field="0" count="1" selected="0">
            <x v="236"/>
          </reference>
          <reference field="2" count="0" selected="0"/>
          <reference field="3" count="0" selected="0"/>
          <reference field="4" count="1">
            <x v="194"/>
          </reference>
        </references>
      </pivotArea>
    </format>
    <format dxfId="190">
      <pivotArea dataOnly="0" labelOnly="1" outline="0" fieldPosition="0">
        <references count="5">
          <reference field="0" count="1" selected="0">
            <x v="236"/>
          </reference>
          <reference field="2" count="0" selected="0"/>
          <reference field="3" count="0" selected="0"/>
          <reference field="4" count="1" selected="0">
            <x v="194"/>
          </reference>
          <reference field="6" count="1">
            <x v="52"/>
          </reference>
        </references>
      </pivotArea>
    </format>
    <format dxfId="189">
      <pivotArea dataOnly="0" labelOnly="1" outline="0" fieldPosition="0">
        <references count="3">
          <reference field="0" count="1">
            <x v="28"/>
          </reference>
          <reference field="2" count="0" selected="0"/>
          <reference field="3" count="0" selected="0"/>
        </references>
      </pivotArea>
    </format>
    <format dxfId="188">
      <pivotArea dataOnly="0" labelOnly="1" outline="0" fieldPosition="0">
        <references count="4">
          <reference field="0" count="1" selected="0">
            <x v="28"/>
          </reference>
          <reference field="2" count="0" selected="0"/>
          <reference field="3" count="0" selected="0"/>
          <reference field="4" count="1">
            <x v="130"/>
          </reference>
        </references>
      </pivotArea>
    </format>
    <format dxfId="187">
      <pivotArea dataOnly="0" labelOnly="1" outline="0" fieldPosition="0">
        <references count="5">
          <reference field="0" count="1" selected="0">
            <x v="28"/>
          </reference>
          <reference field="2" count="0" selected="0"/>
          <reference field="3" count="0" selected="0"/>
          <reference field="4" count="1" selected="0">
            <x v="130"/>
          </reference>
          <reference field="6" count="1">
            <x v="6"/>
          </reference>
        </references>
      </pivotArea>
    </format>
    <format dxfId="186">
      <pivotArea dataOnly="0" labelOnly="1" outline="0" fieldPosition="0">
        <references count="3">
          <reference field="0" count="1">
            <x v="30"/>
          </reference>
          <reference field="2" count="0" selected="0"/>
          <reference field="3" count="0" selected="0"/>
        </references>
      </pivotArea>
    </format>
    <format dxfId="185">
      <pivotArea dataOnly="0" labelOnly="1" outline="0" fieldPosition="0">
        <references count="4">
          <reference field="0" count="1" selected="0">
            <x v="30"/>
          </reference>
          <reference field="2" count="0" selected="0"/>
          <reference field="3" count="0" selected="0"/>
          <reference field="4" count="1">
            <x v="175"/>
          </reference>
        </references>
      </pivotArea>
    </format>
    <format dxfId="184">
      <pivotArea dataOnly="0" labelOnly="1" outline="0" fieldPosition="0">
        <references count="5">
          <reference field="0" count="1" selected="0">
            <x v="30"/>
          </reference>
          <reference field="2" count="0" selected="0"/>
          <reference field="3" count="0" selected="0"/>
          <reference field="4" count="1" selected="0">
            <x v="175"/>
          </reference>
          <reference field="6" count="1">
            <x v="40"/>
          </reference>
        </references>
      </pivotArea>
    </format>
    <format dxfId="183">
      <pivotArea dataOnly="0" labelOnly="1" outline="0" fieldPosition="0">
        <references count="3">
          <reference field="0" count="1">
            <x v="32"/>
          </reference>
          <reference field="2" count="0" selected="0"/>
          <reference field="3" count="0" selected="0"/>
        </references>
      </pivotArea>
    </format>
    <format dxfId="182">
      <pivotArea dataOnly="0" labelOnly="1" outline="0" fieldPosition="0">
        <references count="4">
          <reference field="0" count="1" selected="0">
            <x v="32"/>
          </reference>
          <reference field="2" count="0" selected="0"/>
          <reference field="3" count="0" selected="0"/>
          <reference field="4" count="1">
            <x v="216"/>
          </reference>
        </references>
      </pivotArea>
    </format>
    <format dxfId="181">
      <pivotArea dataOnly="0" labelOnly="1" outline="0" fieldPosition="0">
        <references count="5">
          <reference field="0" count="1" selected="0">
            <x v="32"/>
          </reference>
          <reference field="2" count="0" selected="0"/>
          <reference field="3" count="0" selected="0"/>
          <reference field="4" count="1" selected="0">
            <x v="216"/>
          </reference>
          <reference field="6" count="1">
            <x v="13"/>
          </reference>
        </references>
      </pivotArea>
    </format>
    <format dxfId="180">
      <pivotArea dataOnly="0" labelOnly="1" outline="0" fieldPosition="0">
        <references count="3">
          <reference field="0" count="1">
            <x v="34"/>
          </reference>
          <reference field="2" count="0" selected="0"/>
          <reference field="3" count="0" selected="0"/>
        </references>
      </pivotArea>
    </format>
    <format dxfId="179">
      <pivotArea dataOnly="0" labelOnly="1" outline="0" fieldPosition="0">
        <references count="4">
          <reference field="0" count="1" selected="0">
            <x v="34"/>
          </reference>
          <reference field="2" count="0" selected="0"/>
          <reference field="3" count="0" selected="0"/>
          <reference field="4" count="1">
            <x v="214"/>
          </reference>
        </references>
      </pivotArea>
    </format>
    <format dxfId="178">
      <pivotArea dataOnly="0" labelOnly="1" outline="0" fieldPosition="0">
        <references count="5">
          <reference field="0" count="1" selected="0">
            <x v="34"/>
          </reference>
          <reference field="2" count="0" selected="0"/>
          <reference field="3" count="0" selected="0"/>
          <reference field="4" count="1" selected="0">
            <x v="214"/>
          </reference>
          <reference field="6" count="1">
            <x v="1"/>
          </reference>
        </references>
      </pivotArea>
    </format>
    <format dxfId="177">
      <pivotArea dataOnly="0" labelOnly="1" outline="0" fieldPosition="0">
        <references count="3">
          <reference field="0" count="1">
            <x v="36"/>
          </reference>
          <reference field="2" count="0" selected="0"/>
          <reference field="3" count="0" selected="0"/>
        </references>
      </pivotArea>
    </format>
    <format dxfId="176">
      <pivotArea dataOnly="0" labelOnly="1" outline="0" fieldPosition="0">
        <references count="4">
          <reference field="0" count="1" selected="0">
            <x v="36"/>
          </reference>
          <reference field="2" count="0" selected="0"/>
          <reference field="3" count="0" selected="0"/>
          <reference field="4" count="1">
            <x v="213"/>
          </reference>
        </references>
      </pivotArea>
    </format>
    <format dxfId="175">
      <pivotArea dataOnly="0" labelOnly="1" outline="0" fieldPosition="0">
        <references count="5">
          <reference field="0" count="1" selected="0">
            <x v="36"/>
          </reference>
          <reference field="2" count="0" selected="0"/>
          <reference field="3" count="0" selected="0"/>
          <reference field="4" count="1" selected="0">
            <x v="213"/>
          </reference>
          <reference field="6" count="1">
            <x v="36"/>
          </reference>
        </references>
      </pivotArea>
    </format>
    <format dxfId="174">
      <pivotArea dataOnly="0" labelOnly="1" outline="0" offset="IV11" fieldPosition="0">
        <references count="1">
          <reference field="2" count="0"/>
        </references>
      </pivotArea>
    </format>
    <format dxfId="173">
      <pivotArea dataOnly="0" labelOnly="1" outline="0" offset="IV11" fieldPosition="0">
        <references count="2">
          <reference field="2" count="0" selected="0"/>
          <reference field="3" count="0"/>
        </references>
      </pivotArea>
    </format>
    <format dxfId="172">
      <pivotArea dataOnly="0" labelOnly="1" outline="0" fieldPosition="0">
        <references count="3">
          <reference field="0" count="1">
            <x v="38"/>
          </reference>
          <reference field="2" count="0" selected="0"/>
          <reference field="3" count="0" selected="0"/>
        </references>
      </pivotArea>
    </format>
    <format dxfId="171">
      <pivotArea dataOnly="0" labelOnly="1" outline="0" fieldPosition="0">
        <references count="4">
          <reference field="0" count="1" selected="0">
            <x v="38"/>
          </reference>
          <reference field="2" count="0" selected="0"/>
          <reference field="3" count="0" selected="0"/>
          <reference field="4" count="1">
            <x v="179"/>
          </reference>
        </references>
      </pivotArea>
    </format>
    <format dxfId="170">
      <pivotArea dataOnly="0" labelOnly="1" outline="0" fieldPosition="0">
        <references count="5">
          <reference field="0" count="1" selected="0">
            <x v="38"/>
          </reference>
          <reference field="2" count="0" selected="0"/>
          <reference field="3" count="0" selected="0"/>
          <reference field="4" count="1" selected="0">
            <x v="179"/>
          </reference>
          <reference field="6" count="1">
            <x v="4"/>
          </reference>
        </references>
      </pivotArea>
    </format>
    <format dxfId="169">
      <pivotArea dataOnly="0" labelOnly="1" outline="0" offset="IV13" fieldPosition="0">
        <references count="1">
          <reference field="2" count="0"/>
        </references>
      </pivotArea>
    </format>
    <format dxfId="168">
      <pivotArea dataOnly="0" labelOnly="1" outline="0" offset="IV13" fieldPosition="0">
        <references count="2">
          <reference field="2" count="0" selected="0"/>
          <reference field="3" count="0"/>
        </references>
      </pivotArea>
    </format>
    <format dxfId="167">
      <pivotArea dataOnly="0" labelOnly="1" outline="0" fieldPosition="0">
        <references count="3">
          <reference field="0" count="1">
            <x v="40"/>
          </reference>
          <reference field="2" count="0" selected="0"/>
          <reference field="3" count="0" selected="0"/>
        </references>
      </pivotArea>
    </format>
    <format dxfId="166">
      <pivotArea dataOnly="0" labelOnly="1" outline="0" fieldPosition="0">
        <references count="4">
          <reference field="0" count="1" selected="0">
            <x v="40"/>
          </reference>
          <reference field="2" count="0" selected="0"/>
          <reference field="3" count="0" selected="0"/>
          <reference field="4" count="1">
            <x v="153"/>
          </reference>
        </references>
      </pivotArea>
    </format>
    <format dxfId="165">
      <pivotArea dataOnly="0" labelOnly="1" outline="0" fieldPosition="0">
        <references count="5">
          <reference field="0" count="1" selected="0">
            <x v="40"/>
          </reference>
          <reference field="2" count="0" selected="0"/>
          <reference field="3" count="0" selected="0"/>
          <reference field="4" count="1" selected="0">
            <x v="153"/>
          </reference>
          <reference field="6" count="1">
            <x v="18"/>
          </reference>
        </references>
      </pivotArea>
    </format>
    <format dxfId="164">
      <pivotArea dataOnly="0" labelOnly="1" outline="0" offset="IV15" fieldPosition="0">
        <references count="1">
          <reference field="2" count="0"/>
        </references>
      </pivotArea>
    </format>
    <format dxfId="163">
      <pivotArea dataOnly="0" labelOnly="1" outline="0" offset="IV15" fieldPosition="0">
        <references count="2">
          <reference field="2" count="0" selected="0"/>
          <reference field="3" count="0"/>
        </references>
      </pivotArea>
    </format>
    <format dxfId="162">
      <pivotArea dataOnly="0" labelOnly="1" outline="0" fieldPosition="0">
        <references count="3">
          <reference field="0" count="1">
            <x v="42"/>
          </reference>
          <reference field="2" count="0" selected="0"/>
          <reference field="3" count="0" selected="0"/>
        </references>
      </pivotArea>
    </format>
    <format dxfId="161">
      <pivotArea dataOnly="0" labelOnly="1" outline="0" fieldPosition="0">
        <references count="4">
          <reference field="0" count="1" selected="0">
            <x v="42"/>
          </reference>
          <reference field="2" count="0" selected="0"/>
          <reference field="3" count="0" selected="0"/>
          <reference field="4" count="1">
            <x v="156"/>
          </reference>
        </references>
      </pivotArea>
    </format>
    <format dxfId="160">
      <pivotArea dataOnly="0" labelOnly="1" outline="0" fieldPosition="0">
        <references count="5">
          <reference field="0" count="1" selected="0">
            <x v="42"/>
          </reference>
          <reference field="2" count="0" selected="0"/>
          <reference field="3" count="0" selected="0"/>
          <reference field="4" count="1" selected="0">
            <x v="156"/>
          </reference>
          <reference field="6" count="1">
            <x v="21"/>
          </reference>
        </references>
      </pivotArea>
    </format>
    <format dxfId="159">
      <pivotArea dataOnly="0" labelOnly="1" outline="0" offset="IV17" fieldPosition="0">
        <references count="1">
          <reference field="2" count="0"/>
        </references>
      </pivotArea>
    </format>
    <format dxfId="158">
      <pivotArea dataOnly="0" labelOnly="1" outline="0" offset="IV17" fieldPosition="0">
        <references count="2">
          <reference field="2" count="0" selected="0"/>
          <reference field="3" count="0"/>
        </references>
      </pivotArea>
    </format>
    <format dxfId="157">
      <pivotArea dataOnly="0" labelOnly="1" outline="0" fieldPosition="0">
        <references count="3">
          <reference field="0" count="1">
            <x v="44"/>
          </reference>
          <reference field="2" count="0" selected="0"/>
          <reference field="3" count="0" selected="0"/>
        </references>
      </pivotArea>
    </format>
    <format dxfId="156">
      <pivotArea dataOnly="0" labelOnly="1" outline="0" fieldPosition="0">
        <references count="4">
          <reference field="0" count="1" selected="0">
            <x v="44"/>
          </reference>
          <reference field="2" count="0" selected="0"/>
          <reference field="3" count="0" selected="0"/>
          <reference field="4" count="1">
            <x v="161"/>
          </reference>
        </references>
      </pivotArea>
    </format>
    <format dxfId="155">
      <pivotArea dataOnly="0" labelOnly="1" outline="0" fieldPosition="0">
        <references count="5">
          <reference field="0" count="1" selected="0">
            <x v="44"/>
          </reference>
          <reference field="2" count="0" selected="0"/>
          <reference field="3" count="0" selected="0"/>
          <reference field="4" count="1" selected="0">
            <x v="161"/>
          </reference>
          <reference field="6" count="1">
            <x v="21"/>
          </reference>
        </references>
      </pivotArea>
    </format>
    <format dxfId="154">
      <pivotArea dataOnly="0" labelOnly="1" outline="0" offset="IV19" fieldPosition="0">
        <references count="1">
          <reference field="2" count="0"/>
        </references>
      </pivotArea>
    </format>
    <format dxfId="153">
      <pivotArea dataOnly="0" labelOnly="1" outline="0" offset="IV19" fieldPosition="0">
        <references count="2">
          <reference field="2" count="0" selected="0"/>
          <reference field="3" count="0"/>
        </references>
      </pivotArea>
    </format>
    <format dxfId="152">
      <pivotArea dataOnly="0" labelOnly="1" outline="0" fieldPosition="0">
        <references count="3">
          <reference field="0" count="1">
            <x v="46"/>
          </reference>
          <reference field="2" count="0" selected="0"/>
          <reference field="3" count="0" selected="0"/>
        </references>
      </pivotArea>
    </format>
    <format dxfId="151">
      <pivotArea dataOnly="0" labelOnly="1" outline="0" fieldPosition="0">
        <references count="4">
          <reference field="0" count="1" selected="0">
            <x v="46"/>
          </reference>
          <reference field="2" count="0" selected="0"/>
          <reference field="3" count="0" selected="0"/>
          <reference field="4" count="1">
            <x v="167"/>
          </reference>
        </references>
      </pivotArea>
    </format>
    <format dxfId="150">
      <pivotArea dataOnly="0" labelOnly="1" outline="0" fieldPosition="0">
        <references count="5">
          <reference field="0" count="1" selected="0">
            <x v="46"/>
          </reference>
          <reference field="2" count="0" selected="0"/>
          <reference field="3" count="0" selected="0"/>
          <reference field="4" count="1" selected="0">
            <x v="167"/>
          </reference>
          <reference field="6" count="1">
            <x v="13"/>
          </reference>
        </references>
      </pivotArea>
    </format>
    <format dxfId="149">
      <pivotArea dataOnly="0" labelOnly="1" outline="0" offset="IV21" fieldPosition="0">
        <references count="1">
          <reference field="2" count="0"/>
        </references>
      </pivotArea>
    </format>
    <format dxfId="148">
      <pivotArea dataOnly="0" labelOnly="1" outline="0" offset="IV21" fieldPosition="0">
        <references count="2">
          <reference field="2" count="0" selected="0"/>
          <reference field="3" count="0"/>
        </references>
      </pivotArea>
    </format>
    <format dxfId="147">
      <pivotArea dataOnly="0" labelOnly="1" outline="0" fieldPosition="0">
        <references count="3">
          <reference field="0" count="1">
            <x v="48"/>
          </reference>
          <reference field="2" count="0" selected="0"/>
          <reference field="3" count="0" selected="0"/>
        </references>
      </pivotArea>
    </format>
    <format dxfId="146">
      <pivotArea dataOnly="0" labelOnly="1" outline="0" fieldPosition="0">
        <references count="4">
          <reference field="0" count="1" selected="0">
            <x v="48"/>
          </reference>
          <reference field="2" count="0" selected="0"/>
          <reference field="3" count="0" selected="0"/>
          <reference field="4" count="1">
            <x v="157"/>
          </reference>
        </references>
      </pivotArea>
    </format>
    <format dxfId="145">
      <pivotArea dataOnly="0" labelOnly="1" outline="0" fieldPosition="0">
        <references count="5">
          <reference field="0" count="1" selected="0">
            <x v="48"/>
          </reference>
          <reference field="2" count="0" selected="0"/>
          <reference field="3" count="0" selected="0"/>
          <reference field="4" count="1" selected="0">
            <x v="157"/>
          </reference>
          <reference field="6" count="1">
            <x v="43"/>
          </reference>
        </references>
      </pivotArea>
    </format>
    <format dxfId="144">
      <pivotArea dataOnly="0" labelOnly="1" outline="0" offset="IV23" fieldPosition="0">
        <references count="1">
          <reference field="2" count="0"/>
        </references>
      </pivotArea>
    </format>
    <format dxfId="143">
      <pivotArea dataOnly="0" labelOnly="1" outline="0" offset="IV23" fieldPosition="0">
        <references count="2">
          <reference field="2" count="0" selected="0"/>
          <reference field="3" count="0"/>
        </references>
      </pivotArea>
    </format>
    <format dxfId="142">
      <pivotArea dataOnly="0" labelOnly="1" outline="0" fieldPosition="0">
        <references count="3">
          <reference field="0" count="1">
            <x v="50"/>
          </reference>
          <reference field="2" count="0" selected="0"/>
          <reference field="3" count="0" selected="0"/>
        </references>
      </pivotArea>
    </format>
    <format dxfId="141">
      <pivotArea dataOnly="0" labelOnly="1" outline="0" fieldPosition="0">
        <references count="4">
          <reference field="0" count="1" selected="0">
            <x v="50"/>
          </reference>
          <reference field="2" count="0" selected="0"/>
          <reference field="3" count="0" selected="0"/>
          <reference field="4" count="1">
            <x v="160"/>
          </reference>
        </references>
      </pivotArea>
    </format>
    <format dxfId="140">
      <pivotArea dataOnly="0" labelOnly="1" outline="0" fieldPosition="0">
        <references count="5">
          <reference field="0" count="1" selected="0">
            <x v="50"/>
          </reference>
          <reference field="2" count="0" selected="0"/>
          <reference field="3" count="0" selected="0"/>
          <reference field="4" count="1" selected="0">
            <x v="160"/>
          </reference>
          <reference field="6" count="1">
            <x v="41"/>
          </reference>
        </references>
      </pivotArea>
    </format>
    <format dxfId="139">
      <pivotArea dataOnly="0" labelOnly="1" outline="0" offset="IV25" fieldPosition="0">
        <references count="1">
          <reference field="2" count="0"/>
        </references>
      </pivotArea>
    </format>
    <format dxfId="138">
      <pivotArea dataOnly="0" labelOnly="1" outline="0" offset="IV25" fieldPosition="0">
        <references count="2">
          <reference field="2" count="0" selected="0"/>
          <reference field="3" count="0"/>
        </references>
      </pivotArea>
    </format>
    <format dxfId="137">
      <pivotArea dataOnly="0" labelOnly="1" outline="0" fieldPosition="0">
        <references count="3">
          <reference field="0" count="1">
            <x v="52"/>
          </reference>
          <reference field="2" count="0" selected="0"/>
          <reference field="3" count="0" selected="0"/>
        </references>
      </pivotArea>
    </format>
    <format dxfId="136">
      <pivotArea dataOnly="0" labelOnly="1" outline="0" fieldPosition="0">
        <references count="4">
          <reference field="0" count="1" selected="0">
            <x v="52"/>
          </reference>
          <reference field="2" count="0" selected="0"/>
          <reference field="3" count="0" selected="0"/>
          <reference field="4" count="1">
            <x v="115"/>
          </reference>
        </references>
      </pivotArea>
    </format>
    <format dxfId="135">
      <pivotArea dataOnly="0" labelOnly="1" outline="0" fieldPosition="0">
        <references count="5">
          <reference field="0" count="1" selected="0">
            <x v="52"/>
          </reference>
          <reference field="2" count="0" selected="0"/>
          <reference field="3" count="0" selected="0"/>
          <reference field="4" count="1" selected="0">
            <x v="115"/>
          </reference>
          <reference field="6" count="1">
            <x v="48"/>
          </reference>
        </references>
      </pivotArea>
    </format>
    <format dxfId="134">
      <pivotArea dataOnly="0" labelOnly="1" outline="0" offset="IV27" fieldPosition="0">
        <references count="1">
          <reference field="2" count="0"/>
        </references>
      </pivotArea>
    </format>
    <format dxfId="133">
      <pivotArea dataOnly="0" labelOnly="1" outline="0" offset="IV27" fieldPosition="0">
        <references count="2">
          <reference field="2" count="0" selected="0"/>
          <reference field="3" count="0"/>
        </references>
      </pivotArea>
    </format>
    <format dxfId="132">
      <pivotArea dataOnly="0" labelOnly="1" outline="0" fieldPosition="0">
        <references count="3">
          <reference field="0" count="1">
            <x v="54"/>
          </reference>
          <reference field="2" count="0" selected="0"/>
          <reference field="3" count="0" selected="0"/>
        </references>
      </pivotArea>
    </format>
    <format dxfId="131">
      <pivotArea dataOnly="0" labelOnly="1" outline="0" fieldPosition="0">
        <references count="4">
          <reference field="0" count="1" selected="0">
            <x v="54"/>
          </reference>
          <reference field="2" count="0" selected="0"/>
          <reference field="3" count="0" selected="0"/>
          <reference field="4" count="1">
            <x v="121"/>
          </reference>
        </references>
      </pivotArea>
    </format>
    <format dxfId="130">
      <pivotArea dataOnly="0" labelOnly="1" outline="0" fieldPosition="0">
        <references count="5">
          <reference field="0" count="1" selected="0">
            <x v="54"/>
          </reference>
          <reference field="2" count="0" selected="0"/>
          <reference field="3" count="0" selected="0"/>
          <reference field="4" count="1" selected="0">
            <x v="121"/>
          </reference>
          <reference field="6" count="1">
            <x v="55"/>
          </reference>
        </references>
      </pivotArea>
    </format>
    <format dxfId="129">
      <pivotArea dataOnly="0" labelOnly="1" outline="0" offset="IV29" fieldPosition="0">
        <references count="1">
          <reference field="2" count="0"/>
        </references>
      </pivotArea>
    </format>
    <format dxfId="128">
      <pivotArea dataOnly="0" labelOnly="1" outline="0" offset="IV29" fieldPosition="0">
        <references count="2">
          <reference field="2" count="0" selected="0"/>
          <reference field="3" count="0"/>
        </references>
      </pivotArea>
    </format>
    <format dxfId="127">
      <pivotArea dataOnly="0" labelOnly="1" outline="0" fieldPosition="0">
        <references count="3">
          <reference field="0" count="1">
            <x v="191"/>
          </reference>
          <reference field="2" count="0" selected="0"/>
          <reference field="3" count="0" selected="0"/>
        </references>
      </pivotArea>
    </format>
    <format dxfId="126">
      <pivotArea dataOnly="0" labelOnly="1" outline="0" fieldPosition="0">
        <references count="4">
          <reference field="0" count="1" selected="0">
            <x v="191"/>
          </reference>
          <reference field="2" count="0" selected="0"/>
          <reference field="3" count="0" selected="0"/>
          <reference field="4" count="1">
            <x v="45"/>
          </reference>
        </references>
      </pivotArea>
    </format>
    <format dxfId="125">
      <pivotArea dataOnly="0" labelOnly="1" outline="0" fieldPosition="0">
        <references count="5">
          <reference field="0" count="1" selected="0">
            <x v="191"/>
          </reference>
          <reference field="2" count="0" selected="0"/>
          <reference field="3" count="0" selected="0"/>
          <reference field="4" count="1" selected="0">
            <x v="45"/>
          </reference>
          <reference field="6" count="1">
            <x v="2"/>
          </reference>
        </references>
      </pivotArea>
    </format>
    <format dxfId="124">
      <pivotArea dataOnly="0" labelOnly="1" outline="0" offset="IV31" fieldPosition="0">
        <references count="1">
          <reference field="2" count="0"/>
        </references>
      </pivotArea>
    </format>
    <format dxfId="123">
      <pivotArea dataOnly="0" labelOnly="1" outline="0" offset="IV31" fieldPosition="0">
        <references count="2">
          <reference field="2" count="0" selected="0"/>
          <reference field="3" count="0"/>
        </references>
      </pivotArea>
    </format>
    <format dxfId="122">
      <pivotArea dataOnly="0" labelOnly="1" outline="0" fieldPosition="0">
        <references count="3">
          <reference field="0" count="1">
            <x v="202"/>
          </reference>
          <reference field="2" count="0" selected="0"/>
          <reference field="3" count="0" selected="0"/>
        </references>
      </pivotArea>
    </format>
    <format dxfId="121">
      <pivotArea dataOnly="0" labelOnly="1" outline="0" fieldPosition="0">
        <references count="4">
          <reference field="0" count="1" selected="0">
            <x v="202"/>
          </reference>
          <reference field="2" count="0" selected="0"/>
          <reference field="3" count="0" selected="0"/>
          <reference field="4" count="1">
            <x v="116"/>
          </reference>
        </references>
      </pivotArea>
    </format>
    <format dxfId="120">
      <pivotArea dataOnly="0" labelOnly="1" outline="0" fieldPosition="0">
        <references count="5">
          <reference field="0" count="1" selected="0">
            <x v="202"/>
          </reference>
          <reference field="2" count="0" selected="0"/>
          <reference field="3" count="0" selected="0"/>
          <reference field="4" count="1" selected="0">
            <x v="116"/>
          </reference>
          <reference field="6" count="1">
            <x v="19"/>
          </reference>
        </references>
      </pivotArea>
    </format>
    <format dxfId="119">
      <pivotArea dataOnly="0" labelOnly="1" outline="0" offset="IV33" fieldPosition="0">
        <references count="1">
          <reference field="2" count="0"/>
        </references>
      </pivotArea>
    </format>
    <format dxfId="118">
      <pivotArea dataOnly="0" labelOnly="1" outline="0" offset="IV33" fieldPosition="0">
        <references count="2">
          <reference field="2" count="0" selected="0"/>
          <reference field="3" count="0"/>
        </references>
      </pivotArea>
    </format>
    <format dxfId="117">
      <pivotArea dataOnly="0" labelOnly="1" outline="0" fieldPosition="0">
        <references count="3">
          <reference field="0" count="1">
            <x v="204"/>
          </reference>
          <reference field="2" count="0" selected="0"/>
          <reference field="3" count="0" selected="0"/>
        </references>
      </pivotArea>
    </format>
    <format dxfId="116">
      <pivotArea dataOnly="0" labelOnly="1" outline="0" fieldPosition="0">
        <references count="4">
          <reference field="0" count="1" selected="0">
            <x v="204"/>
          </reference>
          <reference field="2" count="0" selected="0"/>
          <reference field="3" count="0" selected="0"/>
          <reference field="4" count="1">
            <x v="168"/>
          </reference>
        </references>
      </pivotArea>
    </format>
    <format dxfId="115">
      <pivotArea dataOnly="0" labelOnly="1" outline="0" fieldPosition="0">
        <references count="5">
          <reference field="0" count="1" selected="0">
            <x v="204"/>
          </reference>
          <reference field="2" count="0" selected="0"/>
          <reference field="3" count="0" selected="0"/>
          <reference field="4" count="1" selected="0">
            <x v="168"/>
          </reference>
          <reference field="6" count="1">
            <x v="45"/>
          </reference>
        </references>
      </pivotArea>
    </format>
    <format dxfId="114">
      <pivotArea dataOnly="0" labelOnly="1" outline="0" offset="IV35" fieldPosition="0">
        <references count="1">
          <reference field="2" count="0"/>
        </references>
      </pivotArea>
    </format>
    <format dxfId="113">
      <pivotArea dataOnly="0" labelOnly="1" outline="0" offset="IV35" fieldPosition="0">
        <references count="2">
          <reference field="2" count="0" selected="0"/>
          <reference field="3" count="0"/>
        </references>
      </pivotArea>
    </format>
    <format dxfId="112">
      <pivotArea dataOnly="0" labelOnly="1" outline="0" fieldPosition="0">
        <references count="3">
          <reference field="0" count="1">
            <x v="206"/>
          </reference>
          <reference field="2" count="0" selected="0"/>
          <reference field="3" count="0" selected="0"/>
        </references>
      </pivotArea>
    </format>
    <format dxfId="111">
      <pivotArea dataOnly="0" labelOnly="1" outline="0" fieldPosition="0">
        <references count="4">
          <reference field="0" count="1" selected="0">
            <x v="206"/>
          </reference>
          <reference field="2" count="0" selected="0"/>
          <reference field="3" count="0" selected="0"/>
          <reference field="4" count="1">
            <x v="172"/>
          </reference>
        </references>
      </pivotArea>
    </format>
    <format dxfId="110">
      <pivotArea dataOnly="0" labelOnly="1" outline="0" fieldPosition="0">
        <references count="5">
          <reference field="0" count="1" selected="0">
            <x v="206"/>
          </reference>
          <reference field="2" count="0" selected="0"/>
          <reference field="3" count="0" selected="0"/>
          <reference field="4" count="1" selected="0">
            <x v="172"/>
          </reference>
          <reference field="6" count="1">
            <x v="30"/>
          </reference>
        </references>
      </pivotArea>
    </format>
    <format dxfId="109">
      <pivotArea dataOnly="0" labelOnly="1" outline="0" offset="IV37" fieldPosition="0">
        <references count="1">
          <reference field="2" count="0"/>
        </references>
      </pivotArea>
    </format>
    <format dxfId="108">
      <pivotArea dataOnly="0" labelOnly="1" outline="0" offset="IV37" fieldPosition="0">
        <references count="2">
          <reference field="2" count="0" selected="0"/>
          <reference field="3" count="0"/>
        </references>
      </pivotArea>
    </format>
    <format dxfId="107">
      <pivotArea dataOnly="0" labelOnly="1" outline="0" fieldPosition="0">
        <references count="3">
          <reference field="0" count="1">
            <x v="208"/>
          </reference>
          <reference field="2" count="0" selected="0"/>
          <reference field="3" count="0" selected="0"/>
        </references>
      </pivotArea>
    </format>
    <format dxfId="106">
      <pivotArea dataOnly="0" labelOnly="1" outline="0" fieldPosition="0">
        <references count="4">
          <reference field="0" count="1" selected="0">
            <x v="208"/>
          </reference>
          <reference field="2" count="0" selected="0"/>
          <reference field="3" count="0" selected="0"/>
          <reference field="4" count="1">
            <x v="169"/>
          </reference>
        </references>
      </pivotArea>
    </format>
    <format dxfId="105">
      <pivotArea dataOnly="0" labelOnly="1" outline="0" fieldPosition="0">
        <references count="5">
          <reference field="0" count="1" selected="0">
            <x v="208"/>
          </reference>
          <reference field="2" count="0" selected="0"/>
          <reference field="3" count="0" selected="0"/>
          <reference field="4" count="1" selected="0">
            <x v="169"/>
          </reference>
          <reference field="6" count="1">
            <x v="34"/>
          </reference>
        </references>
      </pivotArea>
    </format>
    <format dxfId="104">
      <pivotArea dataOnly="0" labelOnly="1" outline="0" offset="IV39" fieldPosition="0">
        <references count="1">
          <reference field="2" count="0"/>
        </references>
      </pivotArea>
    </format>
    <format dxfId="103">
      <pivotArea dataOnly="0" labelOnly="1" outline="0" offset="IV39" fieldPosition="0">
        <references count="2">
          <reference field="2" count="0" selected="0"/>
          <reference field="3" count="0"/>
        </references>
      </pivotArea>
    </format>
    <format dxfId="102">
      <pivotArea dataOnly="0" labelOnly="1" outline="0" fieldPosition="0">
        <references count="3">
          <reference field="0" count="1">
            <x v="210"/>
          </reference>
          <reference field="2" count="0" selected="0"/>
          <reference field="3" count="0" selected="0"/>
        </references>
      </pivotArea>
    </format>
    <format dxfId="101">
      <pivotArea dataOnly="0" labelOnly="1" outline="0" fieldPosition="0">
        <references count="4">
          <reference field="0" count="1" selected="0">
            <x v="210"/>
          </reference>
          <reference field="2" count="0" selected="0"/>
          <reference field="3" count="0" selected="0"/>
          <reference field="4" count="1">
            <x v="119"/>
          </reference>
        </references>
      </pivotArea>
    </format>
    <format dxfId="100">
      <pivotArea dataOnly="0" labelOnly="1" outline="0" fieldPosition="0">
        <references count="5">
          <reference field="0" count="1" selected="0">
            <x v="210"/>
          </reference>
          <reference field="2" count="0" selected="0"/>
          <reference field="3" count="0" selected="0"/>
          <reference field="4" count="1" selected="0">
            <x v="119"/>
          </reference>
          <reference field="6" count="1">
            <x v="42"/>
          </reference>
        </references>
      </pivotArea>
    </format>
    <format dxfId="99">
      <pivotArea dataOnly="0" labelOnly="1" outline="0" offset="IV41" fieldPosition="0">
        <references count="1">
          <reference field="2" count="0"/>
        </references>
      </pivotArea>
    </format>
    <format dxfId="98">
      <pivotArea dataOnly="0" labelOnly="1" outline="0" offset="IV41" fieldPosition="0">
        <references count="2">
          <reference field="2" count="0" selected="0"/>
          <reference field="3" count="0"/>
        </references>
      </pivotArea>
    </format>
    <format dxfId="97">
      <pivotArea dataOnly="0" labelOnly="1" outline="0" fieldPosition="0">
        <references count="3">
          <reference field="0" count="1">
            <x v="212"/>
          </reference>
          <reference field="2" count="0" selected="0"/>
          <reference field="3" count="0" selected="0"/>
        </references>
      </pivotArea>
    </format>
    <format dxfId="96">
      <pivotArea dataOnly="0" labelOnly="1" outline="0" fieldPosition="0">
        <references count="4">
          <reference field="0" count="1" selected="0">
            <x v="212"/>
          </reference>
          <reference field="2" count="0" selected="0"/>
          <reference field="3" count="0" selected="0"/>
          <reference field="4" count="1">
            <x v="201"/>
          </reference>
        </references>
      </pivotArea>
    </format>
    <format dxfId="95">
      <pivotArea dataOnly="0" labelOnly="1" outline="0" fieldPosition="0">
        <references count="5">
          <reference field="0" count="1" selected="0">
            <x v="212"/>
          </reference>
          <reference field="2" count="0" selected="0"/>
          <reference field="3" count="0" selected="0"/>
          <reference field="4" count="1" selected="0">
            <x v="201"/>
          </reference>
          <reference field="6" count="1">
            <x v="26"/>
          </reference>
        </references>
      </pivotArea>
    </format>
    <format dxfId="94">
      <pivotArea dataOnly="0" labelOnly="1" outline="0" offset="IV43" fieldPosition="0">
        <references count="1">
          <reference field="2" count="0"/>
        </references>
      </pivotArea>
    </format>
    <format dxfId="93">
      <pivotArea dataOnly="0" labelOnly="1" outline="0" offset="IV43" fieldPosition="0">
        <references count="2">
          <reference field="2" count="0" selected="0"/>
          <reference field="3" count="0"/>
        </references>
      </pivotArea>
    </format>
    <format dxfId="92">
      <pivotArea dataOnly="0" labelOnly="1" outline="0" fieldPosition="0">
        <references count="3">
          <reference field="0" count="1">
            <x v="214"/>
          </reference>
          <reference field="2" count="0" selected="0"/>
          <reference field="3" count="0" selected="0"/>
        </references>
      </pivotArea>
    </format>
    <format dxfId="91">
      <pivotArea dataOnly="0" labelOnly="1" outline="0" fieldPosition="0">
        <references count="4">
          <reference field="0" count="1" selected="0">
            <x v="214"/>
          </reference>
          <reference field="2" count="0" selected="0"/>
          <reference field="3" count="0" selected="0"/>
          <reference field="4" count="1">
            <x v="177"/>
          </reference>
        </references>
      </pivotArea>
    </format>
    <format dxfId="90">
      <pivotArea dataOnly="0" labelOnly="1" outline="0" fieldPosition="0">
        <references count="5">
          <reference field="0" count="1" selected="0">
            <x v="214"/>
          </reference>
          <reference field="2" count="0" selected="0"/>
          <reference field="3" count="0" selected="0"/>
          <reference field="4" count="1" selected="0">
            <x v="177"/>
          </reference>
          <reference field="6" count="1">
            <x v="10"/>
          </reference>
        </references>
      </pivotArea>
    </format>
    <format dxfId="89">
      <pivotArea dataOnly="0" labelOnly="1" outline="0" offset="IV45" fieldPosition="0">
        <references count="1">
          <reference field="2" count="0"/>
        </references>
      </pivotArea>
    </format>
    <format dxfId="88">
      <pivotArea dataOnly="0" labelOnly="1" outline="0" offset="IV45" fieldPosition="0">
        <references count="2">
          <reference field="2" count="0" selected="0"/>
          <reference field="3" count="0"/>
        </references>
      </pivotArea>
    </format>
    <format dxfId="87">
      <pivotArea dataOnly="0" labelOnly="1" outline="0" fieldPosition="0">
        <references count="3">
          <reference field="0" count="1">
            <x v="216"/>
          </reference>
          <reference field="2" count="0" selected="0"/>
          <reference field="3" count="0" selected="0"/>
        </references>
      </pivotArea>
    </format>
    <format dxfId="86">
      <pivotArea dataOnly="0" labelOnly="1" outline="0" fieldPosition="0">
        <references count="4">
          <reference field="0" count="1" selected="0">
            <x v="216"/>
          </reference>
          <reference field="2" count="0" selected="0"/>
          <reference field="3" count="0" selected="0"/>
          <reference field="4" count="1">
            <x v="100"/>
          </reference>
        </references>
      </pivotArea>
    </format>
    <format dxfId="85">
      <pivotArea dataOnly="0" labelOnly="1" outline="0" fieldPosition="0">
        <references count="5">
          <reference field="0" count="1" selected="0">
            <x v="216"/>
          </reference>
          <reference field="2" count="0" selected="0"/>
          <reference field="3" count="0" selected="0"/>
          <reference field="4" count="1" selected="0">
            <x v="100"/>
          </reference>
          <reference field="6" count="1">
            <x v="50"/>
          </reference>
        </references>
      </pivotArea>
    </format>
    <format dxfId="84">
      <pivotArea dataOnly="0" labelOnly="1" outline="0" offset="IV47" fieldPosition="0">
        <references count="1">
          <reference field="2" count="0"/>
        </references>
      </pivotArea>
    </format>
    <format dxfId="83">
      <pivotArea dataOnly="0" labelOnly="1" outline="0" offset="IV47" fieldPosition="0">
        <references count="2">
          <reference field="2" count="0" selected="0"/>
          <reference field="3" count="0"/>
        </references>
      </pivotArea>
    </format>
    <format dxfId="82">
      <pivotArea dataOnly="0" labelOnly="1" outline="0" fieldPosition="0">
        <references count="3">
          <reference field="0" count="1">
            <x v="248"/>
          </reference>
          <reference field="2" count="0" selected="0"/>
          <reference field="3" count="0" selected="0"/>
        </references>
      </pivotArea>
    </format>
    <format dxfId="81">
      <pivotArea dataOnly="0" labelOnly="1" outline="0" fieldPosition="0">
        <references count="4">
          <reference field="0" count="1" selected="0">
            <x v="248"/>
          </reference>
          <reference field="2" count="0" selected="0"/>
          <reference field="3" count="0" selected="0"/>
          <reference field="4" count="1">
            <x v="147"/>
          </reference>
        </references>
      </pivotArea>
    </format>
    <format dxfId="80">
      <pivotArea dataOnly="0" labelOnly="1" outline="0" fieldPosition="0">
        <references count="5">
          <reference field="0" count="1" selected="0">
            <x v="248"/>
          </reference>
          <reference field="2" count="0" selected="0"/>
          <reference field="3" count="0" selected="0"/>
          <reference field="4" count="1" selected="0">
            <x v="147"/>
          </reference>
          <reference field="6" count="1">
            <x v="216"/>
          </reference>
        </references>
      </pivotArea>
    </format>
    <format dxfId="79">
      <pivotArea dataOnly="0" labelOnly="1" outline="0" offset="IV49" fieldPosition="0">
        <references count="1">
          <reference field="2" count="0"/>
        </references>
      </pivotArea>
    </format>
    <format dxfId="78">
      <pivotArea dataOnly="0" labelOnly="1" outline="0" offset="IV49" fieldPosition="0">
        <references count="2">
          <reference field="2" count="0" selected="0"/>
          <reference field="3" count="0"/>
        </references>
      </pivotArea>
    </format>
    <format dxfId="77">
      <pivotArea dataOnly="0" labelOnly="1" outline="0" fieldPosition="0">
        <references count="3">
          <reference field="0" count="1">
            <x v="250"/>
          </reference>
          <reference field="2" count="0" selected="0"/>
          <reference field="3" count="0" selected="0"/>
        </references>
      </pivotArea>
    </format>
    <format dxfId="76">
      <pivotArea dataOnly="0" labelOnly="1" outline="0" fieldPosition="0">
        <references count="4">
          <reference field="0" count="1" selected="0">
            <x v="250"/>
          </reference>
          <reference field="2" count="0" selected="0"/>
          <reference field="3" count="0" selected="0"/>
          <reference field="4" count="1">
            <x v="75"/>
          </reference>
        </references>
      </pivotArea>
    </format>
    <format dxfId="75">
      <pivotArea dataOnly="0" labelOnly="1" outline="0" fieldPosition="0">
        <references count="5">
          <reference field="0" count="1" selected="0">
            <x v="250"/>
          </reference>
          <reference field="2" count="0" selected="0"/>
          <reference field="3" count="0" selected="0"/>
          <reference field="4" count="1" selected="0">
            <x v="75"/>
          </reference>
          <reference field="6" count="1">
            <x v="217"/>
          </reference>
        </references>
      </pivotArea>
    </format>
    <format dxfId="74">
      <pivotArea dataOnly="0" labelOnly="1" outline="0" offset="IV51" fieldPosition="0">
        <references count="1">
          <reference field="2" count="0"/>
        </references>
      </pivotArea>
    </format>
    <format dxfId="73">
      <pivotArea dataOnly="0" labelOnly="1" outline="0" offset="IV51" fieldPosition="0">
        <references count="2">
          <reference field="2" count="0" selected="0"/>
          <reference field="3" count="0"/>
        </references>
      </pivotArea>
    </format>
    <format dxfId="72">
      <pivotArea dataOnly="0" labelOnly="1" outline="0" fieldPosition="0">
        <references count="3">
          <reference field="0" count="1">
            <x v="252"/>
          </reference>
          <reference field="2" count="0" selected="0"/>
          <reference field="3" count="0" selected="0"/>
        </references>
      </pivotArea>
    </format>
    <format dxfId="71">
      <pivotArea dataOnly="0" labelOnly="1" outline="0" fieldPosition="0">
        <references count="4">
          <reference field="0" count="1" selected="0">
            <x v="252"/>
          </reference>
          <reference field="2" count="0" selected="0"/>
          <reference field="3" count="0" selected="0"/>
          <reference field="4" count="1">
            <x v="117"/>
          </reference>
        </references>
      </pivotArea>
    </format>
    <format dxfId="70">
      <pivotArea dataOnly="0" labelOnly="1" outline="0" fieldPosition="0">
        <references count="5">
          <reference field="0" count="1" selected="0">
            <x v="252"/>
          </reference>
          <reference field="2" count="0" selected="0"/>
          <reference field="3" count="0" selected="0"/>
          <reference field="4" count="1" selected="0">
            <x v="117"/>
          </reference>
          <reference field="6" count="1">
            <x v="218"/>
          </reference>
        </references>
      </pivotArea>
    </format>
    <format dxfId="69">
      <pivotArea dataOnly="0" labelOnly="1" outline="0" fieldPosition="0">
        <references count="3">
          <reference field="0" count="1">
            <x v="257"/>
          </reference>
          <reference field="2" count="0" selected="0"/>
          <reference field="3" count="0" selected="0"/>
        </references>
      </pivotArea>
    </format>
    <format dxfId="68">
      <pivotArea dataOnly="0" labelOnly="1" outline="0" fieldPosition="0">
        <references count="4">
          <reference field="0" count="1" selected="0">
            <x v="257"/>
          </reference>
          <reference field="2" count="0" selected="0"/>
          <reference field="3" count="0" selected="0"/>
          <reference field="4" count="1">
            <x v="151"/>
          </reference>
        </references>
      </pivotArea>
    </format>
    <format dxfId="67">
      <pivotArea dataOnly="0" labelOnly="1" outline="0" fieldPosition="0">
        <references count="5">
          <reference field="0" count="1" selected="0">
            <x v="257"/>
          </reference>
          <reference field="2" count="0" selected="0"/>
          <reference field="3" count="0" selected="0"/>
          <reference field="4" count="1" selected="0">
            <x v="151"/>
          </reference>
          <reference field="6" count="1">
            <x v="221"/>
          </reference>
        </references>
      </pivotArea>
    </format>
    <format dxfId="46">
      <pivotArea type="all" dataOnly="0" outline="0" fieldPosition="0"/>
    </format>
    <format dxfId="45">
      <pivotArea dataOnly="0" labelOnly="1" outline="0" fieldPosition="0">
        <references count="1">
          <reference field="2" count="0"/>
        </references>
      </pivotArea>
    </format>
    <format dxfId="44">
      <pivotArea dataOnly="0" labelOnly="1" outline="0" fieldPosition="0">
        <references count="2">
          <reference field="2" count="0" selected="0"/>
          <reference field="3" count="0"/>
        </references>
      </pivotArea>
    </format>
    <format dxfId="43">
      <pivotArea dataOnly="0" labelOnly="1" outline="0" fieldPosition="0">
        <references count="3">
          <reference field="0" count="11">
            <x v="14"/>
            <x v="15"/>
            <x v="16"/>
            <x v="17"/>
            <x v="18"/>
            <x v="19"/>
            <x v="20"/>
            <x v="21"/>
            <x v="22"/>
            <x v="23"/>
            <x v="24"/>
          </reference>
          <reference field="2" count="0" selected="0"/>
          <reference field="3" count="0" selected="0"/>
        </references>
      </pivotArea>
    </format>
    <format dxfId="42">
      <pivotArea dataOnly="0" labelOnly="1" outline="0" fieldPosition="0">
        <references count="4">
          <reference field="0" count="1" selected="0">
            <x v="15"/>
          </reference>
          <reference field="2" count="0" selected="0"/>
          <reference field="3" count="0" selected="0"/>
          <reference field="4" count="1">
            <x v="55"/>
          </reference>
        </references>
      </pivotArea>
    </format>
    <format dxfId="41">
      <pivotArea dataOnly="0" labelOnly="1" outline="0" fieldPosition="0">
        <references count="4">
          <reference field="0" count="1" selected="0">
            <x v="17"/>
          </reference>
          <reference field="2" count="0" selected="0"/>
          <reference field="3" count="0" selected="0"/>
          <reference field="4" count="1">
            <x v="54"/>
          </reference>
        </references>
      </pivotArea>
    </format>
    <format dxfId="40">
      <pivotArea dataOnly="0" labelOnly="1" outline="0" fieldPosition="0">
        <references count="4">
          <reference field="0" count="1" selected="0">
            <x v="19"/>
          </reference>
          <reference field="2" count="0" selected="0"/>
          <reference field="3" count="0" selected="0"/>
          <reference field="4" count="1">
            <x v="180"/>
          </reference>
        </references>
      </pivotArea>
    </format>
    <format dxfId="39">
      <pivotArea dataOnly="0" labelOnly="1" outline="0" fieldPosition="0">
        <references count="4">
          <reference field="0" count="1" selected="0">
            <x v="21"/>
          </reference>
          <reference field="2" count="0" selected="0"/>
          <reference field="3" count="0" selected="0"/>
          <reference field="4" count="1">
            <x v="245"/>
          </reference>
        </references>
      </pivotArea>
    </format>
    <format dxfId="38">
      <pivotArea dataOnly="0" labelOnly="1" outline="0" fieldPosition="0">
        <references count="4">
          <reference field="0" count="1" selected="0">
            <x v="23"/>
          </reference>
          <reference field="2" count="0" selected="0"/>
          <reference field="3" count="0" selected="0"/>
          <reference field="4" count="1">
            <x v="145"/>
          </reference>
        </references>
      </pivotArea>
    </format>
    <format dxfId="37">
      <pivotArea dataOnly="0" labelOnly="1" outline="0" fieldPosition="0">
        <references count="5">
          <reference field="0" count="1" selected="0">
            <x v="15"/>
          </reference>
          <reference field="2" count="0" selected="0"/>
          <reference field="3" count="0" selected="0"/>
          <reference field="4" count="1" selected="0">
            <x v="55"/>
          </reference>
          <reference field="6" count="1">
            <x v="68"/>
          </reference>
        </references>
      </pivotArea>
    </format>
    <format dxfId="36">
      <pivotArea dataOnly="0" labelOnly="1" outline="0" fieldPosition="0">
        <references count="5">
          <reference field="0" count="1" selected="0">
            <x v="17"/>
          </reference>
          <reference field="2" count="0" selected="0"/>
          <reference field="3" count="0" selected="0"/>
          <reference field="4" count="1" selected="0">
            <x v="54"/>
          </reference>
          <reference field="6" count="1">
            <x v="86"/>
          </reference>
        </references>
      </pivotArea>
    </format>
    <format dxfId="35">
      <pivotArea dataOnly="0" labelOnly="1" outline="0" fieldPosition="0">
        <references count="5">
          <reference field="0" count="1" selected="0">
            <x v="19"/>
          </reference>
          <reference field="2" count="0" selected="0"/>
          <reference field="3" count="0" selected="0"/>
          <reference field="4" count="1" selected="0">
            <x v="180"/>
          </reference>
          <reference field="6" count="1">
            <x v="145"/>
          </reference>
        </references>
      </pivotArea>
    </format>
    <format dxfId="34">
      <pivotArea dataOnly="0" labelOnly="1" outline="0" fieldPosition="0">
        <references count="5">
          <reference field="0" count="1" selected="0">
            <x v="21"/>
          </reference>
          <reference field="2" count="0" selected="0"/>
          <reference field="3" count="0" selected="0"/>
          <reference field="4" count="1" selected="0">
            <x v="245"/>
          </reference>
          <reference field="6" count="1">
            <x v="82"/>
          </reference>
        </references>
      </pivotArea>
    </format>
    <format dxfId="33">
      <pivotArea dataOnly="0" labelOnly="1" outline="0" fieldPosition="0">
        <references count="5">
          <reference field="0" count="1" selected="0">
            <x v="23"/>
          </reference>
          <reference field="2" count="0" selected="0"/>
          <reference field="3" count="0" selected="0"/>
          <reference field="4" count="1" selected="0">
            <x v="145"/>
          </reference>
          <reference field="6" count="1">
            <x v="60"/>
          </reference>
        </references>
      </pivotArea>
    </format>
    <format dxfId="32">
      <pivotArea dataOnly="0" labelOnly="1" outline="0" offset="IV1" fieldPosition="0">
        <references count="1">
          <reference field="2" count="0"/>
        </references>
      </pivotArea>
    </format>
    <format dxfId="31">
      <pivotArea dataOnly="0" labelOnly="1" outline="0" offset="IV1" fieldPosition="0">
        <references count="2">
          <reference field="2" count="0" selected="0"/>
          <reference field="3" count="0"/>
        </references>
      </pivotArea>
    </format>
    <format dxfId="30">
      <pivotArea dataOnly="0" labelOnly="1" outline="0" fieldPosition="0">
        <references count="3">
          <reference field="0" count="1">
            <x v="14"/>
          </reference>
          <reference field="2" count="0" selected="0"/>
          <reference field="3" count="0" selected="0"/>
        </references>
      </pivotArea>
    </format>
    <format dxfId="29">
      <pivotArea dataOnly="0" labelOnly="1" outline="0" fieldPosition="0">
        <references count="4">
          <reference field="0" count="1" selected="0">
            <x v="14"/>
          </reference>
          <reference field="2" count="0" selected="0"/>
          <reference field="3" count="0" selected="0"/>
          <reference field="4" count="1">
            <x v="17"/>
          </reference>
        </references>
      </pivotArea>
    </format>
    <format dxfId="28">
      <pivotArea dataOnly="0" labelOnly="1" outline="0" fieldPosition="0">
        <references count="5">
          <reference field="0" count="1" selected="0">
            <x v="14"/>
          </reference>
          <reference field="2" count="0" selected="0"/>
          <reference field="3" count="0" selected="0"/>
          <reference field="4" count="1" selected="0">
            <x v="17"/>
          </reference>
          <reference field="6" count="1">
            <x v="53"/>
          </reference>
        </references>
      </pivotArea>
    </format>
    <format dxfId="27">
      <pivotArea dataOnly="0" labelOnly="1" outline="0" offset="IV3" fieldPosition="0">
        <references count="1">
          <reference field="2" count="0"/>
        </references>
      </pivotArea>
    </format>
    <format dxfId="26">
      <pivotArea dataOnly="0" labelOnly="1" outline="0" offset="IV3" fieldPosition="0">
        <references count="2">
          <reference field="2" count="0" selected="0"/>
          <reference field="3" count="0"/>
        </references>
      </pivotArea>
    </format>
    <format dxfId="25">
      <pivotArea dataOnly="0" labelOnly="1" outline="0" fieldPosition="0">
        <references count="3">
          <reference field="0" count="1">
            <x v="16"/>
          </reference>
          <reference field="2" count="0" selected="0"/>
          <reference field="3" count="0" selected="0"/>
        </references>
      </pivotArea>
    </format>
    <format dxfId="24">
      <pivotArea dataOnly="0" labelOnly="1" outline="0" fieldPosition="0">
        <references count="4">
          <reference field="0" count="1" selected="0">
            <x v="16"/>
          </reference>
          <reference field="2" count="0" selected="0"/>
          <reference field="3" count="0" selected="0"/>
          <reference field="4" count="1">
            <x v="37"/>
          </reference>
        </references>
      </pivotArea>
    </format>
    <format dxfId="23">
      <pivotArea dataOnly="0" labelOnly="1" outline="0" fieldPosition="0">
        <references count="5">
          <reference field="0" count="1" selected="0">
            <x v="16"/>
          </reference>
          <reference field="2" count="0" selected="0"/>
          <reference field="3" count="0" selected="0"/>
          <reference field="4" count="1" selected="0">
            <x v="37"/>
          </reference>
          <reference field="6" count="1">
            <x v="61"/>
          </reference>
        </references>
      </pivotArea>
    </format>
    <format dxfId="22">
      <pivotArea dataOnly="0" labelOnly="1" outline="0" offset="IV5" fieldPosition="0">
        <references count="1">
          <reference field="2" count="0"/>
        </references>
      </pivotArea>
    </format>
    <format dxfId="21">
      <pivotArea dataOnly="0" labelOnly="1" outline="0" offset="IV5" fieldPosition="0">
        <references count="2">
          <reference field="2" count="0" selected="0"/>
          <reference field="3" count="0"/>
        </references>
      </pivotArea>
    </format>
    <format dxfId="20">
      <pivotArea dataOnly="0" labelOnly="1" outline="0" fieldPosition="0">
        <references count="3">
          <reference field="0" count="1">
            <x v="18"/>
          </reference>
          <reference field="2" count="0" selected="0"/>
          <reference field="3" count="0" selected="0"/>
        </references>
      </pivotArea>
    </format>
    <format dxfId="19">
      <pivotArea dataOnly="0" labelOnly="1" outline="0" fieldPosition="0">
        <references count="4">
          <reference field="0" count="1" selected="0">
            <x v="18"/>
          </reference>
          <reference field="2" count="0" selected="0"/>
          <reference field="3" count="0" selected="0"/>
          <reference field="4" count="1">
            <x v="31"/>
          </reference>
        </references>
      </pivotArea>
    </format>
    <format dxfId="18">
      <pivotArea dataOnly="0" labelOnly="1" outline="0" fieldPosition="0">
        <references count="5">
          <reference field="0" count="1" selected="0">
            <x v="18"/>
          </reference>
          <reference field="2" count="0" selected="0"/>
          <reference field="3" count="0" selected="0"/>
          <reference field="4" count="1" selected="0">
            <x v="31"/>
          </reference>
          <reference field="6" count="1">
            <x v="107"/>
          </reference>
        </references>
      </pivotArea>
    </format>
    <format dxfId="17">
      <pivotArea dataOnly="0" labelOnly="1" outline="0" offset="IV7" fieldPosition="0">
        <references count="1">
          <reference field="2" count="0"/>
        </references>
      </pivotArea>
    </format>
    <format dxfId="16">
      <pivotArea dataOnly="0" labelOnly="1" outline="0" offset="IV7" fieldPosition="0">
        <references count="2">
          <reference field="2" count="0" selected="0"/>
          <reference field="3" count="0"/>
        </references>
      </pivotArea>
    </format>
    <format dxfId="15">
      <pivotArea dataOnly="0" labelOnly="1" outline="0" fieldPosition="0">
        <references count="3">
          <reference field="0" count="1">
            <x v="20"/>
          </reference>
          <reference field="2" count="0" selected="0"/>
          <reference field="3" count="0" selected="0"/>
        </references>
      </pivotArea>
    </format>
    <format dxfId="14">
      <pivotArea dataOnly="0" labelOnly="1" outline="0" fieldPosition="0">
        <references count="4">
          <reference field="0" count="1" selected="0">
            <x v="20"/>
          </reference>
          <reference field="2" count="0" selected="0"/>
          <reference field="3" count="0" selected="0"/>
          <reference field="4" count="1">
            <x v="39"/>
          </reference>
        </references>
      </pivotArea>
    </format>
    <format dxfId="13">
      <pivotArea dataOnly="0" labelOnly="1" outline="0" fieldPosition="0">
        <references count="5">
          <reference field="0" count="1" selected="0">
            <x v="20"/>
          </reference>
          <reference field="2" count="0" selected="0"/>
          <reference field="3" count="0" selected="0"/>
          <reference field="4" count="1" selected="0">
            <x v="39"/>
          </reference>
          <reference field="6" count="1">
            <x v="167"/>
          </reference>
        </references>
      </pivotArea>
    </format>
    <format dxfId="12">
      <pivotArea dataOnly="0" labelOnly="1" outline="0" offset="IV9" fieldPosition="0">
        <references count="1">
          <reference field="2" count="0"/>
        </references>
      </pivotArea>
    </format>
    <format dxfId="11">
      <pivotArea dataOnly="0" labelOnly="1" outline="0" offset="IV9" fieldPosition="0">
        <references count="2">
          <reference field="2" count="0" selected="0"/>
          <reference field="3" count="0"/>
        </references>
      </pivotArea>
    </format>
    <format dxfId="10">
      <pivotArea dataOnly="0" labelOnly="1" outline="0" fieldPosition="0">
        <references count="3">
          <reference field="0" count="1">
            <x v="22"/>
          </reference>
          <reference field="2" count="0" selected="0"/>
          <reference field="3" count="0" selected="0"/>
        </references>
      </pivotArea>
    </format>
    <format dxfId="9">
      <pivotArea dataOnly="0" labelOnly="1" outline="0" fieldPosition="0">
        <references count="4">
          <reference field="0" count="1" selected="0">
            <x v="22"/>
          </reference>
          <reference field="2" count="0" selected="0"/>
          <reference field="3" count="0" selected="0"/>
          <reference field="4" count="1">
            <x v="30"/>
          </reference>
        </references>
      </pivotArea>
    </format>
    <format dxfId="8">
      <pivotArea dataOnly="0" labelOnly="1" outline="0" fieldPosition="0">
        <references count="5">
          <reference field="0" count="1" selected="0">
            <x v="22"/>
          </reference>
          <reference field="2" count="0" selected="0"/>
          <reference field="3" count="0" selected="0"/>
          <reference field="4" count="1" selected="0">
            <x v="30"/>
          </reference>
          <reference field="6" count="1">
            <x v="124"/>
          </reference>
        </references>
      </pivotArea>
    </format>
    <format dxfId="7">
      <pivotArea dataOnly="0" labelOnly="1" outline="0" offset="IV256" fieldPosition="0">
        <references count="1">
          <reference field="2" count="0"/>
        </references>
      </pivotArea>
    </format>
    <format dxfId="6">
      <pivotArea dataOnly="0" labelOnly="1" outline="0" offset="IV256" fieldPosition="0">
        <references count="2">
          <reference field="2" count="0" selected="0"/>
          <reference field="3" count="0"/>
        </references>
      </pivotArea>
    </format>
    <format dxfId="5">
      <pivotArea dataOnly="0" labelOnly="1" outline="0" fieldPosition="0">
        <references count="3">
          <reference field="0" count="1">
            <x v="24"/>
          </reference>
          <reference field="2" count="0" selected="0"/>
          <reference field="3" count="0" selected="0"/>
        </references>
      </pivotArea>
    </format>
    <format dxfId="4">
      <pivotArea dataOnly="0" labelOnly="1" outline="0" fieldPosition="0">
        <references count="4">
          <reference field="0" count="1" selected="0">
            <x v="24"/>
          </reference>
          <reference field="2" count="0" selected="0"/>
          <reference field="3" count="0" selected="0"/>
          <reference field="4" count="1">
            <x v="102"/>
          </reference>
        </references>
      </pivotArea>
    </format>
    <format dxfId="3">
      <pivotArea dataOnly="0" labelOnly="1" outline="0" fieldPosition="0">
        <references count="5">
          <reference field="0" count="1" selected="0">
            <x v="24"/>
          </reference>
          <reference field="2" count="0" selected="0"/>
          <reference field="3" count="0" selected="0"/>
          <reference field="4" count="1" selected="0">
            <x v="102"/>
          </reference>
          <reference field="6" count="1">
            <x v="86"/>
          </reference>
        </references>
      </pivotArea>
    </format>
  </formats>
  <pivotTableStyleInfo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" xr10:uid="{A0719CA2-80C4-40FB-BF29-552464FBCDF9}" sourceName="Date">
  <pivotTables>
    <pivotTable tabId="162" name="Total/Fournisseur"/>
    <pivotTable tabId="162" name="Inventaire_MoisChoisi"/>
  </pivotTables>
  <data>
    <tabular pivotCacheId="212769955">
      <items count="26">
        <i x="2"/>
        <i x="3"/>
        <i x="4"/>
        <i x="0"/>
        <i x="1"/>
        <i x="5" s="1"/>
        <i x="25" nd="1"/>
        <i x="8" nd="1"/>
        <i x="9" nd="1"/>
        <i x="10" nd="1"/>
        <i x="11" nd="1"/>
        <i x="12" nd="1"/>
        <i x="24" nd="1"/>
        <i x="13" nd="1"/>
        <i x="14" nd="1"/>
        <i x="15" nd="1"/>
        <i x="16" nd="1"/>
        <i x="17" nd="1"/>
        <i x="18" nd="1"/>
        <i x="19" nd="1"/>
        <i x="20" nd="1"/>
        <i x="21" nd="1"/>
        <i x="22" nd="1"/>
        <i x="6" nd="1"/>
        <i x="23" nd="1"/>
        <i x="7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1" xr10:uid="{1BC7843A-4B07-4C25-B5AA-23A19B5EF42B}" sourceName="Année">
  <pivotTables>
    <pivotTable tabId="162" name="Total/Fournisseur"/>
    <pivotTable tabId="162" name="Récap Inventaires"/>
    <pivotTable tabId="162" name="Inventaire_MoisChoisi"/>
  </pivotTables>
  <data>
    <tabular pivotCacheId="212769955">
      <items count="3">
        <i x="0" s="1"/>
        <i x="2" nd="1"/>
        <i x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Lieu" xr10:uid="{FD20D4D5-F9F5-4A92-A62F-F8EA18F029D9}" sourceName="Lieu">
  <pivotTables>
    <pivotTable tabId="165" name="Impression_Inv"/>
  </pivotTables>
  <data>
    <tabular pivotCacheId="601956075">
      <items count="7">
        <i x="6" s="1"/>
        <i x="0" nd="1"/>
        <i x="1" nd="1"/>
        <i x="2" nd="1"/>
        <i x="3" nd="1"/>
        <i x="4" nd="1"/>
        <i x="5" nd="1"/>
      </items>
    </tabular>
  </data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Genre" xr10:uid="{B176FB31-24A7-4A91-A739-58222FC6D010}" sourceName="Genre">
  <pivotTables>
    <pivotTable tabId="165" name="Impression_Inv"/>
  </pivotTables>
  <data>
    <tabular pivotCacheId="601956075">
      <items count="8">
        <i x="2" s="1"/>
        <i x="3"/>
        <i x="4"/>
        <i x="5"/>
        <i x="6"/>
        <i x="7"/>
        <i x="1"/>
        <i x="0" nd="1"/>
      </items>
    </tabular>
  </data>
</slicerCacheDefinition>
</file>

<file path=xl/slicerCaches/slicerCache5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" xr10:uid="{DD42D993-ACD6-4A14-84E9-3B8FE835E798}" sourceName="Année">
  <pivotTables>
    <pivotTable tabId="141" name="Ca_jour"/>
    <pivotTable tabId="141" name="Détail factures"/>
    <pivotTable tabId="141" name="Total factures"/>
  </pivotTables>
  <data>
    <tabular pivotCacheId="1943178889">
      <items count="2">
        <i x="0" s="1"/>
        <i x="1" nd="1"/>
      </items>
    </tabular>
  </data>
</slicerCacheDefinition>
</file>

<file path=xl/slicerCaches/slicerCache6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Affiché" xr10:uid="{0D222419-BE11-40B4-909F-10E83BC6B8EB}" sourceName="MoisAffiché">
  <pivotTables>
    <pivotTable tabId="141" name="Ca_jour"/>
    <pivotTable tabId="141" name="Détail factures"/>
    <pivotTable tabId="141" name="Total factures"/>
  </pivotTables>
  <data>
    <tabular pivotCacheId="1943178889" sortOrder="descending">
      <items count="8">
        <i x="0" s="1"/>
        <i x="1" nd="1"/>
        <i x="2" nd="1"/>
        <i x="3" nd="1"/>
        <i x="4" nd="1"/>
        <i x="5" nd="1"/>
        <i x="6" nd="1"/>
        <i x="7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" xr10:uid="{0F94B5AD-5D3B-4D35-8A4A-40CF2EDF72FF}" cache="Segment_Année" caption="Année" style="SlicerStyleLight6" rowHeight="241300"/>
  <slicer name="MoisAffiché" xr10:uid="{D3D5DE60-BE42-48D0-81FA-B8BCC9CF2A9B}" cache="Segment_MoisAffiché" caption="MoisAffiché" style="SlicerStyleLight6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ate" xr10:uid="{7F9D7579-49B3-4549-BE1F-4DD7B0D12FFA}" cache="Segment_Date" caption="Mois" showCaption="0" style="SlicerStyleLight6" rowHeight="241300"/>
  <slicer name="Année 1" xr10:uid="{8AD21300-B553-452F-ACEC-ED8FB184C0E6}" cache="Segment_Année1" caption="Année" showCaption="0" style="SlicerStyleLight6" rowHeight="241300"/>
</slicers>
</file>

<file path=xl/slicers/slicer3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Lieu" xr10:uid="{5410C4C6-22BA-4AF2-A480-300326C84F8F}" cache="Segment_Lieu" caption="Lieu" style="SlicerStyleOther1" rowHeight="241300"/>
  <slicer name="Genre" xr10:uid="{CF59D911-D716-446F-BBF8-6E74E78422FB}" cache="Segment_Genre" caption="Genre" style="SlicerStyleOther1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7" xr:uid="{3FF48B06-886B-4E2A-BBDA-039DA67ACA5F}" name="Table_Articles" displayName="Table_Articles" ref="A1:G260" totalsRowShown="0">
  <autoFilter ref="A1:G260" xr:uid="{3FF48B06-886B-4E2A-BBDA-039DA67ACA5F}"/>
  <tableColumns count="7">
    <tableColumn id="1" xr3:uid="{89FC1A9A-FAA9-4322-80FF-0961302E6FDF}" name="Id_Article"/>
    <tableColumn id="2" xr3:uid="{E0F6C26D-7AB4-4E76-AA13-E872DBAF9713}" name="Fournisseur"/>
    <tableColumn id="3" xr3:uid="{FC992FBA-90EA-476D-A2B3-82F02052B634}" name="Lieu"/>
    <tableColumn id="4" xr3:uid="{5A87A42F-C8DD-41BA-AF22-9D553877859A}" name="Genre"/>
    <tableColumn id="5" xr3:uid="{3F15F9FA-EAFE-48A2-9E4D-7EDB447B9A3A}" name="Designations"/>
    <tableColumn id="6" xr3:uid="{3D6F8374-B081-4154-AB05-D6BBE51943D1}" name="Materiel" dataDxfId="2"/>
    <tableColumn id="7" xr3:uid="{55E22EE2-A832-45E0-9723-D745B29F4FF4}" name="Prix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6E8223C-A905-469E-8D15-D83892E72B11}" name="Table_Global" displayName="Table_Global" ref="A1:I251" totalsRowShown="0">
  <autoFilter ref="A1:I251" xr:uid="{46E8223C-A905-469E-8D15-D83892E72B11}"/>
  <tableColumns count="9">
    <tableColumn id="1" xr3:uid="{76C04BCE-3560-4803-B6E5-F1BE1313E1E4}" name="Type" dataDxfId="63"/>
    <tableColumn id="2" xr3:uid="{1E1671B8-F37F-4AA9-918E-35B47113E0D6}" name="Date" dataDxfId="61"/>
    <tableColumn id="3" xr3:uid="{FC678F72-080A-4BED-8116-28A4466AE71D}" name="Montant" dataDxfId="62"/>
    <tableColumn id="4" xr3:uid="{4524DEAB-3E23-48A3-A406-21EAC9FD7342}" name="Fournisseur" dataDxfId="66"/>
    <tableColumn id="5" xr3:uid="{4C43F608-083A-459A-964B-A758BCEA52AF}" name="Opérateur"/>
    <tableColumn id="6" xr3:uid="{D57FBED4-633C-47C6-AAA5-1C755C1129DB}" name="Mois">
      <calculatedColumnFormula>TEXT(B2,"mmm-aaaa")</calculatedColumnFormula>
    </tableColumn>
    <tableColumn id="7" xr3:uid="{CAE44519-E99E-41AD-B452-A1CA1A01D008}" name="Jour">
      <calculatedColumnFormula>TEXT(B2,"jj-mmm")</calculatedColumnFormula>
    </tableColumn>
    <tableColumn id="8" xr3:uid="{21C5E82F-2C0A-4BD6-89E2-12330745F71F}" name="Année">
      <calculatedColumnFormula>YEAR(B2)</calculatedColumnFormula>
    </tableColumn>
    <tableColumn id="9" xr3:uid="{1EDA9285-08E9-4572-A7C8-502C1A43D743}" name="MoisAffiché">
      <calculatedColumnFormula>TEXT(B2,"aaaa-mm")</calculatedColumnFormula>
    </tableColumn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D883A40D-D7CC-4C0C-BA3D-73DA2A4F854D}" name="Table_Frais" displayName="Table_Frais" ref="M1:Y80" totalsRowShown="0" headerRowDxfId="60">
  <autoFilter ref="M1:Y80" xr:uid="{D883A40D-D7CC-4C0C-BA3D-73DA2A4F854D}"/>
  <tableColumns count="13">
    <tableColumn id="1" xr3:uid="{D8298978-92E9-44BE-ABF1-1BDD42CF8A0A}" name="Id_Pertes" dataDxfId="59"/>
    <tableColumn id="2" xr3:uid="{C516AF2E-CBED-4230-93BA-5DA106CFB42E}" name="Date" dataDxfId="58"/>
    <tableColumn id="3" xr3:uid="{E9D8B867-4741-4195-8182-C8D9D6C2BCC4}" name="MoisAffiché" dataDxfId="57"/>
    <tableColumn id="4" xr3:uid="{6699E964-0DC4-4026-AFCB-42268DF91A9A}" name="Retro" dataDxfId="56"/>
    <tableColumn id="5" xr3:uid="{5D7B67FD-A13A-4E08-A8EA-8BB71A1106A9}" name="MotifRetro" dataDxfId="55"/>
    <tableColumn id="6" xr3:uid="{19F58EC8-BD11-456A-93CD-C2F04B137977}" name="Solides" dataDxfId="54"/>
    <tableColumn id="7" xr3:uid="{4176795E-F1E4-4291-9183-746D080248EF}" name="Liquides" dataDxfId="53"/>
    <tableColumn id="8" xr3:uid="{86FE5BBD-E30B-4865-BF0A-979672B14FEA}" name="Alcools" dataDxfId="52"/>
    <tableColumn id="9" xr3:uid="{0A3DC6A0-D0B2-467C-85C0-B5E3ADD20116}" name="SolidesCalc" dataDxfId="51"/>
    <tableColumn id="10" xr3:uid="{EFB792CF-4A69-43EB-B32C-0FFB6255602F}" name="LiquidesCalc" dataDxfId="50"/>
    <tableColumn id="11" xr3:uid="{9471B2D5-B962-469E-8126-8F684E317CD8}" name="AlcoolsCalc" dataDxfId="49"/>
    <tableColumn id="12" xr3:uid="{05ACAD16-8036-49B3-A9F4-8F4A689F607F}" name="Autre" dataDxfId="47"/>
    <tableColumn id="13" xr3:uid="{464CACF8-DA93-4DDB-A50B-B407CD362F2D}" name="MotifAutre" dataDxfId="48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A4A7F990-48D2-4F5F-A13F-8FC989D28964}" name="Table_Inventaire" displayName="Table_Inventaire" ref="A1:K661" totalsRowShown="0">
  <autoFilter ref="A1:K661" xr:uid="{A4A7F990-48D2-4F5F-A13F-8FC989D28964}"/>
  <tableColumns count="11">
    <tableColumn id="1" xr3:uid="{5FB711B1-896A-4C98-8437-972C6012CF00}" name="Lieu"/>
    <tableColumn id="2" xr3:uid="{C43DAC18-3E30-4694-AD83-F91D63D4032D}" name="Genre"/>
    <tableColumn id="3" xr3:uid="{9E36A23C-6594-49C9-B054-3C4AAF5D2637}" name="Fournisseur"/>
    <tableColumn id="4" xr3:uid="{D0B95E31-CE23-47EE-B0ED-9028891E13AC}" name="Designations"/>
    <tableColumn id="5" xr3:uid="{7EBAF03C-E36C-420B-9E37-6ABDB8DAAACB}" name="Materiel"/>
    <tableColumn id="6" xr3:uid="{C7CAF11D-CA85-4CD1-BA9B-E716E43696B6}" name="Référence"/>
    <tableColumn id="7" xr3:uid="{38D025A5-06CB-49B4-8CAC-DA9D4E0C32E2}" name="Quantité"/>
    <tableColumn id="8" xr3:uid="{410B8F09-C3F4-49DF-8B80-54CA9C6B5E68}" name="Prix"/>
    <tableColumn id="9" xr3:uid="{C6E347E3-28A9-404C-B63A-AAEB29E38F1D}" name="Date" dataDxfId="1"/>
    <tableColumn id="10" xr3:uid="{3D4FB5CA-623B-494A-8B3C-FC8CF148B917}" name="Total" dataDxfId="0">
      <calculatedColumnFormula>G2*H2</calculatedColumnFormula>
    </tableColumn>
    <tableColumn id="11" xr3:uid="{1DAAD770-BFFD-4D7B-A91C-625A3442E911}" name="Année">
      <calculatedColumnFormula>YEAR(I2)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rtlCol="0" anchor="ctr" upright="1"/>
      <a:lstStyle>
        <a:defPPr algn="ctr">
          <a:defRPr sz="1200" i="1">
            <a:solidFill>
              <a:schemeClr val="bg1"/>
            </a:solidFill>
          </a:defRPr>
        </a:defPPr>
      </a:lstStyle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pivotTable" Target="../pivotTables/pivotTable3.xml"/><Relationship Id="rId7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3" Type="http://schemas.openxmlformats.org/officeDocument/2006/relationships/pivotTable" Target="../pivotTables/pivotTable7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8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9.xml"/><Relationship Id="rId4" Type="http://schemas.microsoft.com/office/2007/relationships/slicer" Target="../slicers/slicer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Relationship Id="rId4" Type="http://schemas.openxmlformats.org/officeDocument/2006/relationships/table" Target="../tables/table3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V2036"/>
  <sheetViews>
    <sheetView showGridLines="0" showRowColHeaders="0" tabSelected="1" zoomScaleNormal="100" workbookViewId="0">
      <pane ySplit="1" topLeftCell="A2" activePane="bottomLeft" state="frozen"/>
      <selection pane="bottomLeft" activeCell="C37" sqref="C37"/>
    </sheetView>
  </sheetViews>
  <sheetFormatPr baseColWidth="10" defaultRowHeight="15"/>
  <cols>
    <col min="1" max="2" width="16.7109375" customWidth="1"/>
    <col min="3" max="3" width="18.5703125" customWidth="1"/>
    <col min="4" max="4" width="15.42578125" bestFit="1" customWidth="1"/>
    <col min="5" max="5" width="4.7109375" customWidth="1"/>
    <col min="6" max="6" width="21.140625" customWidth="1"/>
    <col min="7" max="7" width="12.5703125" style="1" bestFit="1" customWidth="1"/>
    <col min="8" max="8" width="4.7109375" customWidth="1"/>
    <col min="9" max="9" width="19.5703125" style="1" customWidth="1"/>
    <col min="10" max="10" width="12.5703125" bestFit="1" customWidth="1"/>
    <col min="11" max="11" width="4.7109375" customWidth="1"/>
    <col min="12" max="12" width="21" bestFit="1" customWidth="1"/>
    <col min="13" max="13" width="8" bestFit="1" customWidth="1"/>
    <col min="14" max="14" width="9" bestFit="1" customWidth="1"/>
    <col min="15" max="15" width="8" bestFit="1" customWidth="1"/>
    <col min="16" max="16" width="13.28515625" bestFit="1" customWidth="1"/>
    <col min="17" max="17" width="7.42578125" bestFit="1" customWidth="1"/>
    <col min="18" max="21" width="13.7109375" customWidth="1"/>
    <col min="22" max="22" width="20" customWidth="1"/>
    <col min="23" max="35" width="18.7109375" customWidth="1"/>
    <col min="36" max="44" width="3" bestFit="1" customWidth="1"/>
    <col min="45" max="45" width="12.5703125" bestFit="1" customWidth="1"/>
  </cols>
  <sheetData>
    <row r="1" spans="1:22" ht="48" customHeight="1">
      <c r="A1" s="167" t="s">
        <v>340</v>
      </c>
      <c r="B1" s="162" t="s">
        <v>303</v>
      </c>
      <c r="C1" s="163" t="s">
        <v>366</v>
      </c>
      <c r="D1" s="164"/>
      <c r="E1" s="165"/>
      <c r="F1" s="165"/>
      <c r="G1" s="166"/>
      <c r="H1" s="165"/>
      <c r="I1" s="166"/>
      <c r="J1" s="165"/>
      <c r="K1" s="165"/>
      <c r="L1" s="165"/>
      <c r="M1" s="165"/>
      <c r="N1" s="165"/>
      <c r="O1" s="165"/>
      <c r="P1" s="165"/>
      <c r="Q1" s="165"/>
      <c r="T1" s="50"/>
      <c r="U1" s="51"/>
      <c r="V1" s="27" t="str">
        <f>"Versio"</f>
        <v>Versio</v>
      </c>
    </row>
    <row r="2" spans="1:22">
      <c r="A2" s="4"/>
      <c r="B2" s="4"/>
      <c r="C2" s="4"/>
    </row>
    <row r="3" spans="1:22">
      <c r="A3" s="4"/>
      <c r="B3" s="4"/>
      <c r="C3" s="4"/>
    </row>
    <row r="4" spans="1:22">
      <c r="A4" s="4"/>
      <c r="B4" s="4"/>
      <c r="C4" s="4"/>
    </row>
    <row r="5" spans="1:22">
      <c r="A5" s="4"/>
      <c r="B5" s="4"/>
      <c r="C5" s="4"/>
    </row>
    <row r="6" spans="1:22">
      <c r="A6" s="4"/>
      <c r="B6" s="4"/>
      <c r="C6" s="4"/>
    </row>
    <row r="7" spans="1:22">
      <c r="A7" s="4"/>
      <c r="B7" s="4"/>
      <c r="C7" s="4"/>
    </row>
    <row r="8" spans="1:22">
      <c r="A8" s="4"/>
      <c r="B8" s="4"/>
      <c r="C8" s="4"/>
    </row>
    <row r="9" spans="1:22">
      <c r="A9" s="4"/>
      <c r="B9" s="4"/>
      <c r="C9" s="4"/>
    </row>
    <row r="10" spans="1:22">
      <c r="A10" s="4"/>
      <c r="B10" s="4"/>
      <c r="C10" s="4"/>
    </row>
    <row r="11" spans="1:22">
      <c r="A11" s="4"/>
      <c r="B11" s="4"/>
      <c r="C11" s="4"/>
    </row>
    <row r="12" spans="1:22">
      <c r="A12" s="4"/>
      <c r="B12" s="4"/>
      <c r="C12" s="4"/>
    </row>
    <row r="13" spans="1:22">
      <c r="A13" s="4"/>
      <c r="B13" s="4"/>
    </row>
    <row r="14" spans="1:22">
      <c r="A14" s="4"/>
      <c r="B14" s="4"/>
      <c r="G14"/>
      <c r="I14"/>
    </row>
    <row r="15" spans="1:22">
      <c r="A15" s="4"/>
      <c r="B15" s="4"/>
      <c r="C15" s="4"/>
    </row>
    <row r="16" spans="1:22">
      <c r="A16" s="4"/>
      <c r="B16" s="4"/>
      <c r="C16" s="153" t="s">
        <v>386</v>
      </c>
      <c r="D16" s="153"/>
      <c r="E16" s="153"/>
      <c r="F16" s="153"/>
      <c r="G16" s="153"/>
      <c r="H16" s="153"/>
      <c r="I16" s="153"/>
      <c r="J16" s="153"/>
      <c r="K16" s="153"/>
      <c r="L16" s="153"/>
      <c r="M16" s="153"/>
      <c r="N16" s="153"/>
      <c r="O16" s="153"/>
      <c r="P16" s="153"/>
      <c r="Q16" s="153"/>
    </row>
    <row r="17" spans="1:17">
      <c r="A17" s="4"/>
      <c r="B17" s="4"/>
    </row>
    <row r="18" spans="1:17">
      <c r="A18" s="4"/>
      <c r="B18" s="4"/>
      <c r="C18" s="8" t="s">
        <v>9</v>
      </c>
      <c r="F18" s="8" t="s">
        <v>10</v>
      </c>
      <c r="G18"/>
      <c r="I18" s="8" t="s">
        <v>11</v>
      </c>
      <c r="M18" t="s">
        <v>381</v>
      </c>
      <c r="N18" t="s">
        <v>382</v>
      </c>
      <c r="O18" t="s">
        <v>383</v>
      </c>
      <c r="P18" t="s">
        <v>384</v>
      </c>
      <c r="Q18" t="s">
        <v>385</v>
      </c>
    </row>
    <row r="19" spans="1:17">
      <c r="A19" s="4"/>
      <c r="B19" s="4"/>
      <c r="D19" t="s">
        <v>7</v>
      </c>
      <c r="G19" t="s">
        <v>7</v>
      </c>
      <c r="I19"/>
      <c r="J19" t="s">
        <v>8</v>
      </c>
      <c r="L19" s="3" t="s">
        <v>367</v>
      </c>
      <c r="M19" s="2">
        <v>0</v>
      </c>
      <c r="N19" s="2">
        <v>0</v>
      </c>
      <c r="O19" s="2">
        <v>0</v>
      </c>
      <c r="P19" s="2">
        <v>1</v>
      </c>
      <c r="Q19" s="2"/>
    </row>
    <row r="20" spans="1:17">
      <c r="A20" s="4"/>
      <c r="B20" s="4"/>
      <c r="C20" s="3" t="s">
        <v>220</v>
      </c>
      <c r="D20" s="2">
        <v>924.11</v>
      </c>
      <c r="F20" s="3" t="s">
        <v>377</v>
      </c>
      <c r="G20" s="2"/>
      <c r="I20" s="3" t="s">
        <v>378</v>
      </c>
      <c r="J20" s="2">
        <v>-219.09</v>
      </c>
      <c r="L20" s="3" t="s">
        <v>0</v>
      </c>
      <c r="M20" s="2">
        <v>0</v>
      </c>
      <c r="N20" s="2">
        <v>0</v>
      </c>
      <c r="O20" s="2">
        <v>0</v>
      </c>
      <c r="P20" s="2">
        <v>1</v>
      </c>
      <c r="Q20" s="2"/>
    </row>
    <row r="21" spans="1:17">
      <c r="A21" s="4"/>
      <c r="B21" s="4"/>
      <c r="C21" s="3" t="s">
        <v>21</v>
      </c>
      <c r="D21" s="2">
        <v>924.11</v>
      </c>
      <c r="F21" s="180" t="s">
        <v>220</v>
      </c>
      <c r="G21" s="2">
        <v>924.11</v>
      </c>
      <c r="I21" s="3" t="s">
        <v>379</v>
      </c>
      <c r="J21" s="2">
        <v>1086.9000000000001</v>
      </c>
    </row>
    <row r="22" spans="1:17">
      <c r="A22" s="4"/>
      <c r="B22" s="4"/>
      <c r="F22" s="3" t="s">
        <v>0</v>
      </c>
      <c r="G22" s="2">
        <v>924.11</v>
      </c>
      <c r="I22" s="3" t="s">
        <v>373</v>
      </c>
      <c r="J22" s="2">
        <v>388.09</v>
      </c>
    </row>
    <row r="23" spans="1:17">
      <c r="A23" s="33"/>
      <c r="B23" s="4"/>
      <c r="G23"/>
      <c r="I23" s="3" t="s">
        <v>368</v>
      </c>
      <c r="J23" s="2">
        <v>1485.57</v>
      </c>
    </row>
    <row r="24" spans="1:17">
      <c r="A24" s="4"/>
      <c r="B24" s="4"/>
      <c r="G24"/>
      <c r="I24" s="3" t="s">
        <v>369</v>
      </c>
      <c r="J24" s="2">
        <v>0</v>
      </c>
    </row>
    <row r="25" spans="1:17">
      <c r="A25" s="4"/>
      <c r="B25" s="4"/>
      <c r="G25"/>
      <c r="I25" s="3" t="s">
        <v>370</v>
      </c>
      <c r="J25" s="2">
        <v>50.45</v>
      </c>
    </row>
    <row r="26" spans="1:17">
      <c r="A26" s="4"/>
      <c r="B26" s="4"/>
      <c r="G26"/>
      <c r="I26" s="3" t="s">
        <v>371</v>
      </c>
      <c r="J26" s="2">
        <v>34.93</v>
      </c>
    </row>
    <row r="27" spans="1:17">
      <c r="A27" s="4"/>
      <c r="B27" s="4"/>
      <c r="G27"/>
      <c r="I27" s="3" t="s">
        <v>372</v>
      </c>
      <c r="J27" s="2">
        <v>90.72</v>
      </c>
    </row>
    <row r="28" spans="1:17">
      <c r="A28" s="4"/>
      <c r="B28" s="4"/>
      <c r="G28"/>
      <c r="I28" s="3" t="s">
        <v>0</v>
      </c>
      <c r="J28" s="2">
        <v>2917.5699999999997</v>
      </c>
    </row>
    <row r="29" spans="1:17">
      <c r="A29" s="4"/>
      <c r="B29" s="4"/>
      <c r="G29"/>
      <c r="I29"/>
    </row>
    <row r="30" spans="1:17">
      <c r="A30" s="4"/>
      <c r="B30" s="4"/>
      <c r="G30"/>
      <c r="I30"/>
    </row>
    <row r="31" spans="1:17">
      <c r="A31" s="4"/>
      <c r="B31" s="4"/>
      <c r="G31"/>
      <c r="I31"/>
    </row>
    <row r="32" spans="1:17">
      <c r="A32" s="4"/>
      <c r="B32" s="4"/>
      <c r="G32"/>
      <c r="I32"/>
    </row>
    <row r="33" spans="1:9">
      <c r="A33" s="4"/>
      <c r="B33" s="4"/>
      <c r="G33"/>
      <c r="I33"/>
    </row>
    <row r="34" spans="1:9">
      <c r="A34" s="4"/>
      <c r="B34" s="4"/>
      <c r="G34"/>
      <c r="I34"/>
    </row>
    <row r="35" spans="1:9">
      <c r="A35" s="4"/>
      <c r="B35" s="4"/>
      <c r="G35"/>
      <c r="I35"/>
    </row>
    <row r="36" spans="1:9">
      <c r="A36" s="4"/>
      <c r="B36" s="4"/>
      <c r="G36"/>
      <c r="I36"/>
    </row>
    <row r="37" spans="1:9">
      <c r="A37" s="4"/>
      <c r="B37" s="4"/>
      <c r="G37"/>
      <c r="I37"/>
    </row>
    <row r="38" spans="1:9">
      <c r="A38" s="4"/>
      <c r="B38" s="4"/>
      <c r="G38"/>
      <c r="I38"/>
    </row>
    <row r="39" spans="1:9">
      <c r="A39" s="4"/>
      <c r="B39" s="4"/>
      <c r="G39"/>
      <c r="I39"/>
    </row>
    <row r="40" spans="1:9">
      <c r="A40" s="4"/>
      <c r="B40" s="4"/>
      <c r="G40"/>
      <c r="I40"/>
    </row>
    <row r="41" spans="1:9">
      <c r="A41" s="4"/>
      <c r="B41" s="4"/>
      <c r="G41"/>
      <c r="I41"/>
    </row>
    <row r="42" spans="1:9">
      <c r="A42" s="4"/>
      <c r="B42" s="4"/>
      <c r="G42"/>
      <c r="I42"/>
    </row>
    <row r="43" spans="1:9">
      <c r="A43" s="4"/>
      <c r="B43" s="4"/>
      <c r="G43"/>
      <c r="I43"/>
    </row>
    <row r="44" spans="1:9">
      <c r="A44" s="4"/>
      <c r="B44" s="4"/>
      <c r="G44"/>
      <c r="I44"/>
    </row>
    <row r="45" spans="1:9">
      <c r="A45" s="4"/>
      <c r="B45" s="4"/>
      <c r="G45"/>
      <c r="I45"/>
    </row>
    <row r="46" spans="1:9">
      <c r="A46" s="4"/>
      <c r="B46" s="4"/>
      <c r="G46"/>
      <c r="I46"/>
    </row>
    <row r="47" spans="1:9">
      <c r="A47" s="4"/>
      <c r="B47" s="4"/>
      <c r="G47"/>
      <c r="I47"/>
    </row>
    <row r="48" spans="1:9">
      <c r="A48" s="4"/>
      <c r="B48" s="4"/>
      <c r="G48"/>
      <c r="I48"/>
    </row>
    <row r="49" spans="1:9">
      <c r="A49" s="4"/>
      <c r="B49" s="4"/>
      <c r="G49"/>
      <c r="I49"/>
    </row>
    <row r="50" spans="1:9">
      <c r="A50" s="4"/>
      <c r="B50" s="4"/>
      <c r="G50"/>
      <c r="I50"/>
    </row>
    <row r="51" spans="1:9">
      <c r="A51" s="4"/>
      <c r="B51" s="4"/>
      <c r="G51"/>
      <c r="I51"/>
    </row>
    <row r="52" spans="1:9">
      <c r="A52" s="4"/>
      <c r="B52" s="4"/>
      <c r="G52"/>
      <c r="I52"/>
    </row>
    <row r="53" spans="1:9">
      <c r="A53" s="4"/>
      <c r="B53" s="4"/>
      <c r="G53"/>
      <c r="I53"/>
    </row>
    <row r="54" spans="1:9">
      <c r="A54" s="4"/>
      <c r="B54" s="4"/>
      <c r="G54"/>
      <c r="I54"/>
    </row>
    <row r="55" spans="1:9">
      <c r="G55"/>
      <c r="I55"/>
    </row>
    <row r="56" spans="1:9">
      <c r="A56" s="4"/>
      <c r="B56" s="4"/>
      <c r="G56"/>
      <c r="I56"/>
    </row>
    <row r="57" spans="1:9">
      <c r="A57" s="4"/>
      <c r="B57" s="4"/>
      <c r="G57"/>
      <c r="I57"/>
    </row>
    <row r="58" spans="1:9">
      <c r="A58" s="4"/>
      <c r="B58" s="4"/>
      <c r="G58"/>
      <c r="I58"/>
    </row>
    <row r="59" spans="1:9">
      <c r="A59" s="4"/>
      <c r="B59" s="4"/>
      <c r="G59"/>
      <c r="I59"/>
    </row>
    <row r="60" spans="1:9">
      <c r="G60"/>
      <c r="I60"/>
    </row>
    <row r="61" spans="1:9">
      <c r="G61"/>
      <c r="I61"/>
    </row>
    <row r="62" spans="1:9">
      <c r="G62"/>
      <c r="I62"/>
    </row>
    <row r="63" spans="1:9">
      <c r="G63"/>
      <c r="I63"/>
    </row>
    <row r="64" spans="1:9">
      <c r="G64"/>
      <c r="I64"/>
    </row>
    <row r="65" spans="7:9">
      <c r="G65"/>
      <c r="I65"/>
    </row>
    <row r="66" spans="7:9">
      <c r="G66"/>
      <c r="I66"/>
    </row>
    <row r="67" spans="7:9">
      <c r="G67"/>
      <c r="I67"/>
    </row>
    <row r="68" spans="7:9">
      <c r="G68"/>
      <c r="I68"/>
    </row>
    <row r="69" spans="7:9">
      <c r="G69"/>
      <c r="I69"/>
    </row>
    <row r="70" spans="7:9">
      <c r="G70"/>
      <c r="I70"/>
    </row>
    <row r="71" spans="7:9">
      <c r="G71"/>
      <c r="I71"/>
    </row>
    <row r="72" spans="7:9">
      <c r="G72"/>
      <c r="I72"/>
    </row>
    <row r="73" spans="7:9">
      <c r="G73"/>
      <c r="I73"/>
    </row>
    <row r="74" spans="7:9">
      <c r="G74"/>
      <c r="I74"/>
    </row>
    <row r="75" spans="7:9">
      <c r="G75"/>
      <c r="I75"/>
    </row>
    <row r="76" spans="7:9">
      <c r="G76"/>
      <c r="I76"/>
    </row>
    <row r="77" spans="7:9">
      <c r="G77"/>
      <c r="I77"/>
    </row>
    <row r="78" spans="7:9">
      <c r="G78"/>
      <c r="I78"/>
    </row>
    <row r="79" spans="7:9">
      <c r="G79"/>
      <c r="I79"/>
    </row>
    <row r="80" spans="7:9">
      <c r="G80"/>
      <c r="I80"/>
    </row>
    <row r="81" spans="7:9">
      <c r="G81"/>
      <c r="I81"/>
    </row>
    <row r="82" spans="7:9">
      <c r="G82"/>
      <c r="I82"/>
    </row>
    <row r="83" spans="7:9">
      <c r="G83"/>
      <c r="I83"/>
    </row>
    <row r="84" spans="7:9">
      <c r="G84"/>
      <c r="I84"/>
    </row>
    <row r="85" spans="7:9">
      <c r="G85"/>
      <c r="I85"/>
    </row>
    <row r="86" spans="7:9">
      <c r="G86"/>
      <c r="I86"/>
    </row>
    <row r="87" spans="7:9">
      <c r="G87"/>
      <c r="I87"/>
    </row>
    <row r="88" spans="7:9">
      <c r="G88"/>
      <c r="I88"/>
    </row>
    <row r="89" spans="7:9">
      <c r="G89"/>
      <c r="I89"/>
    </row>
    <row r="90" spans="7:9">
      <c r="G90"/>
      <c r="I90"/>
    </row>
    <row r="91" spans="7:9">
      <c r="G91"/>
      <c r="I91"/>
    </row>
    <row r="92" spans="7:9">
      <c r="G92"/>
      <c r="I92"/>
    </row>
    <row r="93" spans="7:9">
      <c r="G93"/>
      <c r="I93"/>
    </row>
    <row r="94" spans="7:9">
      <c r="G94"/>
      <c r="I94"/>
    </row>
    <row r="95" spans="7:9">
      <c r="G95"/>
      <c r="I95"/>
    </row>
    <row r="96" spans="7:9">
      <c r="G96"/>
      <c r="I96"/>
    </row>
    <row r="97" spans="7:9">
      <c r="G97"/>
      <c r="I97"/>
    </row>
    <row r="98" spans="7:9">
      <c r="G98"/>
      <c r="I98"/>
    </row>
    <row r="99" spans="7:9">
      <c r="G99"/>
      <c r="I99"/>
    </row>
    <row r="100" spans="7:9">
      <c r="G100"/>
      <c r="I100"/>
    </row>
    <row r="101" spans="7:9">
      <c r="G101"/>
      <c r="I101"/>
    </row>
    <row r="102" spans="7:9">
      <c r="G102"/>
      <c r="I102"/>
    </row>
    <row r="103" spans="7:9">
      <c r="G103"/>
      <c r="I103"/>
    </row>
    <row r="104" spans="7:9">
      <c r="G104"/>
      <c r="I104"/>
    </row>
    <row r="105" spans="7:9">
      <c r="G105"/>
      <c r="I105"/>
    </row>
    <row r="106" spans="7:9">
      <c r="G106"/>
      <c r="I106"/>
    </row>
    <row r="107" spans="7:9">
      <c r="G107"/>
      <c r="I107"/>
    </row>
    <row r="108" spans="7:9">
      <c r="G108"/>
      <c r="I108"/>
    </row>
    <row r="109" spans="7:9">
      <c r="G109"/>
      <c r="I109"/>
    </row>
    <row r="110" spans="7:9">
      <c r="G110"/>
      <c r="I110"/>
    </row>
    <row r="111" spans="7:9">
      <c r="G111"/>
      <c r="I111"/>
    </row>
    <row r="112" spans="7:9">
      <c r="G112"/>
      <c r="I112"/>
    </row>
    <row r="113" spans="7:9">
      <c r="G113"/>
      <c r="I113"/>
    </row>
    <row r="114" spans="7:9">
      <c r="G114"/>
      <c r="I114"/>
    </row>
    <row r="115" spans="7:9">
      <c r="G115"/>
      <c r="I115"/>
    </row>
    <row r="116" spans="7:9">
      <c r="G116"/>
      <c r="I116"/>
    </row>
    <row r="117" spans="7:9">
      <c r="G117"/>
      <c r="I117"/>
    </row>
    <row r="118" spans="7:9">
      <c r="G118"/>
      <c r="I118"/>
    </row>
    <row r="119" spans="7:9">
      <c r="G119"/>
      <c r="I119"/>
    </row>
    <row r="120" spans="7:9">
      <c r="G120"/>
      <c r="I120"/>
    </row>
    <row r="121" spans="7:9">
      <c r="G121"/>
      <c r="I121"/>
    </row>
    <row r="122" spans="7:9">
      <c r="G122"/>
      <c r="I122"/>
    </row>
    <row r="123" spans="7:9">
      <c r="G123"/>
      <c r="I123"/>
    </row>
    <row r="124" spans="7:9">
      <c r="G124"/>
      <c r="I124"/>
    </row>
    <row r="125" spans="7:9">
      <c r="G125"/>
      <c r="I125"/>
    </row>
    <row r="126" spans="7:9">
      <c r="G126"/>
      <c r="I126"/>
    </row>
    <row r="127" spans="7:9">
      <c r="G127"/>
      <c r="I127"/>
    </row>
    <row r="128" spans="7:9">
      <c r="G128"/>
      <c r="I128"/>
    </row>
    <row r="129" spans="7:9">
      <c r="G129"/>
      <c r="I129"/>
    </row>
    <row r="130" spans="7:9">
      <c r="G130"/>
      <c r="I130"/>
    </row>
    <row r="131" spans="7:9">
      <c r="G131"/>
      <c r="I131"/>
    </row>
    <row r="132" spans="7:9">
      <c r="G132"/>
      <c r="I132"/>
    </row>
    <row r="133" spans="7:9">
      <c r="G133"/>
      <c r="I133"/>
    </row>
    <row r="134" spans="7:9">
      <c r="G134"/>
      <c r="I134"/>
    </row>
    <row r="135" spans="7:9">
      <c r="G135"/>
      <c r="I135"/>
    </row>
    <row r="136" spans="7:9">
      <c r="G136"/>
      <c r="I136"/>
    </row>
    <row r="137" spans="7:9">
      <c r="G137"/>
      <c r="I137"/>
    </row>
    <row r="138" spans="7:9">
      <c r="G138"/>
      <c r="I138"/>
    </row>
    <row r="139" spans="7:9">
      <c r="G139"/>
      <c r="I139"/>
    </row>
    <row r="140" spans="7:9">
      <c r="G140"/>
      <c r="I140"/>
    </row>
    <row r="141" spans="7:9">
      <c r="G141"/>
      <c r="I141"/>
    </row>
    <row r="142" spans="7:9">
      <c r="G142"/>
      <c r="I142"/>
    </row>
    <row r="143" spans="7:9">
      <c r="G143"/>
      <c r="I143"/>
    </row>
    <row r="144" spans="7:9">
      <c r="G144"/>
      <c r="I144"/>
    </row>
    <row r="145" spans="7:9">
      <c r="G145"/>
      <c r="I145"/>
    </row>
    <row r="146" spans="7:9">
      <c r="G146"/>
      <c r="I146"/>
    </row>
    <row r="147" spans="7:9">
      <c r="G147"/>
      <c r="I147"/>
    </row>
    <row r="148" spans="7:9">
      <c r="G148"/>
      <c r="I148"/>
    </row>
    <row r="149" spans="7:9">
      <c r="G149"/>
      <c r="I149"/>
    </row>
    <row r="150" spans="7:9">
      <c r="G150"/>
      <c r="I150"/>
    </row>
    <row r="151" spans="7:9">
      <c r="G151"/>
      <c r="I151"/>
    </row>
    <row r="152" spans="7:9">
      <c r="G152"/>
      <c r="I152"/>
    </row>
    <row r="153" spans="7:9">
      <c r="G153"/>
      <c r="I153"/>
    </row>
    <row r="154" spans="7:9">
      <c r="G154"/>
      <c r="I154"/>
    </row>
    <row r="155" spans="7:9">
      <c r="G155"/>
      <c r="I155"/>
    </row>
    <row r="156" spans="7:9">
      <c r="G156"/>
      <c r="I156"/>
    </row>
    <row r="157" spans="7:9">
      <c r="G157"/>
      <c r="I157"/>
    </row>
    <row r="158" spans="7:9">
      <c r="G158"/>
      <c r="I158"/>
    </row>
    <row r="159" spans="7:9">
      <c r="G159"/>
      <c r="I159"/>
    </row>
    <row r="160" spans="7:9">
      <c r="G160"/>
      <c r="I160"/>
    </row>
    <row r="161" spans="7:9">
      <c r="G161"/>
      <c r="I161"/>
    </row>
    <row r="162" spans="7:9">
      <c r="G162"/>
      <c r="I162"/>
    </row>
    <row r="163" spans="7:9">
      <c r="G163"/>
      <c r="I163"/>
    </row>
    <row r="164" spans="7:9">
      <c r="G164"/>
      <c r="I164"/>
    </row>
    <row r="165" spans="7:9">
      <c r="G165"/>
      <c r="I165"/>
    </row>
    <row r="166" spans="7:9">
      <c r="G166"/>
      <c r="I166"/>
    </row>
    <row r="167" spans="7:9">
      <c r="G167"/>
      <c r="I167"/>
    </row>
    <row r="168" spans="7:9">
      <c r="G168"/>
      <c r="I168"/>
    </row>
    <row r="169" spans="7:9">
      <c r="G169"/>
      <c r="I169"/>
    </row>
    <row r="170" spans="7:9">
      <c r="G170"/>
      <c r="I170"/>
    </row>
    <row r="171" spans="7:9">
      <c r="G171"/>
      <c r="I171"/>
    </row>
    <row r="172" spans="7:9">
      <c r="G172"/>
      <c r="I172"/>
    </row>
    <row r="173" spans="7:9">
      <c r="G173"/>
      <c r="I173"/>
    </row>
    <row r="174" spans="7:9">
      <c r="G174"/>
      <c r="I174"/>
    </row>
    <row r="175" spans="7:9">
      <c r="G175"/>
      <c r="I175"/>
    </row>
    <row r="176" spans="7:9">
      <c r="G176"/>
      <c r="I176"/>
    </row>
    <row r="177" spans="7:9">
      <c r="G177"/>
      <c r="I177"/>
    </row>
    <row r="178" spans="7:9">
      <c r="G178"/>
      <c r="I178"/>
    </row>
    <row r="179" spans="7:9">
      <c r="G179"/>
      <c r="I179"/>
    </row>
    <row r="180" spans="7:9">
      <c r="G180"/>
      <c r="I180"/>
    </row>
    <row r="181" spans="7:9">
      <c r="G181"/>
      <c r="I181"/>
    </row>
    <row r="182" spans="7:9">
      <c r="G182"/>
      <c r="I182"/>
    </row>
    <row r="183" spans="7:9">
      <c r="G183"/>
      <c r="I183"/>
    </row>
    <row r="184" spans="7:9">
      <c r="G184"/>
      <c r="I184"/>
    </row>
    <row r="185" spans="7:9">
      <c r="G185"/>
      <c r="I185"/>
    </row>
    <row r="186" spans="7:9">
      <c r="G186"/>
      <c r="I186"/>
    </row>
    <row r="187" spans="7:9">
      <c r="G187"/>
      <c r="I187"/>
    </row>
    <row r="188" spans="7:9">
      <c r="G188"/>
      <c r="I188"/>
    </row>
    <row r="189" spans="7:9">
      <c r="G189"/>
      <c r="I189"/>
    </row>
    <row r="190" spans="7:9">
      <c r="G190"/>
      <c r="I190"/>
    </row>
    <row r="191" spans="7:9">
      <c r="G191"/>
      <c r="I191"/>
    </row>
    <row r="192" spans="7:9">
      <c r="G192"/>
      <c r="I192"/>
    </row>
    <row r="193" spans="7:9">
      <c r="G193"/>
      <c r="I193"/>
    </row>
    <row r="194" spans="7:9">
      <c r="G194"/>
      <c r="I194"/>
    </row>
    <row r="195" spans="7:9">
      <c r="G195"/>
      <c r="I195"/>
    </row>
    <row r="196" spans="7:9">
      <c r="G196"/>
      <c r="I196"/>
    </row>
    <row r="197" spans="7:9">
      <c r="G197"/>
      <c r="I197"/>
    </row>
    <row r="198" spans="7:9">
      <c r="G198"/>
      <c r="I198"/>
    </row>
    <row r="199" spans="7:9">
      <c r="G199"/>
      <c r="I199"/>
    </row>
    <row r="200" spans="7:9">
      <c r="G200"/>
      <c r="I200"/>
    </row>
    <row r="201" spans="7:9">
      <c r="G201"/>
      <c r="I201"/>
    </row>
    <row r="202" spans="7:9">
      <c r="G202"/>
      <c r="I202"/>
    </row>
    <row r="203" spans="7:9">
      <c r="G203"/>
      <c r="I203"/>
    </row>
    <row r="204" spans="7:9">
      <c r="G204"/>
      <c r="I204"/>
    </row>
    <row r="205" spans="7:9">
      <c r="G205"/>
      <c r="I205"/>
    </row>
    <row r="206" spans="7:9">
      <c r="G206"/>
      <c r="I206"/>
    </row>
    <row r="207" spans="7:9">
      <c r="G207"/>
      <c r="I207"/>
    </row>
    <row r="208" spans="7:9">
      <c r="G208"/>
      <c r="I208"/>
    </row>
    <row r="209" spans="7:9">
      <c r="G209"/>
      <c r="I209"/>
    </row>
    <row r="210" spans="7:9">
      <c r="G210"/>
      <c r="I210"/>
    </row>
    <row r="211" spans="7:9">
      <c r="G211"/>
      <c r="I211"/>
    </row>
    <row r="212" spans="7:9">
      <c r="G212"/>
      <c r="I212"/>
    </row>
    <row r="213" spans="7:9">
      <c r="G213"/>
      <c r="I213"/>
    </row>
    <row r="214" spans="7:9">
      <c r="G214"/>
      <c r="I214"/>
    </row>
    <row r="215" spans="7:9">
      <c r="G215"/>
      <c r="I215"/>
    </row>
    <row r="216" spans="7:9">
      <c r="G216"/>
      <c r="I216"/>
    </row>
    <row r="217" spans="7:9">
      <c r="G217"/>
      <c r="I217"/>
    </row>
    <row r="218" spans="7:9">
      <c r="G218"/>
      <c r="I218"/>
    </row>
    <row r="219" spans="7:9">
      <c r="G219"/>
      <c r="I219"/>
    </row>
    <row r="220" spans="7:9">
      <c r="G220"/>
      <c r="I220"/>
    </row>
    <row r="221" spans="7:9">
      <c r="G221"/>
      <c r="I221"/>
    </row>
    <row r="222" spans="7:9">
      <c r="G222"/>
      <c r="I222"/>
    </row>
    <row r="223" spans="7:9">
      <c r="G223"/>
      <c r="I223"/>
    </row>
    <row r="224" spans="7:9">
      <c r="G224"/>
      <c r="I224"/>
    </row>
    <row r="225" spans="7:9">
      <c r="G225"/>
      <c r="I225"/>
    </row>
    <row r="226" spans="7:9">
      <c r="G226"/>
      <c r="I226"/>
    </row>
    <row r="227" spans="7:9">
      <c r="G227"/>
      <c r="I227"/>
    </row>
    <row r="228" spans="7:9">
      <c r="G228"/>
      <c r="I228"/>
    </row>
    <row r="229" spans="7:9">
      <c r="G229"/>
      <c r="I229"/>
    </row>
    <row r="230" spans="7:9">
      <c r="G230"/>
      <c r="I230"/>
    </row>
    <row r="231" spans="7:9">
      <c r="G231"/>
      <c r="I231"/>
    </row>
    <row r="232" spans="7:9">
      <c r="G232"/>
      <c r="I232"/>
    </row>
    <row r="233" spans="7:9">
      <c r="G233"/>
      <c r="I233"/>
    </row>
    <row r="234" spans="7:9">
      <c r="G234"/>
      <c r="I234"/>
    </row>
    <row r="235" spans="7:9">
      <c r="G235"/>
      <c r="I235"/>
    </row>
    <row r="236" spans="7:9">
      <c r="G236"/>
      <c r="I236"/>
    </row>
    <row r="237" spans="7:9">
      <c r="G237"/>
      <c r="I237"/>
    </row>
    <row r="238" spans="7:9">
      <c r="G238"/>
      <c r="I238"/>
    </row>
    <row r="239" spans="7:9">
      <c r="G239"/>
      <c r="I239"/>
    </row>
    <row r="240" spans="7:9">
      <c r="G240"/>
      <c r="I240"/>
    </row>
    <row r="241" spans="7:9">
      <c r="G241"/>
      <c r="I241"/>
    </row>
    <row r="242" spans="7:9">
      <c r="G242"/>
      <c r="I242"/>
    </row>
    <row r="243" spans="7:9">
      <c r="G243"/>
      <c r="I243"/>
    </row>
    <row r="244" spans="7:9">
      <c r="G244"/>
      <c r="I244"/>
    </row>
    <row r="245" spans="7:9">
      <c r="G245"/>
      <c r="I245"/>
    </row>
    <row r="246" spans="7:9">
      <c r="G246"/>
      <c r="I246"/>
    </row>
    <row r="247" spans="7:9">
      <c r="G247"/>
      <c r="I247"/>
    </row>
    <row r="248" spans="7:9">
      <c r="G248"/>
      <c r="I248"/>
    </row>
    <row r="249" spans="7:9">
      <c r="G249"/>
      <c r="I249"/>
    </row>
    <row r="250" spans="7:9">
      <c r="G250"/>
      <c r="I250"/>
    </row>
    <row r="251" spans="7:9">
      <c r="G251"/>
      <c r="I251"/>
    </row>
    <row r="252" spans="7:9">
      <c r="G252"/>
      <c r="I252"/>
    </row>
    <row r="253" spans="7:9">
      <c r="G253"/>
      <c r="I253"/>
    </row>
    <row r="254" spans="7:9">
      <c r="G254"/>
      <c r="I254"/>
    </row>
    <row r="255" spans="7:9">
      <c r="G255"/>
      <c r="I255"/>
    </row>
    <row r="256" spans="7:9">
      <c r="G256"/>
      <c r="I256"/>
    </row>
    <row r="257" spans="7:9">
      <c r="G257"/>
      <c r="I257"/>
    </row>
    <row r="258" spans="7:9">
      <c r="G258"/>
      <c r="I258"/>
    </row>
    <row r="259" spans="7:9">
      <c r="G259"/>
      <c r="I259"/>
    </row>
    <row r="260" spans="7:9">
      <c r="G260"/>
      <c r="I260"/>
    </row>
    <row r="261" spans="7:9">
      <c r="G261"/>
      <c r="I261"/>
    </row>
    <row r="262" spans="7:9">
      <c r="G262"/>
      <c r="I262"/>
    </row>
    <row r="263" spans="7:9">
      <c r="G263"/>
      <c r="I263"/>
    </row>
    <row r="264" spans="7:9">
      <c r="G264"/>
      <c r="I264"/>
    </row>
    <row r="265" spans="7:9">
      <c r="G265"/>
      <c r="I265"/>
    </row>
    <row r="266" spans="7:9">
      <c r="G266"/>
      <c r="I266"/>
    </row>
    <row r="267" spans="7:9">
      <c r="G267"/>
      <c r="I267"/>
    </row>
    <row r="268" spans="7:9">
      <c r="G268"/>
      <c r="I268"/>
    </row>
    <row r="269" spans="7:9">
      <c r="G269"/>
      <c r="I269"/>
    </row>
    <row r="270" spans="7:9">
      <c r="G270"/>
      <c r="I270"/>
    </row>
    <row r="271" spans="7:9">
      <c r="G271"/>
      <c r="I271"/>
    </row>
    <row r="272" spans="7:9">
      <c r="G272"/>
      <c r="I272"/>
    </row>
    <row r="273" spans="7:9">
      <c r="G273"/>
      <c r="I273"/>
    </row>
    <row r="274" spans="7:9">
      <c r="G274"/>
      <c r="I274"/>
    </row>
    <row r="275" spans="7:9">
      <c r="G275"/>
      <c r="I275"/>
    </row>
    <row r="276" spans="7:9">
      <c r="G276"/>
      <c r="I276"/>
    </row>
    <row r="277" spans="7:9">
      <c r="G277"/>
      <c r="I277"/>
    </row>
    <row r="278" spans="7:9">
      <c r="G278"/>
      <c r="I278"/>
    </row>
    <row r="279" spans="7:9">
      <c r="G279"/>
      <c r="I279"/>
    </row>
    <row r="280" spans="7:9">
      <c r="G280"/>
      <c r="I280"/>
    </row>
    <row r="281" spans="7:9">
      <c r="G281"/>
      <c r="I281"/>
    </row>
    <row r="282" spans="7:9">
      <c r="G282"/>
      <c r="I282"/>
    </row>
    <row r="283" spans="7:9">
      <c r="G283"/>
      <c r="I283"/>
    </row>
    <row r="284" spans="7:9">
      <c r="G284"/>
      <c r="I284"/>
    </row>
    <row r="285" spans="7:9">
      <c r="G285"/>
      <c r="I285"/>
    </row>
    <row r="286" spans="7:9">
      <c r="G286"/>
      <c r="I286"/>
    </row>
    <row r="287" spans="7:9">
      <c r="G287"/>
      <c r="I287"/>
    </row>
    <row r="288" spans="7:9">
      <c r="G288"/>
      <c r="I288"/>
    </row>
    <row r="289" spans="7:9">
      <c r="G289"/>
      <c r="I289"/>
    </row>
    <row r="290" spans="7:9">
      <c r="G290"/>
      <c r="I290"/>
    </row>
    <row r="291" spans="7:9">
      <c r="G291"/>
      <c r="I291"/>
    </row>
    <row r="292" spans="7:9">
      <c r="G292"/>
      <c r="I292"/>
    </row>
    <row r="293" spans="7:9">
      <c r="G293"/>
      <c r="I293"/>
    </row>
    <row r="294" spans="7:9">
      <c r="G294"/>
      <c r="I294"/>
    </row>
    <row r="295" spans="7:9">
      <c r="G295"/>
      <c r="I295"/>
    </row>
    <row r="296" spans="7:9">
      <c r="G296"/>
      <c r="I296"/>
    </row>
    <row r="297" spans="7:9">
      <c r="G297"/>
      <c r="I297"/>
    </row>
    <row r="298" spans="7:9">
      <c r="G298"/>
      <c r="I298"/>
    </row>
    <row r="299" spans="7:9">
      <c r="G299"/>
      <c r="I299"/>
    </row>
    <row r="300" spans="7:9">
      <c r="G300"/>
      <c r="I300"/>
    </row>
    <row r="301" spans="7:9">
      <c r="G301"/>
      <c r="I301"/>
    </row>
    <row r="302" spans="7:9">
      <c r="G302"/>
      <c r="I302"/>
    </row>
    <row r="303" spans="7:9">
      <c r="G303"/>
      <c r="I303"/>
    </row>
    <row r="304" spans="7:9">
      <c r="G304"/>
      <c r="I304"/>
    </row>
    <row r="305" spans="7:9">
      <c r="G305"/>
      <c r="I305"/>
    </row>
    <row r="306" spans="7:9">
      <c r="G306"/>
      <c r="I306"/>
    </row>
    <row r="307" spans="7:9">
      <c r="G307"/>
      <c r="I307"/>
    </row>
    <row r="308" spans="7:9">
      <c r="G308"/>
      <c r="I308"/>
    </row>
    <row r="309" spans="7:9">
      <c r="G309"/>
      <c r="I309"/>
    </row>
    <row r="310" spans="7:9">
      <c r="G310"/>
      <c r="I310"/>
    </row>
    <row r="311" spans="7:9">
      <c r="G311"/>
      <c r="I311"/>
    </row>
    <row r="312" spans="7:9">
      <c r="G312"/>
      <c r="I312"/>
    </row>
    <row r="313" spans="7:9">
      <c r="G313"/>
      <c r="I313"/>
    </row>
    <row r="314" spans="7:9">
      <c r="G314"/>
      <c r="I314"/>
    </row>
    <row r="315" spans="7:9">
      <c r="G315"/>
      <c r="I315"/>
    </row>
    <row r="316" spans="7:9">
      <c r="G316"/>
      <c r="I316"/>
    </row>
    <row r="317" spans="7:9">
      <c r="G317"/>
      <c r="I317"/>
    </row>
    <row r="318" spans="7:9">
      <c r="G318"/>
      <c r="I318"/>
    </row>
    <row r="319" spans="7:9">
      <c r="G319"/>
      <c r="I319"/>
    </row>
    <row r="320" spans="7:9">
      <c r="G320"/>
      <c r="I320"/>
    </row>
    <row r="321" spans="7:9">
      <c r="G321"/>
      <c r="I321"/>
    </row>
    <row r="322" spans="7:9">
      <c r="G322"/>
      <c r="I322"/>
    </row>
    <row r="323" spans="7:9">
      <c r="G323"/>
      <c r="I323"/>
    </row>
    <row r="324" spans="7:9">
      <c r="G324"/>
      <c r="I324"/>
    </row>
    <row r="325" spans="7:9">
      <c r="G325"/>
      <c r="I325"/>
    </row>
    <row r="326" spans="7:9">
      <c r="G326"/>
      <c r="I326"/>
    </row>
    <row r="327" spans="7:9">
      <c r="G327"/>
      <c r="I327"/>
    </row>
    <row r="328" spans="7:9">
      <c r="G328"/>
      <c r="I328"/>
    </row>
    <row r="329" spans="7:9">
      <c r="G329"/>
      <c r="I329"/>
    </row>
    <row r="330" spans="7:9">
      <c r="G330"/>
      <c r="I330"/>
    </row>
    <row r="331" spans="7:9">
      <c r="G331"/>
      <c r="I331"/>
    </row>
    <row r="332" spans="7:9">
      <c r="G332"/>
      <c r="I332"/>
    </row>
    <row r="333" spans="7:9">
      <c r="G333"/>
      <c r="I333"/>
    </row>
    <row r="334" spans="7:9">
      <c r="G334"/>
      <c r="I334"/>
    </row>
    <row r="335" spans="7:9">
      <c r="G335"/>
      <c r="I335"/>
    </row>
    <row r="336" spans="7:9">
      <c r="G336"/>
      <c r="I336"/>
    </row>
    <row r="337" spans="7:9">
      <c r="G337"/>
      <c r="I337"/>
    </row>
    <row r="338" spans="7:9">
      <c r="G338"/>
      <c r="I338"/>
    </row>
    <row r="339" spans="7:9">
      <c r="G339"/>
      <c r="I339"/>
    </row>
    <row r="340" spans="7:9">
      <c r="G340"/>
      <c r="I340"/>
    </row>
    <row r="341" spans="7:9">
      <c r="G341"/>
      <c r="I341"/>
    </row>
    <row r="342" spans="7:9">
      <c r="G342"/>
      <c r="I342"/>
    </row>
    <row r="343" spans="7:9">
      <c r="G343"/>
      <c r="I343"/>
    </row>
    <row r="344" spans="7:9">
      <c r="G344"/>
      <c r="I344"/>
    </row>
    <row r="345" spans="7:9">
      <c r="G345"/>
      <c r="I345"/>
    </row>
    <row r="346" spans="7:9">
      <c r="G346"/>
      <c r="I346"/>
    </row>
    <row r="347" spans="7:9">
      <c r="G347"/>
      <c r="I347"/>
    </row>
    <row r="348" spans="7:9">
      <c r="G348"/>
      <c r="I348"/>
    </row>
    <row r="349" spans="7:9">
      <c r="G349"/>
      <c r="I349"/>
    </row>
    <row r="350" spans="7:9">
      <c r="G350"/>
      <c r="I350"/>
    </row>
    <row r="351" spans="7:9">
      <c r="G351"/>
      <c r="I351"/>
    </row>
    <row r="352" spans="7:9">
      <c r="G352"/>
      <c r="I352"/>
    </row>
    <row r="353" spans="7:9">
      <c r="G353"/>
      <c r="I353"/>
    </row>
    <row r="354" spans="7:9">
      <c r="G354"/>
      <c r="I354"/>
    </row>
    <row r="355" spans="7:9">
      <c r="G355"/>
      <c r="I355"/>
    </row>
    <row r="356" spans="7:9">
      <c r="G356"/>
      <c r="I356"/>
    </row>
    <row r="357" spans="7:9">
      <c r="G357"/>
      <c r="I357"/>
    </row>
    <row r="358" spans="7:9">
      <c r="G358"/>
      <c r="I358"/>
    </row>
    <row r="359" spans="7:9">
      <c r="G359"/>
      <c r="I359"/>
    </row>
    <row r="360" spans="7:9">
      <c r="G360"/>
      <c r="I360"/>
    </row>
    <row r="361" spans="7:9">
      <c r="G361"/>
      <c r="I361"/>
    </row>
    <row r="362" spans="7:9">
      <c r="G362"/>
      <c r="I362"/>
    </row>
    <row r="363" spans="7:9">
      <c r="G363"/>
      <c r="I363"/>
    </row>
    <row r="364" spans="7:9">
      <c r="G364"/>
      <c r="I364"/>
    </row>
    <row r="365" spans="7:9">
      <c r="G365"/>
      <c r="I365"/>
    </row>
    <row r="366" spans="7:9">
      <c r="G366"/>
      <c r="I366"/>
    </row>
    <row r="367" spans="7:9">
      <c r="G367"/>
      <c r="I367"/>
    </row>
    <row r="368" spans="7:9">
      <c r="G368"/>
      <c r="I368"/>
    </row>
    <row r="369" spans="7:9">
      <c r="G369"/>
      <c r="I369"/>
    </row>
    <row r="370" spans="7:9">
      <c r="G370"/>
      <c r="I370"/>
    </row>
    <row r="371" spans="7:9">
      <c r="G371"/>
      <c r="I371"/>
    </row>
    <row r="372" spans="7:9">
      <c r="G372"/>
      <c r="I372"/>
    </row>
    <row r="373" spans="7:9">
      <c r="G373"/>
      <c r="I373"/>
    </row>
    <row r="374" spans="7:9">
      <c r="G374"/>
      <c r="I374"/>
    </row>
    <row r="375" spans="7:9">
      <c r="G375"/>
      <c r="I375"/>
    </row>
    <row r="376" spans="7:9">
      <c r="G376"/>
      <c r="I376"/>
    </row>
    <row r="377" spans="7:9">
      <c r="G377"/>
      <c r="I377"/>
    </row>
    <row r="378" spans="7:9">
      <c r="G378"/>
      <c r="I378"/>
    </row>
    <row r="379" spans="7:9">
      <c r="G379"/>
      <c r="I379"/>
    </row>
    <row r="380" spans="7:9">
      <c r="G380"/>
      <c r="I380"/>
    </row>
    <row r="381" spans="7:9">
      <c r="G381"/>
      <c r="I381"/>
    </row>
    <row r="382" spans="7:9">
      <c r="G382"/>
      <c r="I382"/>
    </row>
    <row r="383" spans="7:9">
      <c r="G383"/>
      <c r="I383"/>
    </row>
    <row r="384" spans="7:9">
      <c r="G384"/>
      <c r="I384"/>
    </row>
    <row r="385" spans="7:7">
      <c r="G385"/>
    </row>
    <row r="386" spans="7:7">
      <c r="G386"/>
    </row>
    <row r="387" spans="7:7">
      <c r="G387"/>
    </row>
    <row r="388" spans="7:7">
      <c r="G388"/>
    </row>
    <row r="389" spans="7:7">
      <c r="G389"/>
    </row>
    <row r="390" spans="7:7">
      <c r="G390"/>
    </row>
    <row r="391" spans="7:7">
      <c r="G391"/>
    </row>
    <row r="392" spans="7:7">
      <c r="G392"/>
    </row>
    <row r="393" spans="7:7">
      <c r="G393"/>
    </row>
    <row r="394" spans="7:7">
      <c r="G394"/>
    </row>
    <row r="395" spans="7:7">
      <c r="G395"/>
    </row>
    <row r="396" spans="7:7">
      <c r="G396"/>
    </row>
    <row r="397" spans="7:7">
      <c r="G397"/>
    </row>
    <row r="398" spans="7:7">
      <c r="G398"/>
    </row>
    <row r="399" spans="7:7">
      <c r="G399"/>
    </row>
    <row r="400" spans="7:7">
      <c r="G400"/>
    </row>
    <row r="401" spans="7:7">
      <c r="G401"/>
    </row>
    <row r="402" spans="7:7">
      <c r="G402"/>
    </row>
    <row r="403" spans="7:7">
      <c r="G403"/>
    </row>
    <row r="404" spans="7:7">
      <c r="G404"/>
    </row>
    <row r="405" spans="7:7">
      <c r="G405"/>
    </row>
    <row r="406" spans="7:7">
      <c r="G406"/>
    </row>
    <row r="407" spans="7:7">
      <c r="G407"/>
    </row>
    <row r="408" spans="7:7">
      <c r="G408"/>
    </row>
    <row r="409" spans="7:7">
      <c r="G409"/>
    </row>
    <row r="410" spans="7:7">
      <c r="G410"/>
    </row>
    <row r="411" spans="7:7">
      <c r="G411"/>
    </row>
    <row r="412" spans="7:7">
      <c r="G412"/>
    </row>
    <row r="413" spans="7:7">
      <c r="G413"/>
    </row>
    <row r="414" spans="7:7">
      <c r="G414"/>
    </row>
    <row r="415" spans="7:7">
      <c r="G415"/>
    </row>
    <row r="416" spans="7:7">
      <c r="G416"/>
    </row>
    <row r="417" spans="7:7">
      <c r="G417"/>
    </row>
    <row r="418" spans="7:7">
      <c r="G418"/>
    </row>
    <row r="419" spans="7:7">
      <c r="G419"/>
    </row>
    <row r="420" spans="7:7">
      <c r="G420"/>
    </row>
    <row r="421" spans="7:7">
      <c r="G421"/>
    </row>
    <row r="422" spans="7:7">
      <c r="G422"/>
    </row>
    <row r="423" spans="7:7">
      <c r="G423"/>
    </row>
    <row r="424" spans="7:7">
      <c r="G424"/>
    </row>
    <row r="425" spans="7:7">
      <c r="G425"/>
    </row>
    <row r="426" spans="7:7">
      <c r="G426"/>
    </row>
    <row r="427" spans="7:7">
      <c r="G427"/>
    </row>
    <row r="428" spans="7:7">
      <c r="G428"/>
    </row>
    <row r="429" spans="7:7">
      <c r="G429"/>
    </row>
    <row r="430" spans="7:7">
      <c r="G430"/>
    </row>
    <row r="431" spans="7:7">
      <c r="G431"/>
    </row>
    <row r="432" spans="7:7">
      <c r="G432"/>
    </row>
    <row r="433" spans="7:7">
      <c r="G433"/>
    </row>
    <row r="434" spans="7:7">
      <c r="G434"/>
    </row>
    <row r="435" spans="7:7">
      <c r="G435"/>
    </row>
    <row r="436" spans="7:7">
      <c r="G436"/>
    </row>
    <row r="437" spans="7:7">
      <c r="G437"/>
    </row>
    <row r="438" spans="7:7">
      <c r="G438"/>
    </row>
    <row r="439" spans="7:7">
      <c r="G439"/>
    </row>
    <row r="440" spans="7:7">
      <c r="G440"/>
    </row>
    <row r="441" spans="7:7">
      <c r="G441"/>
    </row>
    <row r="442" spans="7:7">
      <c r="G442"/>
    </row>
    <row r="443" spans="7:7">
      <c r="G443"/>
    </row>
    <row r="444" spans="7:7">
      <c r="G444"/>
    </row>
    <row r="445" spans="7:7">
      <c r="G445"/>
    </row>
    <row r="446" spans="7:7">
      <c r="G446"/>
    </row>
    <row r="447" spans="7:7">
      <c r="G447"/>
    </row>
    <row r="448" spans="7:7">
      <c r="G448"/>
    </row>
    <row r="449" spans="7:7">
      <c r="G449"/>
    </row>
    <row r="450" spans="7:7">
      <c r="G450"/>
    </row>
    <row r="451" spans="7:7">
      <c r="G451"/>
    </row>
    <row r="452" spans="7:7">
      <c r="G452"/>
    </row>
    <row r="453" spans="7:7">
      <c r="G453"/>
    </row>
    <row r="454" spans="7:7">
      <c r="G454"/>
    </row>
    <row r="455" spans="7:7">
      <c r="G455"/>
    </row>
    <row r="456" spans="7:7">
      <c r="G456"/>
    </row>
    <row r="457" spans="7:7">
      <c r="G457"/>
    </row>
    <row r="458" spans="7:7">
      <c r="G458"/>
    </row>
    <row r="459" spans="7:7">
      <c r="G459"/>
    </row>
    <row r="460" spans="7:7">
      <c r="G460"/>
    </row>
    <row r="461" spans="7:7">
      <c r="G461"/>
    </row>
    <row r="462" spans="7:7">
      <c r="G462"/>
    </row>
    <row r="463" spans="7:7">
      <c r="G463"/>
    </row>
    <row r="464" spans="7:7">
      <c r="G464"/>
    </row>
    <row r="465" spans="7:7">
      <c r="G465"/>
    </row>
    <row r="466" spans="7:7">
      <c r="G466"/>
    </row>
    <row r="467" spans="7:7">
      <c r="G467"/>
    </row>
    <row r="468" spans="7:7">
      <c r="G468"/>
    </row>
    <row r="469" spans="7:7">
      <c r="G469"/>
    </row>
    <row r="470" spans="7:7">
      <c r="G470"/>
    </row>
    <row r="471" spans="7:7">
      <c r="G471"/>
    </row>
    <row r="472" spans="7:7">
      <c r="G472"/>
    </row>
    <row r="473" spans="7:7">
      <c r="G473"/>
    </row>
    <row r="474" spans="7:7">
      <c r="G474"/>
    </row>
    <row r="475" spans="7:7">
      <c r="G475"/>
    </row>
    <row r="476" spans="7:7">
      <c r="G476"/>
    </row>
    <row r="477" spans="7:7">
      <c r="G477"/>
    </row>
    <row r="478" spans="7:7">
      <c r="G478"/>
    </row>
    <row r="479" spans="7:7">
      <c r="G479"/>
    </row>
    <row r="480" spans="7:7">
      <c r="G480"/>
    </row>
    <row r="481" spans="7:7">
      <c r="G481"/>
    </row>
    <row r="482" spans="7:7">
      <c r="G482"/>
    </row>
    <row r="483" spans="7:7">
      <c r="G483"/>
    </row>
    <row r="484" spans="7:7">
      <c r="G484"/>
    </row>
    <row r="485" spans="7:7">
      <c r="G485"/>
    </row>
    <row r="486" spans="7:7">
      <c r="G486"/>
    </row>
    <row r="487" spans="7:7">
      <c r="G487"/>
    </row>
    <row r="488" spans="7:7">
      <c r="G488"/>
    </row>
    <row r="489" spans="7:7">
      <c r="G489"/>
    </row>
    <row r="490" spans="7:7">
      <c r="G490"/>
    </row>
    <row r="491" spans="7:7">
      <c r="G491"/>
    </row>
    <row r="492" spans="7:7">
      <c r="G492"/>
    </row>
    <row r="493" spans="7:7">
      <c r="G493"/>
    </row>
    <row r="494" spans="7:7">
      <c r="G494"/>
    </row>
    <row r="495" spans="7:7">
      <c r="G495"/>
    </row>
    <row r="496" spans="7:7">
      <c r="G496"/>
    </row>
    <row r="497" spans="7:7">
      <c r="G497"/>
    </row>
    <row r="498" spans="7:7">
      <c r="G498"/>
    </row>
    <row r="499" spans="7:7">
      <c r="G499"/>
    </row>
    <row r="500" spans="7:7">
      <c r="G500"/>
    </row>
    <row r="501" spans="7:7">
      <c r="G501"/>
    </row>
    <row r="502" spans="7:7">
      <c r="G502"/>
    </row>
    <row r="503" spans="7:7">
      <c r="G503"/>
    </row>
    <row r="504" spans="7:7">
      <c r="G504"/>
    </row>
    <row r="505" spans="7:7">
      <c r="G505"/>
    </row>
    <row r="506" spans="7:7">
      <c r="G506"/>
    </row>
    <row r="507" spans="7:7">
      <c r="G507"/>
    </row>
    <row r="508" spans="7:7">
      <c r="G508"/>
    </row>
    <row r="509" spans="7:7">
      <c r="G509"/>
    </row>
    <row r="510" spans="7:7">
      <c r="G510"/>
    </row>
    <row r="511" spans="7:7">
      <c r="G511"/>
    </row>
    <row r="512" spans="7:7">
      <c r="G512"/>
    </row>
    <row r="513" spans="7:7">
      <c r="G513"/>
    </row>
    <row r="514" spans="7:7">
      <c r="G514"/>
    </row>
    <row r="515" spans="7:7">
      <c r="G515"/>
    </row>
    <row r="516" spans="7:7">
      <c r="G516"/>
    </row>
    <row r="517" spans="7:7">
      <c r="G517"/>
    </row>
    <row r="518" spans="7:7">
      <c r="G518"/>
    </row>
    <row r="519" spans="7:7">
      <c r="G519"/>
    </row>
    <row r="520" spans="7:7">
      <c r="G520"/>
    </row>
    <row r="521" spans="7:7">
      <c r="G521"/>
    </row>
    <row r="522" spans="7:7">
      <c r="G522"/>
    </row>
    <row r="523" spans="7:7">
      <c r="G523"/>
    </row>
    <row r="524" spans="7:7">
      <c r="G524"/>
    </row>
    <row r="525" spans="7:7">
      <c r="G525"/>
    </row>
    <row r="526" spans="7:7">
      <c r="G526"/>
    </row>
    <row r="527" spans="7:7">
      <c r="G527"/>
    </row>
    <row r="528" spans="7:7">
      <c r="G528"/>
    </row>
    <row r="529" spans="7:7">
      <c r="G529"/>
    </row>
    <row r="530" spans="7:7">
      <c r="G530"/>
    </row>
    <row r="531" spans="7:7">
      <c r="G531"/>
    </row>
    <row r="532" spans="7:7">
      <c r="G532"/>
    </row>
    <row r="533" spans="7:7">
      <c r="G533"/>
    </row>
    <row r="534" spans="7:7">
      <c r="G534"/>
    </row>
    <row r="535" spans="7:7">
      <c r="G535"/>
    </row>
    <row r="536" spans="7:7">
      <c r="G536"/>
    </row>
    <row r="537" spans="7:7">
      <c r="G537"/>
    </row>
    <row r="538" spans="7:7">
      <c r="G538"/>
    </row>
    <row r="539" spans="7:7">
      <c r="G539"/>
    </row>
    <row r="540" spans="7:7">
      <c r="G540"/>
    </row>
    <row r="541" spans="7:7">
      <c r="G541"/>
    </row>
    <row r="542" spans="7:7">
      <c r="G542"/>
    </row>
    <row r="543" spans="7:7">
      <c r="G543"/>
    </row>
    <row r="544" spans="7:7">
      <c r="G544"/>
    </row>
    <row r="545" spans="7:7">
      <c r="G545"/>
    </row>
    <row r="546" spans="7:7">
      <c r="G546"/>
    </row>
    <row r="547" spans="7:7">
      <c r="G547"/>
    </row>
    <row r="548" spans="7:7">
      <c r="G548"/>
    </row>
    <row r="549" spans="7:7">
      <c r="G549"/>
    </row>
    <row r="550" spans="7:7">
      <c r="G550"/>
    </row>
    <row r="551" spans="7:7">
      <c r="G551"/>
    </row>
    <row r="552" spans="7:7">
      <c r="G552"/>
    </row>
    <row r="553" spans="7:7">
      <c r="G553"/>
    </row>
    <row r="554" spans="7:7">
      <c r="G554"/>
    </row>
    <row r="555" spans="7:7">
      <c r="G555"/>
    </row>
    <row r="556" spans="7:7">
      <c r="G556"/>
    </row>
    <row r="557" spans="7:7">
      <c r="G557"/>
    </row>
    <row r="558" spans="7:7">
      <c r="G558"/>
    </row>
    <row r="559" spans="7:7">
      <c r="G559"/>
    </row>
    <row r="560" spans="7:7">
      <c r="G560"/>
    </row>
    <row r="561" spans="7:7">
      <c r="G561"/>
    </row>
    <row r="562" spans="7:7">
      <c r="G562"/>
    </row>
    <row r="563" spans="7:7">
      <c r="G563"/>
    </row>
    <row r="564" spans="7:7">
      <c r="G564"/>
    </row>
    <row r="565" spans="7:7">
      <c r="G565"/>
    </row>
    <row r="566" spans="7:7">
      <c r="G566"/>
    </row>
    <row r="567" spans="7:7">
      <c r="G567"/>
    </row>
    <row r="568" spans="7:7">
      <c r="G568"/>
    </row>
    <row r="569" spans="7:7">
      <c r="G569"/>
    </row>
    <row r="570" spans="7:7">
      <c r="G570"/>
    </row>
    <row r="571" spans="7:7">
      <c r="G571"/>
    </row>
    <row r="572" spans="7:7">
      <c r="G572"/>
    </row>
    <row r="573" spans="7:7">
      <c r="G573"/>
    </row>
    <row r="574" spans="7:7">
      <c r="G574"/>
    </row>
    <row r="575" spans="7:7">
      <c r="G575"/>
    </row>
    <row r="576" spans="7:7">
      <c r="G576"/>
    </row>
    <row r="577" spans="7:7">
      <c r="G577"/>
    </row>
    <row r="578" spans="7:7">
      <c r="G578"/>
    </row>
    <row r="579" spans="7:7">
      <c r="G579"/>
    </row>
    <row r="580" spans="7:7">
      <c r="G580"/>
    </row>
    <row r="581" spans="7:7">
      <c r="G581"/>
    </row>
    <row r="582" spans="7:7">
      <c r="G582"/>
    </row>
    <row r="583" spans="7:7">
      <c r="G583"/>
    </row>
    <row r="584" spans="7:7">
      <c r="G584"/>
    </row>
    <row r="585" spans="7:7">
      <c r="G585"/>
    </row>
    <row r="586" spans="7:7">
      <c r="G586"/>
    </row>
    <row r="587" spans="7:7">
      <c r="G587"/>
    </row>
    <row r="588" spans="7:7">
      <c r="G588"/>
    </row>
    <row r="589" spans="7:7">
      <c r="G589"/>
    </row>
    <row r="590" spans="7:7">
      <c r="G590"/>
    </row>
    <row r="591" spans="7:7">
      <c r="G591"/>
    </row>
    <row r="592" spans="7:7">
      <c r="G592"/>
    </row>
    <row r="593" spans="7:7">
      <c r="G593"/>
    </row>
    <row r="594" spans="7:7">
      <c r="G594"/>
    </row>
    <row r="595" spans="7:7">
      <c r="G595"/>
    </row>
    <row r="596" spans="7:7">
      <c r="G596"/>
    </row>
    <row r="597" spans="7:7">
      <c r="G597"/>
    </row>
    <row r="598" spans="7:7">
      <c r="G598"/>
    </row>
    <row r="599" spans="7:7">
      <c r="G599"/>
    </row>
    <row r="600" spans="7:7">
      <c r="G600"/>
    </row>
    <row r="601" spans="7:7">
      <c r="G601"/>
    </row>
    <row r="602" spans="7:7">
      <c r="G602"/>
    </row>
    <row r="603" spans="7:7">
      <c r="G603"/>
    </row>
    <row r="604" spans="7:7">
      <c r="G604"/>
    </row>
    <row r="605" spans="7:7">
      <c r="G605"/>
    </row>
    <row r="606" spans="7:7">
      <c r="G606"/>
    </row>
    <row r="607" spans="7:7">
      <c r="G607"/>
    </row>
    <row r="608" spans="7:7">
      <c r="G608"/>
    </row>
    <row r="609" spans="7:7">
      <c r="G609"/>
    </row>
    <row r="610" spans="7:7">
      <c r="G610"/>
    </row>
    <row r="611" spans="7:7">
      <c r="G611"/>
    </row>
    <row r="612" spans="7:7">
      <c r="G612"/>
    </row>
    <row r="613" spans="7:7">
      <c r="G613"/>
    </row>
    <row r="614" spans="7:7">
      <c r="G614"/>
    </row>
    <row r="615" spans="7:7">
      <c r="G615"/>
    </row>
    <row r="616" spans="7:7">
      <c r="G616"/>
    </row>
    <row r="617" spans="7:7">
      <c r="G617"/>
    </row>
    <row r="618" spans="7:7">
      <c r="G618"/>
    </row>
    <row r="619" spans="7:7">
      <c r="G619"/>
    </row>
    <row r="620" spans="7:7">
      <c r="G620"/>
    </row>
    <row r="621" spans="7:7">
      <c r="G621"/>
    </row>
    <row r="622" spans="7:7">
      <c r="G622"/>
    </row>
    <row r="623" spans="7:7">
      <c r="G623"/>
    </row>
    <row r="624" spans="7:7">
      <c r="G624"/>
    </row>
    <row r="625" spans="7:7">
      <c r="G625"/>
    </row>
    <row r="626" spans="7:7">
      <c r="G626"/>
    </row>
    <row r="627" spans="7:7">
      <c r="G627"/>
    </row>
    <row r="628" spans="7:7">
      <c r="G628"/>
    </row>
    <row r="629" spans="7:7">
      <c r="G629"/>
    </row>
    <row r="630" spans="7:7">
      <c r="G630"/>
    </row>
    <row r="631" spans="7:7">
      <c r="G631"/>
    </row>
    <row r="632" spans="7:7">
      <c r="G632"/>
    </row>
    <row r="633" spans="7:7">
      <c r="G633"/>
    </row>
    <row r="634" spans="7:7">
      <c r="G634"/>
    </row>
    <row r="635" spans="7:7">
      <c r="G635"/>
    </row>
    <row r="636" spans="7:7">
      <c r="G636"/>
    </row>
    <row r="637" spans="7:7">
      <c r="G637"/>
    </row>
    <row r="638" spans="7:7">
      <c r="G638"/>
    </row>
    <row r="639" spans="7:7">
      <c r="G639"/>
    </row>
    <row r="640" spans="7:7">
      <c r="G640"/>
    </row>
    <row r="641" spans="7:7">
      <c r="G641"/>
    </row>
    <row r="642" spans="7:7">
      <c r="G642"/>
    </row>
    <row r="643" spans="7:7">
      <c r="G643"/>
    </row>
    <row r="644" spans="7:7">
      <c r="G644"/>
    </row>
    <row r="645" spans="7:7">
      <c r="G645"/>
    </row>
    <row r="646" spans="7:7">
      <c r="G646"/>
    </row>
    <row r="647" spans="7:7">
      <c r="G647"/>
    </row>
    <row r="648" spans="7:7">
      <c r="G648"/>
    </row>
    <row r="649" spans="7:7">
      <c r="G649"/>
    </row>
    <row r="650" spans="7:7">
      <c r="G650"/>
    </row>
    <row r="651" spans="7:7">
      <c r="G651"/>
    </row>
    <row r="652" spans="7:7">
      <c r="G652"/>
    </row>
    <row r="653" spans="7:7">
      <c r="G653"/>
    </row>
    <row r="654" spans="7:7">
      <c r="G654"/>
    </row>
    <row r="655" spans="7:7">
      <c r="G655"/>
    </row>
    <row r="656" spans="7:7">
      <c r="G656"/>
    </row>
    <row r="657" spans="7:7">
      <c r="G657"/>
    </row>
    <row r="658" spans="7:7">
      <c r="G658"/>
    </row>
    <row r="659" spans="7:7">
      <c r="G659"/>
    </row>
    <row r="660" spans="7:7">
      <c r="G660"/>
    </row>
    <row r="661" spans="7:7">
      <c r="G661"/>
    </row>
    <row r="662" spans="7:7">
      <c r="G662"/>
    </row>
    <row r="663" spans="7:7">
      <c r="G663"/>
    </row>
    <row r="664" spans="7:7">
      <c r="G664"/>
    </row>
    <row r="665" spans="7:7">
      <c r="G665"/>
    </row>
    <row r="666" spans="7:7">
      <c r="G666"/>
    </row>
    <row r="667" spans="7:7">
      <c r="G667"/>
    </row>
    <row r="668" spans="7:7">
      <c r="G668"/>
    </row>
    <row r="669" spans="7:7">
      <c r="G669"/>
    </row>
    <row r="670" spans="7:7">
      <c r="G670"/>
    </row>
    <row r="671" spans="7:7">
      <c r="G671"/>
    </row>
    <row r="672" spans="7:7">
      <c r="G672"/>
    </row>
    <row r="673" spans="7:7">
      <c r="G673"/>
    </row>
    <row r="674" spans="7:7">
      <c r="G674"/>
    </row>
    <row r="675" spans="7:7">
      <c r="G675"/>
    </row>
    <row r="676" spans="7:7">
      <c r="G676"/>
    </row>
    <row r="677" spans="7:7">
      <c r="G677"/>
    </row>
    <row r="678" spans="7:7">
      <c r="G678"/>
    </row>
    <row r="679" spans="7:7">
      <c r="G679"/>
    </row>
    <row r="680" spans="7:7">
      <c r="G680"/>
    </row>
    <row r="681" spans="7:7">
      <c r="G681"/>
    </row>
    <row r="682" spans="7:7">
      <c r="G682"/>
    </row>
    <row r="683" spans="7:7">
      <c r="G683"/>
    </row>
    <row r="684" spans="7:7">
      <c r="G684"/>
    </row>
    <row r="685" spans="7:7">
      <c r="G685"/>
    </row>
    <row r="686" spans="7:7">
      <c r="G686"/>
    </row>
    <row r="687" spans="7:7">
      <c r="G687"/>
    </row>
    <row r="688" spans="7:7">
      <c r="G688"/>
    </row>
    <row r="689" spans="7:7">
      <c r="G689"/>
    </row>
    <row r="690" spans="7:7">
      <c r="G690"/>
    </row>
    <row r="691" spans="7:7">
      <c r="G691"/>
    </row>
    <row r="692" spans="7:7">
      <c r="G692"/>
    </row>
    <row r="693" spans="7:7">
      <c r="G693"/>
    </row>
    <row r="694" spans="7:7">
      <c r="G694"/>
    </row>
    <row r="695" spans="7:7">
      <c r="G695"/>
    </row>
    <row r="696" spans="7:7">
      <c r="G696"/>
    </row>
    <row r="697" spans="7:7">
      <c r="G697"/>
    </row>
    <row r="698" spans="7:7">
      <c r="G698"/>
    </row>
    <row r="699" spans="7:7">
      <c r="G699"/>
    </row>
    <row r="700" spans="7:7">
      <c r="G700"/>
    </row>
    <row r="701" spans="7:7">
      <c r="G701"/>
    </row>
    <row r="702" spans="7:7">
      <c r="G702"/>
    </row>
    <row r="703" spans="7:7">
      <c r="G703"/>
    </row>
    <row r="704" spans="7:7">
      <c r="G704"/>
    </row>
    <row r="705" spans="7:7">
      <c r="G705"/>
    </row>
    <row r="706" spans="7:7">
      <c r="G706"/>
    </row>
    <row r="707" spans="7:7">
      <c r="G707"/>
    </row>
    <row r="708" spans="7:7">
      <c r="G708"/>
    </row>
    <row r="709" spans="7:7">
      <c r="G709"/>
    </row>
    <row r="710" spans="7:7">
      <c r="G710"/>
    </row>
    <row r="711" spans="7:7">
      <c r="G711"/>
    </row>
    <row r="712" spans="7:7">
      <c r="G712"/>
    </row>
    <row r="713" spans="7:7">
      <c r="G713"/>
    </row>
    <row r="714" spans="7:7">
      <c r="G714"/>
    </row>
    <row r="715" spans="7:7">
      <c r="G715"/>
    </row>
    <row r="716" spans="7:7">
      <c r="G716"/>
    </row>
    <row r="717" spans="7:7">
      <c r="G717"/>
    </row>
    <row r="718" spans="7:7">
      <c r="G718"/>
    </row>
    <row r="719" spans="7:7">
      <c r="G719"/>
    </row>
    <row r="720" spans="7:7">
      <c r="G720"/>
    </row>
    <row r="721" spans="7:7">
      <c r="G721"/>
    </row>
    <row r="722" spans="7:7">
      <c r="G722"/>
    </row>
    <row r="723" spans="7:7">
      <c r="G723"/>
    </row>
    <row r="724" spans="7:7">
      <c r="G724"/>
    </row>
    <row r="725" spans="7:7">
      <c r="G725"/>
    </row>
    <row r="726" spans="7:7">
      <c r="G726"/>
    </row>
    <row r="727" spans="7:7">
      <c r="G727"/>
    </row>
    <row r="728" spans="7:7">
      <c r="G728"/>
    </row>
    <row r="729" spans="7:7">
      <c r="G729"/>
    </row>
    <row r="730" spans="7:7">
      <c r="G730"/>
    </row>
    <row r="731" spans="7:7">
      <c r="G731"/>
    </row>
    <row r="732" spans="7:7">
      <c r="G732"/>
    </row>
    <row r="733" spans="7:7">
      <c r="G733"/>
    </row>
    <row r="734" spans="7:7">
      <c r="G734"/>
    </row>
    <row r="735" spans="7:7">
      <c r="G735"/>
    </row>
    <row r="736" spans="7:7">
      <c r="G736"/>
    </row>
    <row r="737" spans="7:7">
      <c r="G737"/>
    </row>
    <row r="738" spans="7:7">
      <c r="G738"/>
    </row>
    <row r="739" spans="7:7">
      <c r="G739"/>
    </row>
    <row r="740" spans="7:7">
      <c r="G740"/>
    </row>
    <row r="741" spans="7:7">
      <c r="G741"/>
    </row>
    <row r="742" spans="7:7">
      <c r="G742"/>
    </row>
    <row r="743" spans="7:7">
      <c r="G743"/>
    </row>
    <row r="744" spans="7:7">
      <c r="G744"/>
    </row>
    <row r="745" spans="7:7">
      <c r="G745"/>
    </row>
    <row r="746" spans="7:7">
      <c r="G746"/>
    </row>
    <row r="747" spans="7:7">
      <c r="G747"/>
    </row>
    <row r="748" spans="7:7">
      <c r="G748"/>
    </row>
    <row r="749" spans="7:7">
      <c r="G749"/>
    </row>
    <row r="750" spans="7:7">
      <c r="G750"/>
    </row>
    <row r="751" spans="7:7">
      <c r="G751"/>
    </row>
    <row r="752" spans="7:7">
      <c r="G752"/>
    </row>
    <row r="753" spans="7:7">
      <c r="G753"/>
    </row>
    <row r="754" spans="7:7">
      <c r="G754"/>
    </row>
    <row r="755" spans="7:7">
      <c r="G755"/>
    </row>
    <row r="756" spans="7:7">
      <c r="G756"/>
    </row>
    <row r="757" spans="7:7">
      <c r="G757"/>
    </row>
    <row r="758" spans="7:7">
      <c r="G758"/>
    </row>
    <row r="759" spans="7:7">
      <c r="G759"/>
    </row>
    <row r="760" spans="7:7">
      <c r="G760"/>
    </row>
    <row r="761" spans="7:7">
      <c r="G761"/>
    </row>
    <row r="762" spans="7:7">
      <c r="G762"/>
    </row>
    <row r="763" spans="7:7">
      <c r="G763"/>
    </row>
    <row r="764" spans="7:7">
      <c r="G764"/>
    </row>
    <row r="765" spans="7:7">
      <c r="G765"/>
    </row>
    <row r="766" spans="7:7">
      <c r="G766"/>
    </row>
    <row r="767" spans="7:7">
      <c r="G767"/>
    </row>
    <row r="768" spans="7:7">
      <c r="G768"/>
    </row>
    <row r="769" spans="7:7">
      <c r="G769"/>
    </row>
    <row r="770" spans="7:7">
      <c r="G770"/>
    </row>
    <row r="771" spans="7:7">
      <c r="G771"/>
    </row>
    <row r="772" spans="7:7">
      <c r="G772"/>
    </row>
    <row r="773" spans="7:7">
      <c r="G773"/>
    </row>
    <row r="774" spans="7:7">
      <c r="G774"/>
    </row>
    <row r="775" spans="7:7">
      <c r="G775"/>
    </row>
    <row r="776" spans="7:7">
      <c r="G776"/>
    </row>
    <row r="777" spans="7:7">
      <c r="G777"/>
    </row>
    <row r="778" spans="7:7">
      <c r="G778"/>
    </row>
    <row r="779" spans="7:7">
      <c r="G779"/>
    </row>
    <row r="780" spans="7:7">
      <c r="G780"/>
    </row>
    <row r="781" spans="7:7">
      <c r="G781"/>
    </row>
    <row r="782" spans="7:7">
      <c r="G782"/>
    </row>
    <row r="783" spans="7:7">
      <c r="G783"/>
    </row>
    <row r="784" spans="7:7">
      <c r="G784"/>
    </row>
    <row r="785" spans="7:7">
      <c r="G785"/>
    </row>
    <row r="786" spans="7:7">
      <c r="G786"/>
    </row>
    <row r="787" spans="7:7">
      <c r="G787"/>
    </row>
    <row r="788" spans="7:7">
      <c r="G788"/>
    </row>
    <row r="789" spans="7:7">
      <c r="G789"/>
    </row>
    <row r="790" spans="7:7">
      <c r="G790"/>
    </row>
    <row r="791" spans="7:7">
      <c r="G791"/>
    </row>
    <row r="792" spans="7:7">
      <c r="G792"/>
    </row>
    <row r="793" spans="7:7">
      <c r="G793"/>
    </row>
    <row r="794" spans="7:7">
      <c r="G794"/>
    </row>
    <row r="795" spans="7:7">
      <c r="G795"/>
    </row>
    <row r="796" spans="7:7">
      <c r="G796"/>
    </row>
    <row r="797" spans="7:7">
      <c r="G797"/>
    </row>
    <row r="798" spans="7:7">
      <c r="G798"/>
    </row>
    <row r="799" spans="7:7">
      <c r="G799"/>
    </row>
    <row r="800" spans="7:7">
      <c r="G800"/>
    </row>
    <row r="801" spans="7:7">
      <c r="G801"/>
    </row>
    <row r="802" spans="7:7">
      <c r="G802"/>
    </row>
    <row r="803" spans="7:7">
      <c r="G803"/>
    </row>
    <row r="804" spans="7:7">
      <c r="G804"/>
    </row>
    <row r="805" spans="7:7">
      <c r="G805"/>
    </row>
    <row r="806" spans="7:7">
      <c r="G806"/>
    </row>
    <row r="807" spans="7:7">
      <c r="G807"/>
    </row>
    <row r="808" spans="7:7">
      <c r="G808"/>
    </row>
    <row r="809" spans="7:7">
      <c r="G809"/>
    </row>
    <row r="810" spans="7:7">
      <c r="G810"/>
    </row>
    <row r="811" spans="7:7">
      <c r="G811"/>
    </row>
    <row r="812" spans="7:7">
      <c r="G812"/>
    </row>
    <row r="813" spans="7:7">
      <c r="G813"/>
    </row>
    <row r="814" spans="7:7">
      <c r="G814"/>
    </row>
    <row r="815" spans="7:7">
      <c r="G815"/>
    </row>
    <row r="816" spans="7:7">
      <c r="G816"/>
    </row>
    <row r="817" spans="7:7">
      <c r="G817"/>
    </row>
    <row r="818" spans="7:7">
      <c r="G818"/>
    </row>
    <row r="819" spans="7:7">
      <c r="G819"/>
    </row>
    <row r="820" spans="7:7">
      <c r="G820"/>
    </row>
    <row r="821" spans="7:7">
      <c r="G821"/>
    </row>
    <row r="822" spans="7:7">
      <c r="G822"/>
    </row>
    <row r="823" spans="7:7">
      <c r="G823"/>
    </row>
    <row r="824" spans="7:7">
      <c r="G824"/>
    </row>
    <row r="825" spans="7:7">
      <c r="G825"/>
    </row>
    <row r="826" spans="7:7">
      <c r="G826"/>
    </row>
    <row r="827" spans="7:7">
      <c r="G827"/>
    </row>
    <row r="828" spans="7:7">
      <c r="G828"/>
    </row>
    <row r="829" spans="7:7">
      <c r="G829"/>
    </row>
    <row r="830" spans="7:7">
      <c r="G830"/>
    </row>
    <row r="831" spans="7:7">
      <c r="G831"/>
    </row>
    <row r="832" spans="7:7">
      <c r="G832"/>
    </row>
    <row r="833" spans="7:7">
      <c r="G833"/>
    </row>
    <row r="834" spans="7:7">
      <c r="G834"/>
    </row>
    <row r="835" spans="7:7">
      <c r="G835"/>
    </row>
    <row r="836" spans="7:7">
      <c r="G836"/>
    </row>
    <row r="837" spans="7:7">
      <c r="G837"/>
    </row>
    <row r="838" spans="7:7">
      <c r="G838"/>
    </row>
    <row r="839" spans="7:7">
      <c r="G839"/>
    </row>
    <row r="840" spans="7:7">
      <c r="G840"/>
    </row>
    <row r="841" spans="7:7">
      <c r="G841"/>
    </row>
    <row r="842" spans="7:7">
      <c r="G842"/>
    </row>
    <row r="843" spans="7:7">
      <c r="G843"/>
    </row>
    <row r="844" spans="7:7">
      <c r="G844"/>
    </row>
    <row r="845" spans="7:7">
      <c r="G845"/>
    </row>
    <row r="846" spans="7:7">
      <c r="G846"/>
    </row>
    <row r="847" spans="7:7">
      <c r="G847"/>
    </row>
    <row r="848" spans="7:7">
      <c r="G848"/>
    </row>
    <row r="849" spans="7:7">
      <c r="G849"/>
    </row>
    <row r="850" spans="7:7">
      <c r="G850"/>
    </row>
    <row r="851" spans="7:7">
      <c r="G851"/>
    </row>
    <row r="852" spans="7:7">
      <c r="G852"/>
    </row>
    <row r="853" spans="7:7">
      <c r="G853"/>
    </row>
    <row r="854" spans="7:7">
      <c r="G854"/>
    </row>
    <row r="855" spans="7:7">
      <c r="G855"/>
    </row>
    <row r="856" spans="7:7">
      <c r="G856"/>
    </row>
    <row r="857" spans="7:7">
      <c r="G857"/>
    </row>
    <row r="858" spans="7:7">
      <c r="G858"/>
    </row>
    <row r="859" spans="7:7">
      <c r="G859"/>
    </row>
    <row r="860" spans="7:7">
      <c r="G860"/>
    </row>
    <row r="861" spans="7:7">
      <c r="G861"/>
    </row>
    <row r="862" spans="7:7">
      <c r="G862"/>
    </row>
    <row r="863" spans="7:7">
      <c r="G863"/>
    </row>
    <row r="864" spans="7:7">
      <c r="G864"/>
    </row>
    <row r="865" spans="7:7">
      <c r="G865"/>
    </row>
    <row r="866" spans="7:7">
      <c r="G866"/>
    </row>
    <row r="867" spans="7:7">
      <c r="G867"/>
    </row>
    <row r="868" spans="7:7">
      <c r="G868"/>
    </row>
    <row r="869" spans="7:7">
      <c r="G869"/>
    </row>
    <row r="870" spans="7:7">
      <c r="G870"/>
    </row>
    <row r="871" spans="7:7">
      <c r="G871"/>
    </row>
    <row r="872" spans="7:7">
      <c r="G872"/>
    </row>
    <row r="873" spans="7:7">
      <c r="G873"/>
    </row>
    <row r="874" spans="7:7">
      <c r="G874"/>
    </row>
    <row r="875" spans="7:7">
      <c r="G875"/>
    </row>
    <row r="876" spans="7:7">
      <c r="G876"/>
    </row>
    <row r="877" spans="7:7">
      <c r="G877"/>
    </row>
    <row r="878" spans="7:7">
      <c r="G878"/>
    </row>
    <row r="879" spans="7:7">
      <c r="G879"/>
    </row>
    <row r="880" spans="7:7">
      <c r="G880"/>
    </row>
    <row r="881" spans="7:7">
      <c r="G881"/>
    </row>
    <row r="882" spans="7:7">
      <c r="G882"/>
    </row>
    <row r="883" spans="7:7">
      <c r="G883"/>
    </row>
    <row r="884" spans="7:7">
      <c r="G884"/>
    </row>
    <row r="885" spans="7:7">
      <c r="G885"/>
    </row>
    <row r="886" spans="7:7">
      <c r="G886"/>
    </row>
    <row r="887" spans="7:7">
      <c r="G887"/>
    </row>
    <row r="888" spans="7:7">
      <c r="G888"/>
    </row>
    <row r="889" spans="7:7">
      <c r="G889"/>
    </row>
    <row r="890" spans="7:7">
      <c r="G890"/>
    </row>
    <row r="891" spans="7:7">
      <c r="G891"/>
    </row>
    <row r="892" spans="7:7">
      <c r="G892"/>
    </row>
    <row r="893" spans="7:7">
      <c r="G893"/>
    </row>
    <row r="894" spans="7:7">
      <c r="G894"/>
    </row>
    <row r="895" spans="7:7">
      <c r="G895"/>
    </row>
    <row r="896" spans="7:7">
      <c r="G896"/>
    </row>
    <row r="897" spans="7:7">
      <c r="G897"/>
    </row>
    <row r="898" spans="7:7">
      <c r="G898"/>
    </row>
    <row r="899" spans="7:7">
      <c r="G899"/>
    </row>
    <row r="900" spans="7:7">
      <c r="G900"/>
    </row>
    <row r="901" spans="7:7">
      <c r="G901"/>
    </row>
    <row r="902" spans="7:7">
      <c r="G902"/>
    </row>
    <row r="903" spans="7:7">
      <c r="G903"/>
    </row>
    <row r="904" spans="7:7">
      <c r="G904"/>
    </row>
    <row r="905" spans="7:7">
      <c r="G905"/>
    </row>
    <row r="906" spans="7:7">
      <c r="G906"/>
    </row>
    <row r="907" spans="7:7">
      <c r="G907"/>
    </row>
    <row r="908" spans="7:7">
      <c r="G908"/>
    </row>
    <row r="909" spans="7:7">
      <c r="G909"/>
    </row>
    <row r="910" spans="7:7">
      <c r="G910"/>
    </row>
    <row r="911" spans="7:7">
      <c r="G911"/>
    </row>
    <row r="912" spans="7:7">
      <c r="G912"/>
    </row>
    <row r="913" spans="7:7">
      <c r="G913"/>
    </row>
    <row r="914" spans="7:7">
      <c r="G914"/>
    </row>
    <row r="915" spans="7:7">
      <c r="G915"/>
    </row>
    <row r="916" spans="7:7">
      <c r="G916"/>
    </row>
    <row r="917" spans="7:7">
      <c r="G917"/>
    </row>
    <row r="918" spans="7:7">
      <c r="G918"/>
    </row>
    <row r="919" spans="7:7">
      <c r="G919"/>
    </row>
    <row r="920" spans="7:7">
      <c r="G920"/>
    </row>
    <row r="921" spans="7:7">
      <c r="G921"/>
    </row>
    <row r="922" spans="7:7">
      <c r="G922"/>
    </row>
    <row r="923" spans="7:7">
      <c r="G923"/>
    </row>
    <row r="924" spans="7:7">
      <c r="G924"/>
    </row>
    <row r="925" spans="7:7">
      <c r="G925"/>
    </row>
    <row r="926" spans="7:7">
      <c r="G926"/>
    </row>
    <row r="927" spans="7:7">
      <c r="G927"/>
    </row>
    <row r="928" spans="7:7">
      <c r="G928"/>
    </row>
    <row r="929" spans="7:7">
      <c r="G929"/>
    </row>
    <row r="930" spans="7:7">
      <c r="G930"/>
    </row>
    <row r="931" spans="7:7">
      <c r="G931"/>
    </row>
    <row r="932" spans="7:7">
      <c r="G932"/>
    </row>
    <row r="933" spans="7:7">
      <c r="G933"/>
    </row>
    <row r="934" spans="7:7">
      <c r="G934"/>
    </row>
    <row r="935" spans="7:7">
      <c r="G935"/>
    </row>
    <row r="936" spans="7:7">
      <c r="G936"/>
    </row>
    <row r="937" spans="7:7">
      <c r="G937"/>
    </row>
    <row r="938" spans="7:7">
      <c r="G938"/>
    </row>
    <row r="939" spans="7:7">
      <c r="G939"/>
    </row>
    <row r="940" spans="7:7">
      <c r="G940"/>
    </row>
    <row r="941" spans="7:7">
      <c r="G941"/>
    </row>
    <row r="942" spans="7:7">
      <c r="G942"/>
    </row>
    <row r="943" spans="7:7">
      <c r="G943"/>
    </row>
    <row r="944" spans="7:7">
      <c r="G944"/>
    </row>
    <row r="945" spans="7:7">
      <c r="G945"/>
    </row>
    <row r="946" spans="7:7">
      <c r="G946"/>
    </row>
    <row r="947" spans="7:7">
      <c r="G947"/>
    </row>
    <row r="948" spans="7:7">
      <c r="G948"/>
    </row>
    <row r="949" spans="7:7">
      <c r="G949"/>
    </row>
    <row r="950" spans="7:7">
      <c r="G950"/>
    </row>
    <row r="951" spans="7:7">
      <c r="G951"/>
    </row>
    <row r="952" spans="7:7">
      <c r="G952"/>
    </row>
    <row r="953" spans="7:7">
      <c r="G953"/>
    </row>
    <row r="954" spans="7:7">
      <c r="G954"/>
    </row>
    <row r="955" spans="7:7">
      <c r="G955"/>
    </row>
    <row r="956" spans="7:7">
      <c r="G956"/>
    </row>
    <row r="957" spans="7:7">
      <c r="G957"/>
    </row>
    <row r="958" spans="7:7">
      <c r="G958"/>
    </row>
    <row r="959" spans="7:7">
      <c r="G959"/>
    </row>
    <row r="960" spans="7:7">
      <c r="G960"/>
    </row>
    <row r="961" spans="7:7">
      <c r="G961"/>
    </row>
    <row r="962" spans="7:7">
      <c r="G962"/>
    </row>
    <row r="963" spans="7:7">
      <c r="G963"/>
    </row>
    <row r="964" spans="7:7">
      <c r="G964"/>
    </row>
    <row r="965" spans="7:7">
      <c r="G965"/>
    </row>
    <row r="966" spans="7:7">
      <c r="G966"/>
    </row>
    <row r="967" spans="7:7">
      <c r="G967"/>
    </row>
    <row r="968" spans="7:7">
      <c r="G968"/>
    </row>
    <row r="969" spans="7:7">
      <c r="G969"/>
    </row>
    <row r="970" spans="7:7">
      <c r="G970"/>
    </row>
    <row r="971" spans="7:7">
      <c r="G971"/>
    </row>
    <row r="972" spans="7:7">
      <c r="G972"/>
    </row>
    <row r="973" spans="7:7">
      <c r="G973"/>
    </row>
    <row r="974" spans="7:7">
      <c r="G974"/>
    </row>
    <row r="975" spans="7:7">
      <c r="G975"/>
    </row>
    <row r="976" spans="7:7">
      <c r="G976"/>
    </row>
    <row r="977" spans="7:7">
      <c r="G977"/>
    </row>
    <row r="978" spans="7:7">
      <c r="G978"/>
    </row>
    <row r="979" spans="7:7">
      <c r="G979"/>
    </row>
    <row r="980" spans="7:7">
      <c r="G980"/>
    </row>
    <row r="981" spans="7:7">
      <c r="G981"/>
    </row>
    <row r="982" spans="7:7">
      <c r="G982"/>
    </row>
    <row r="983" spans="7:7">
      <c r="G983"/>
    </row>
    <row r="984" spans="7:7">
      <c r="G984"/>
    </row>
    <row r="985" spans="7:7">
      <c r="G985"/>
    </row>
    <row r="986" spans="7:7">
      <c r="G986"/>
    </row>
    <row r="987" spans="7:7">
      <c r="G987"/>
    </row>
    <row r="988" spans="7:7">
      <c r="G988"/>
    </row>
    <row r="989" spans="7:7">
      <c r="G989"/>
    </row>
    <row r="990" spans="7:7">
      <c r="G990"/>
    </row>
    <row r="991" spans="7:7">
      <c r="G991"/>
    </row>
    <row r="992" spans="7:7">
      <c r="G992"/>
    </row>
    <row r="993" spans="7:7">
      <c r="G993"/>
    </row>
    <row r="994" spans="7:7">
      <c r="G994"/>
    </row>
    <row r="995" spans="7:7">
      <c r="G995"/>
    </row>
    <row r="996" spans="7:7">
      <c r="G996"/>
    </row>
    <row r="997" spans="7:7">
      <c r="G997"/>
    </row>
    <row r="998" spans="7:7">
      <c r="G998"/>
    </row>
    <row r="999" spans="7:7">
      <c r="G999"/>
    </row>
    <row r="1000" spans="7:7">
      <c r="G1000"/>
    </row>
    <row r="1001" spans="7:7">
      <c r="G1001"/>
    </row>
    <row r="1002" spans="7:7">
      <c r="G1002"/>
    </row>
    <row r="1003" spans="7:7">
      <c r="G1003"/>
    </row>
    <row r="1004" spans="7:7">
      <c r="G1004"/>
    </row>
    <row r="1005" spans="7:7">
      <c r="G1005"/>
    </row>
    <row r="1006" spans="7:7">
      <c r="G1006"/>
    </row>
    <row r="1007" spans="7:7">
      <c r="G1007"/>
    </row>
    <row r="1008" spans="7:7">
      <c r="G1008"/>
    </row>
    <row r="1009" spans="7:7">
      <c r="G1009"/>
    </row>
    <row r="1010" spans="7:7">
      <c r="G1010"/>
    </row>
    <row r="1011" spans="7:7">
      <c r="G1011"/>
    </row>
    <row r="1012" spans="7:7">
      <c r="G1012"/>
    </row>
    <row r="1013" spans="7:7">
      <c r="G1013"/>
    </row>
    <row r="1014" spans="7:7">
      <c r="G1014"/>
    </row>
    <row r="1015" spans="7:7">
      <c r="G1015"/>
    </row>
    <row r="1016" spans="7:7">
      <c r="G1016"/>
    </row>
    <row r="1017" spans="7:7">
      <c r="G1017"/>
    </row>
    <row r="1018" spans="7:7">
      <c r="G1018"/>
    </row>
    <row r="1019" spans="7:7">
      <c r="G1019"/>
    </row>
    <row r="1020" spans="7:7">
      <c r="G1020"/>
    </row>
    <row r="1021" spans="7:7">
      <c r="G1021"/>
    </row>
    <row r="1022" spans="7:7">
      <c r="G1022"/>
    </row>
    <row r="1023" spans="7:7">
      <c r="G1023"/>
    </row>
    <row r="1024" spans="7:7">
      <c r="G1024"/>
    </row>
    <row r="1025" spans="7:7">
      <c r="G1025"/>
    </row>
    <row r="1026" spans="7:7">
      <c r="G1026"/>
    </row>
    <row r="1027" spans="7:7">
      <c r="G1027"/>
    </row>
    <row r="1028" spans="7:7">
      <c r="G1028"/>
    </row>
    <row r="1029" spans="7:7">
      <c r="G1029"/>
    </row>
    <row r="1030" spans="7:7">
      <c r="G1030"/>
    </row>
    <row r="1031" spans="7:7">
      <c r="G1031"/>
    </row>
    <row r="1032" spans="7:7">
      <c r="G1032"/>
    </row>
    <row r="1033" spans="7:7">
      <c r="G1033"/>
    </row>
    <row r="1034" spans="7:7">
      <c r="G1034"/>
    </row>
    <row r="1035" spans="7:7">
      <c r="G1035"/>
    </row>
    <row r="1036" spans="7:7">
      <c r="G1036"/>
    </row>
    <row r="1037" spans="7:7">
      <c r="G1037"/>
    </row>
    <row r="1038" spans="7:7">
      <c r="G1038"/>
    </row>
    <row r="1039" spans="7:7">
      <c r="G1039"/>
    </row>
    <row r="1040" spans="7:7">
      <c r="G1040"/>
    </row>
    <row r="1041" spans="7:7">
      <c r="G1041"/>
    </row>
    <row r="1042" spans="7:7">
      <c r="G1042"/>
    </row>
    <row r="1043" spans="7:7">
      <c r="G1043"/>
    </row>
    <row r="1044" spans="7:7">
      <c r="G1044"/>
    </row>
    <row r="1045" spans="7:7">
      <c r="G1045"/>
    </row>
    <row r="1046" spans="7:7">
      <c r="G1046"/>
    </row>
    <row r="1047" spans="7:7">
      <c r="G1047"/>
    </row>
    <row r="1048" spans="7:7">
      <c r="G1048"/>
    </row>
    <row r="1049" spans="7:7">
      <c r="G1049"/>
    </row>
    <row r="1050" spans="7:7">
      <c r="G1050"/>
    </row>
    <row r="1051" spans="7:7">
      <c r="G1051"/>
    </row>
    <row r="1052" spans="7:7">
      <c r="G1052"/>
    </row>
    <row r="1053" spans="7:7">
      <c r="G1053"/>
    </row>
    <row r="1054" spans="7:7">
      <c r="G1054"/>
    </row>
    <row r="1055" spans="7:7">
      <c r="G1055"/>
    </row>
    <row r="1056" spans="7:7">
      <c r="G1056"/>
    </row>
    <row r="1057" spans="7:7">
      <c r="G1057"/>
    </row>
    <row r="1058" spans="7:7">
      <c r="G1058"/>
    </row>
    <row r="1059" spans="7:7">
      <c r="G1059"/>
    </row>
    <row r="1060" spans="7:7">
      <c r="G1060"/>
    </row>
    <row r="1061" spans="7:7">
      <c r="G1061"/>
    </row>
    <row r="1062" spans="7:7">
      <c r="G1062"/>
    </row>
    <row r="1063" spans="7:7">
      <c r="G1063"/>
    </row>
    <row r="1064" spans="7:7">
      <c r="G1064"/>
    </row>
    <row r="1065" spans="7:7">
      <c r="G1065"/>
    </row>
    <row r="1066" spans="7:7">
      <c r="G1066"/>
    </row>
    <row r="1067" spans="7:7">
      <c r="G1067"/>
    </row>
    <row r="1068" spans="7:7">
      <c r="G1068"/>
    </row>
    <row r="1069" spans="7:7">
      <c r="G1069"/>
    </row>
    <row r="1070" spans="7:7">
      <c r="G1070"/>
    </row>
    <row r="1071" spans="7:7">
      <c r="G1071"/>
    </row>
    <row r="1072" spans="7:7">
      <c r="G1072"/>
    </row>
    <row r="1073" spans="7:7">
      <c r="G1073"/>
    </row>
    <row r="1074" spans="7:7">
      <c r="G1074"/>
    </row>
    <row r="1075" spans="7:7">
      <c r="G1075"/>
    </row>
    <row r="1076" spans="7:7">
      <c r="G1076"/>
    </row>
    <row r="1077" spans="7:7">
      <c r="G1077"/>
    </row>
    <row r="1078" spans="7:7">
      <c r="G1078"/>
    </row>
    <row r="1079" spans="7:7">
      <c r="G1079"/>
    </row>
    <row r="1080" spans="7:7">
      <c r="G1080"/>
    </row>
    <row r="1081" spans="7:7">
      <c r="G1081"/>
    </row>
    <row r="1082" spans="7:7">
      <c r="G1082"/>
    </row>
    <row r="1083" spans="7:7">
      <c r="G1083"/>
    </row>
    <row r="1084" spans="7:7">
      <c r="G1084"/>
    </row>
    <row r="1085" spans="7:7">
      <c r="G1085"/>
    </row>
    <row r="1086" spans="7:7">
      <c r="G1086"/>
    </row>
    <row r="1087" spans="7:7">
      <c r="G1087"/>
    </row>
    <row r="1088" spans="7:7">
      <c r="G1088"/>
    </row>
    <row r="1089" spans="7:7">
      <c r="G1089"/>
    </row>
    <row r="1090" spans="7:7">
      <c r="G1090"/>
    </row>
    <row r="1091" spans="7:7">
      <c r="G1091"/>
    </row>
    <row r="1092" spans="7:7">
      <c r="G1092"/>
    </row>
    <row r="1093" spans="7:7">
      <c r="G1093"/>
    </row>
    <row r="1094" spans="7:7">
      <c r="G1094"/>
    </row>
    <row r="1095" spans="7:7">
      <c r="G1095"/>
    </row>
    <row r="1096" spans="7:7">
      <c r="G1096"/>
    </row>
    <row r="1097" spans="7:7">
      <c r="G1097"/>
    </row>
    <row r="1098" spans="7:7">
      <c r="G1098"/>
    </row>
    <row r="1099" spans="7:7">
      <c r="G1099"/>
    </row>
    <row r="1100" spans="7:7">
      <c r="G1100"/>
    </row>
    <row r="1101" spans="7:7">
      <c r="G1101"/>
    </row>
    <row r="1102" spans="7:7">
      <c r="G1102"/>
    </row>
    <row r="1103" spans="7:7">
      <c r="G1103"/>
    </row>
    <row r="1104" spans="7:7">
      <c r="G1104"/>
    </row>
    <row r="1105" spans="7:7">
      <c r="G1105"/>
    </row>
    <row r="1106" spans="7:7">
      <c r="G1106"/>
    </row>
    <row r="1107" spans="7:7">
      <c r="G1107"/>
    </row>
    <row r="1108" spans="7:7">
      <c r="G1108"/>
    </row>
    <row r="1109" spans="7:7">
      <c r="G1109"/>
    </row>
    <row r="1110" spans="7:7">
      <c r="G1110"/>
    </row>
    <row r="1111" spans="7:7">
      <c r="G1111"/>
    </row>
    <row r="1112" spans="7:7">
      <c r="G1112"/>
    </row>
    <row r="1113" spans="7:7">
      <c r="G1113"/>
    </row>
    <row r="1114" spans="7:7">
      <c r="G1114"/>
    </row>
    <row r="1115" spans="7:7">
      <c r="G1115"/>
    </row>
    <row r="1116" spans="7:7">
      <c r="G1116"/>
    </row>
    <row r="1117" spans="7:7">
      <c r="G1117"/>
    </row>
    <row r="1118" spans="7:7">
      <c r="G1118"/>
    </row>
    <row r="1119" spans="7:7">
      <c r="G1119"/>
    </row>
    <row r="1120" spans="7:7">
      <c r="G1120"/>
    </row>
    <row r="1121" spans="7:7">
      <c r="G1121"/>
    </row>
    <row r="1122" spans="7:7">
      <c r="G1122"/>
    </row>
    <row r="1123" spans="7:7">
      <c r="G1123"/>
    </row>
    <row r="1124" spans="7:7">
      <c r="G1124"/>
    </row>
    <row r="1125" spans="7:7">
      <c r="G1125"/>
    </row>
    <row r="1126" spans="7:7">
      <c r="G1126"/>
    </row>
    <row r="1127" spans="7:7">
      <c r="G1127"/>
    </row>
    <row r="1128" spans="7:7">
      <c r="G1128"/>
    </row>
    <row r="1129" spans="7:7">
      <c r="G1129"/>
    </row>
    <row r="1130" spans="7:7">
      <c r="G1130"/>
    </row>
    <row r="1131" spans="7:7">
      <c r="G1131"/>
    </row>
    <row r="1132" spans="7:7">
      <c r="G1132"/>
    </row>
    <row r="1133" spans="7:7">
      <c r="G1133"/>
    </row>
    <row r="1134" spans="7:7">
      <c r="G1134"/>
    </row>
    <row r="1135" spans="7:7">
      <c r="G1135"/>
    </row>
    <row r="1136" spans="7:7">
      <c r="G1136"/>
    </row>
    <row r="1137" spans="7:7">
      <c r="G1137"/>
    </row>
    <row r="1138" spans="7:7">
      <c r="G1138"/>
    </row>
    <row r="1139" spans="7:7">
      <c r="G1139"/>
    </row>
    <row r="1140" spans="7:7">
      <c r="G1140"/>
    </row>
    <row r="1141" spans="7:7">
      <c r="G1141"/>
    </row>
    <row r="1142" spans="7:7">
      <c r="G1142"/>
    </row>
    <row r="1143" spans="7:7">
      <c r="G1143"/>
    </row>
    <row r="1144" spans="7:7">
      <c r="G1144"/>
    </row>
    <row r="1145" spans="7:7">
      <c r="G1145"/>
    </row>
    <row r="1146" spans="7:7">
      <c r="G1146"/>
    </row>
    <row r="1147" spans="7:7">
      <c r="G1147"/>
    </row>
    <row r="1148" spans="7:7">
      <c r="G1148"/>
    </row>
    <row r="1149" spans="7:7">
      <c r="G1149"/>
    </row>
    <row r="1150" spans="7:7">
      <c r="G1150"/>
    </row>
    <row r="1151" spans="7:7">
      <c r="G1151"/>
    </row>
    <row r="1152" spans="7:7">
      <c r="G1152"/>
    </row>
    <row r="1153" spans="7:7">
      <c r="G1153"/>
    </row>
    <row r="1154" spans="7:7">
      <c r="G1154"/>
    </row>
    <row r="1155" spans="7:7">
      <c r="G1155"/>
    </row>
    <row r="1156" spans="7:7">
      <c r="G1156"/>
    </row>
    <row r="1157" spans="7:7">
      <c r="G1157"/>
    </row>
    <row r="1158" spans="7:7">
      <c r="G1158"/>
    </row>
    <row r="1159" spans="7:7">
      <c r="G1159"/>
    </row>
    <row r="1160" spans="7:7">
      <c r="G1160"/>
    </row>
    <row r="1161" spans="7:7">
      <c r="G1161"/>
    </row>
    <row r="1162" spans="7:7">
      <c r="G1162"/>
    </row>
    <row r="1163" spans="7:7">
      <c r="G1163"/>
    </row>
    <row r="1164" spans="7:7">
      <c r="G1164"/>
    </row>
    <row r="1165" spans="7:7">
      <c r="G1165"/>
    </row>
    <row r="1166" spans="7:7">
      <c r="G1166"/>
    </row>
    <row r="1167" spans="7:7">
      <c r="G1167"/>
    </row>
    <row r="1168" spans="7:7">
      <c r="G1168"/>
    </row>
    <row r="1169" spans="7:7">
      <c r="G1169"/>
    </row>
    <row r="1170" spans="7:7">
      <c r="G1170"/>
    </row>
    <row r="1171" spans="7:7">
      <c r="G1171"/>
    </row>
    <row r="1172" spans="7:7">
      <c r="G1172"/>
    </row>
    <row r="1173" spans="7:7">
      <c r="G1173"/>
    </row>
    <row r="1174" spans="7:7">
      <c r="G1174"/>
    </row>
    <row r="1175" spans="7:7">
      <c r="G1175"/>
    </row>
    <row r="1176" spans="7:7">
      <c r="G1176"/>
    </row>
    <row r="1177" spans="7:7">
      <c r="G1177"/>
    </row>
    <row r="1178" spans="7:7">
      <c r="G1178"/>
    </row>
    <row r="1179" spans="7:7">
      <c r="G1179"/>
    </row>
    <row r="1180" spans="7:7">
      <c r="G1180"/>
    </row>
    <row r="1181" spans="7:7">
      <c r="G1181"/>
    </row>
    <row r="1182" spans="7:7">
      <c r="G1182"/>
    </row>
    <row r="1183" spans="7:7">
      <c r="G1183"/>
    </row>
    <row r="1184" spans="7:7">
      <c r="G1184"/>
    </row>
    <row r="1185" spans="7:7">
      <c r="G1185"/>
    </row>
    <row r="1186" spans="7:7">
      <c r="G1186"/>
    </row>
    <row r="1187" spans="7:7">
      <c r="G1187"/>
    </row>
    <row r="1188" spans="7:7">
      <c r="G1188"/>
    </row>
    <row r="1189" spans="7:7">
      <c r="G1189"/>
    </row>
    <row r="1190" spans="7:7">
      <c r="G1190"/>
    </row>
    <row r="1191" spans="7:7">
      <c r="G1191"/>
    </row>
    <row r="1192" spans="7:7">
      <c r="G1192"/>
    </row>
    <row r="1193" spans="7:7">
      <c r="G1193"/>
    </row>
    <row r="1194" spans="7:7">
      <c r="G1194"/>
    </row>
    <row r="1195" spans="7:7">
      <c r="G1195"/>
    </row>
    <row r="1196" spans="7:7">
      <c r="G1196"/>
    </row>
    <row r="1197" spans="7:7">
      <c r="G1197"/>
    </row>
    <row r="1198" spans="7:7">
      <c r="G1198"/>
    </row>
    <row r="1199" spans="7:7">
      <c r="G1199"/>
    </row>
    <row r="1200" spans="7:7">
      <c r="G1200"/>
    </row>
    <row r="1201" spans="7:7">
      <c r="G1201"/>
    </row>
    <row r="1202" spans="7:7">
      <c r="G1202"/>
    </row>
    <row r="1203" spans="7:7">
      <c r="G1203"/>
    </row>
    <row r="1204" spans="7:7">
      <c r="G1204"/>
    </row>
    <row r="1205" spans="7:7">
      <c r="G1205"/>
    </row>
    <row r="1206" spans="7:7">
      <c r="G1206"/>
    </row>
    <row r="1207" spans="7:7">
      <c r="G1207"/>
    </row>
    <row r="1208" spans="7:7">
      <c r="G1208"/>
    </row>
    <row r="1209" spans="7:7">
      <c r="G1209"/>
    </row>
    <row r="1210" spans="7:7">
      <c r="G1210"/>
    </row>
    <row r="1211" spans="7:7">
      <c r="G1211"/>
    </row>
    <row r="1212" spans="7:7">
      <c r="G1212"/>
    </row>
    <row r="1213" spans="7:7">
      <c r="G1213"/>
    </row>
    <row r="1214" spans="7:7">
      <c r="G1214"/>
    </row>
    <row r="1215" spans="7:7">
      <c r="G1215"/>
    </row>
    <row r="1216" spans="7:7">
      <c r="G1216"/>
    </row>
    <row r="1217" spans="7:7">
      <c r="G1217"/>
    </row>
    <row r="1218" spans="7:7">
      <c r="G1218"/>
    </row>
    <row r="1219" spans="7:7">
      <c r="G1219"/>
    </row>
    <row r="1220" spans="7:7">
      <c r="G1220"/>
    </row>
    <row r="1221" spans="7:7">
      <c r="G1221"/>
    </row>
    <row r="1222" spans="7:7">
      <c r="G1222"/>
    </row>
    <row r="1223" spans="7:7">
      <c r="G1223"/>
    </row>
    <row r="1224" spans="7:7">
      <c r="G1224"/>
    </row>
    <row r="1225" spans="7:7">
      <c r="G1225"/>
    </row>
    <row r="1226" spans="7:7">
      <c r="G1226"/>
    </row>
    <row r="1227" spans="7:7">
      <c r="G1227"/>
    </row>
    <row r="1228" spans="7:7">
      <c r="G1228"/>
    </row>
    <row r="1229" spans="7:7">
      <c r="G1229"/>
    </row>
    <row r="1230" spans="7:7">
      <c r="G1230"/>
    </row>
    <row r="1231" spans="7:7">
      <c r="G1231"/>
    </row>
    <row r="1232" spans="7:7">
      <c r="G1232"/>
    </row>
    <row r="1233" spans="7:7">
      <c r="G1233"/>
    </row>
    <row r="1234" spans="7:7">
      <c r="G1234"/>
    </row>
    <row r="1235" spans="7:7">
      <c r="G1235"/>
    </row>
    <row r="1236" spans="7:7">
      <c r="G1236"/>
    </row>
    <row r="1237" spans="7:7">
      <c r="G1237"/>
    </row>
    <row r="1238" spans="7:7">
      <c r="G1238"/>
    </row>
    <row r="1239" spans="7:7">
      <c r="G1239"/>
    </row>
    <row r="1240" spans="7:7">
      <c r="G1240"/>
    </row>
    <row r="1241" spans="7:7">
      <c r="G1241"/>
    </row>
    <row r="1242" spans="7:7">
      <c r="G1242"/>
    </row>
    <row r="1243" spans="7:7">
      <c r="G1243"/>
    </row>
    <row r="1244" spans="7:7">
      <c r="G1244"/>
    </row>
    <row r="1245" spans="7:7">
      <c r="G1245"/>
    </row>
    <row r="1246" spans="7:7">
      <c r="G1246"/>
    </row>
    <row r="1247" spans="7:7">
      <c r="G1247"/>
    </row>
    <row r="1248" spans="7:7">
      <c r="G1248"/>
    </row>
    <row r="1249" spans="7:7">
      <c r="G1249"/>
    </row>
    <row r="1250" spans="7:7">
      <c r="G1250"/>
    </row>
    <row r="1251" spans="7:7">
      <c r="G1251"/>
    </row>
    <row r="1252" spans="7:7">
      <c r="G1252"/>
    </row>
    <row r="1253" spans="7:7">
      <c r="G1253"/>
    </row>
    <row r="1254" spans="7:7">
      <c r="G1254"/>
    </row>
    <row r="1255" spans="7:7">
      <c r="G1255"/>
    </row>
    <row r="1256" spans="7:7">
      <c r="G1256"/>
    </row>
    <row r="1257" spans="7:7">
      <c r="G1257"/>
    </row>
    <row r="1258" spans="7:7">
      <c r="G1258"/>
    </row>
    <row r="1259" spans="7:7">
      <c r="G1259"/>
    </row>
    <row r="1260" spans="7:7">
      <c r="G1260"/>
    </row>
    <row r="1261" spans="7:7">
      <c r="G1261"/>
    </row>
    <row r="1262" spans="7:7">
      <c r="G1262"/>
    </row>
    <row r="1263" spans="7:7">
      <c r="G1263"/>
    </row>
    <row r="1264" spans="7:7">
      <c r="G1264"/>
    </row>
    <row r="1265" spans="7:7">
      <c r="G1265"/>
    </row>
    <row r="1266" spans="7:7">
      <c r="G1266"/>
    </row>
    <row r="1267" spans="7:7">
      <c r="G1267"/>
    </row>
    <row r="1268" spans="7:7">
      <c r="G1268"/>
    </row>
    <row r="1269" spans="7:7">
      <c r="G1269"/>
    </row>
    <row r="1270" spans="7:7">
      <c r="G1270"/>
    </row>
    <row r="1271" spans="7:7">
      <c r="G1271"/>
    </row>
    <row r="1272" spans="7:7">
      <c r="G1272"/>
    </row>
    <row r="1273" spans="7:7">
      <c r="G1273"/>
    </row>
    <row r="1274" spans="7:7">
      <c r="G1274"/>
    </row>
    <row r="1275" spans="7:7">
      <c r="G1275"/>
    </row>
    <row r="1276" spans="7:7">
      <c r="G1276"/>
    </row>
    <row r="1277" spans="7:7">
      <c r="G1277"/>
    </row>
    <row r="1278" spans="7:7">
      <c r="G1278"/>
    </row>
    <row r="1279" spans="7:7">
      <c r="G1279"/>
    </row>
    <row r="1280" spans="7:7">
      <c r="G1280"/>
    </row>
    <row r="1281" spans="7:7">
      <c r="G1281"/>
    </row>
    <row r="1282" spans="7:7">
      <c r="G1282"/>
    </row>
    <row r="1283" spans="7:7">
      <c r="G1283"/>
    </row>
    <row r="1284" spans="7:7">
      <c r="G1284"/>
    </row>
    <row r="1285" spans="7:7">
      <c r="G1285"/>
    </row>
    <row r="1286" spans="7:7">
      <c r="G1286"/>
    </row>
    <row r="1287" spans="7:7">
      <c r="G1287"/>
    </row>
    <row r="1288" spans="7:7">
      <c r="G1288"/>
    </row>
    <row r="1289" spans="7:7">
      <c r="G1289"/>
    </row>
    <row r="1290" spans="7:7">
      <c r="G1290"/>
    </row>
    <row r="1291" spans="7:7">
      <c r="G1291"/>
    </row>
    <row r="1292" spans="7:7">
      <c r="G1292"/>
    </row>
    <row r="1293" spans="7:7">
      <c r="G1293"/>
    </row>
    <row r="1294" spans="7:7">
      <c r="G1294"/>
    </row>
    <row r="1295" spans="7:7">
      <c r="G1295"/>
    </row>
    <row r="1296" spans="7:7">
      <c r="G1296"/>
    </row>
    <row r="1297" spans="7:7">
      <c r="G1297"/>
    </row>
    <row r="1298" spans="7:7">
      <c r="G1298"/>
    </row>
    <row r="1299" spans="7:7">
      <c r="G1299"/>
    </row>
    <row r="1300" spans="7:7">
      <c r="G1300"/>
    </row>
    <row r="1301" spans="7:7">
      <c r="G1301"/>
    </row>
    <row r="1302" spans="7:7">
      <c r="G1302"/>
    </row>
    <row r="1303" spans="7:7">
      <c r="G1303"/>
    </row>
    <row r="1304" spans="7:7">
      <c r="G1304"/>
    </row>
    <row r="1305" spans="7:7">
      <c r="G1305"/>
    </row>
    <row r="1306" spans="7:7">
      <c r="G1306"/>
    </row>
    <row r="1307" spans="7:7">
      <c r="G1307"/>
    </row>
    <row r="1308" spans="7:7">
      <c r="G1308"/>
    </row>
    <row r="1309" spans="7:7">
      <c r="G1309"/>
    </row>
    <row r="1310" spans="7:7">
      <c r="G1310"/>
    </row>
    <row r="1311" spans="7:7">
      <c r="G1311"/>
    </row>
    <row r="1312" spans="7:7">
      <c r="G1312"/>
    </row>
    <row r="1313" spans="7:7">
      <c r="G1313"/>
    </row>
    <row r="1314" spans="7:7">
      <c r="G1314"/>
    </row>
    <row r="1315" spans="7:7">
      <c r="G1315"/>
    </row>
    <row r="1316" spans="7:7">
      <c r="G1316"/>
    </row>
    <row r="1317" spans="7:7">
      <c r="G1317"/>
    </row>
    <row r="1318" spans="7:7">
      <c r="G1318"/>
    </row>
    <row r="1319" spans="7:7">
      <c r="G1319"/>
    </row>
    <row r="1320" spans="7:7">
      <c r="G1320"/>
    </row>
    <row r="1321" spans="7:7">
      <c r="G1321"/>
    </row>
    <row r="1322" spans="7:7">
      <c r="G1322"/>
    </row>
    <row r="1323" spans="7:7">
      <c r="G1323"/>
    </row>
    <row r="1324" spans="7:7">
      <c r="G1324"/>
    </row>
    <row r="1325" spans="7:7">
      <c r="G1325"/>
    </row>
    <row r="1326" spans="7:7">
      <c r="G1326"/>
    </row>
    <row r="1327" spans="7:7">
      <c r="G1327"/>
    </row>
    <row r="1328" spans="7:7">
      <c r="G1328"/>
    </row>
    <row r="1329" spans="7:7">
      <c r="G1329"/>
    </row>
    <row r="1330" spans="7:7">
      <c r="G1330"/>
    </row>
    <row r="1331" spans="7:7">
      <c r="G1331"/>
    </row>
    <row r="1332" spans="7:7">
      <c r="G1332"/>
    </row>
    <row r="1333" spans="7:7">
      <c r="G1333"/>
    </row>
    <row r="1334" spans="7:7">
      <c r="G1334"/>
    </row>
    <row r="1335" spans="7:7">
      <c r="G1335"/>
    </row>
    <row r="1336" spans="7:7">
      <c r="G1336"/>
    </row>
    <row r="1337" spans="7:7">
      <c r="G1337"/>
    </row>
    <row r="1338" spans="7:7">
      <c r="G1338"/>
    </row>
    <row r="1339" spans="7:7">
      <c r="G1339"/>
    </row>
    <row r="1340" spans="7:7">
      <c r="G1340"/>
    </row>
    <row r="1341" spans="7:7">
      <c r="G1341"/>
    </row>
    <row r="1342" spans="7:7">
      <c r="G1342"/>
    </row>
    <row r="1343" spans="7:7">
      <c r="G1343"/>
    </row>
    <row r="1344" spans="7:7">
      <c r="G1344"/>
    </row>
    <row r="1345" spans="7:7">
      <c r="G1345"/>
    </row>
    <row r="1346" spans="7:7">
      <c r="G1346"/>
    </row>
    <row r="1347" spans="7:7">
      <c r="G1347"/>
    </row>
    <row r="1348" spans="7:7">
      <c r="G1348"/>
    </row>
    <row r="1349" spans="7:7">
      <c r="G1349"/>
    </row>
    <row r="1350" spans="7:7">
      <c r="G1350"/>
    </row>
    <row r="1351" spans="7:7">
      <c r="G1351"/>
    </row>
    <row r="1352" spans="7:7">
      <c r="G1352"/>
    </row>
    <row r="1353" spans="7:7">
      <c r="G1353"/>
    </row>
    <row r="1354" spans="7:7">
      <c r="G1354"/>
    </row>
    <row r="1355" spans="7:7">
      <c r="G1355"/>
    </row>
    <row r="1356" spans="7:7">
      <c r="G1356"/>
    </row>
    <row r="1357" spans="7:7">
      <c r="G1357"/>
    </row>
    <row r="1358" spans="7:7">
      <c r="G1358"/>
    </row>
    <row r="1359" spans="7:7">
      <c r="G1359"/>
    </row>
    <row r="1360" spans="7:7">
      <c r="G1360"/>
    </row>
    <row r="1361" spans="7:7">
      <c r="G1361"/>
    </row>
    <row r="1362" spans="7:7">
      <c r="G1362"/>
    </row>
    <row r="1363" spans="7:7">
      <c r="G1363"/>
    </row>
    <row r="1364" spans="7:7">
      <c r="G1364"/>
    </row>
    <row r="1365" spans="7:7">
      <c r="G1365"/>
    </row>
    <row r="1366" spans="7:7">
      <c r="G1366"/>
    </row>
    <row r="1367" spans="7:7">
      <c r="G1367"/>
    </row>
    <row r="1368" spans="7:7">
      <c r="G1368"/>
    </row>
    <row r="1369" spans="7:7">
      <c r="G1369"/>
    </row>
    <row r="1370" spans="7:7">
      <c r="G1370"/>
    </row>
    <row r="1371" spans="7:7">
      <c r="G1371"/>
    </row>
    <row r="1372" spans="7:7">
      <c r="G1372"/>
    </row>
    <row r="1373" spans="7:7">
      <c r="G1373"/>
    </row>
    <row r="1374" spans="7:7">
      <c r="G1374"/>
    </row>
    <row r="1375" spans="7:7">
      <c r="G1375"/>
    </row>
    <row r="1376" spans="7:7">
      <c r="G1376"/>
    </row>
    <row r="1377" spans="7:7">
      <c r="G1377"/>
    </row>
    <row r="1378" spans="7:7">
      <c r="G1378"/>
    </row>
    <row r="1379" spans="7:7">
      <c r="G1379"/>
    </row>
    <row r="1380" spans="7:7">
      <c r="G1380"/>
    </row>
    <row r="1381" spans="7:7">
      <c r="G1381"/>
    </row>
    <row r="1382" spans="7:7">
      <c r="G1382"/>
    </row>
    <row r="1383" spans="7:7">
      <c r="G1383"/>
    </row>
    <row r="1384" spans="7:7">
      <c r="G1384"/>
    </row>
    <row r="1385" spans="7:7">
      <c r="G1385"/>
    </row>
    <row r="1386" spans="7:7">
      <c r="G1386"/>
    </row>
    <row r="1387" spans="7:7">
      <c r="G1387"/>
    </row>
    <row r="1388" spans="7:7">
      <c r="G1388"/>
    </row>
    <row r="1389" spans="7:7">
      <c r="G1389"/>
    </row>
    <row r="1390" spans="7:7">
      <c r="G1390"/>
    </row>
    <row r="1391" spans="7:7">
      <c r="G1391"/>
    </row>
    <row r="1392" spans="7:7">
      <c r="G1392"/>
    </row>
    <row r="1393" spans="7:7">
      <c r="G1393"/>
    </row>
    <row r="1394" spans="7:7">
      <c r="G1394"/>
    </row>
    <row r="1395" spans="7:7">
      <c r="G1395"/>
    </row>
    <row r="1396" spans="7:7">
      <c r="G1396"/>
    </row>
    <row r="1397" spans="7:7">
      <c r="G1397"/>
    </row>
    <row r="1398" spans="7:7">
      <c r="G1398"/>
    </row>
    <row r="1399" spans="7:7">
      <c r="G1399"/>
    </row>
    <row r="1400" spans="7:7">
      <c r="G1400"/>
    </row>
    <row r="1401" spans="7:7">
      <c r="G1401"/>
    </row>
    <row r="1402" spans="7:7">
      <c r="G1402"/>
    </row>
    <row r="1403" spans="7:7">
      <c r="G1403"/>
    </row>
    <row r="1404" spans="7:7">
      <c r="G1404"/>
    </row>
    <row r="1405" spans="7:7">
      <c r="G1405"/>
    </row>
    <row r="1406" spans="7:7">
      <c r="G1406"/>
    </row>
    <row r="1407" spans="7:7">
      <c r="G1407"/>
    </row>
    <row r="1408" spans="7:7">
      <c r="G1408"/>
    </row>
    <row r="1409" spans="7:7">
      <c r="G1409"/>
    </row>
    <row r="1410" spans="7:7">
      <c r="G1410"/>
    </row>
    <row r="1411" spans="7:7">
      <c r="G1411"/>
    </row>
    <row r="1412" spans="7:7">
      <c r="G1412"/>
    </row>
    <row r="1413" spans="7:7">
      <c r="G1413"/>
    </row>
    <row r="1414" spans="7:7">
      <c r="G1414"/>
    </row>
    <row r="1415" spans="7:7">
      <c r="G1415"/>
    </row>
    <row r="1416" spans="7:7">
      <c r="G1416"/>
    </row>
    <row r="1417" spans="7:7">
      <c r="G1417"/>
    </row>
    <row r="1418" spans="7:7">
      <c r="G1418"/>
    </row>
    <row r="1419" spans="7:7">
      <c r="G1419"/>
    </row>
    <row r="1420" spans="7:7">
      <c r="G1420"/>
    </row>
    <row r="1421" spans="7:7">
      <c r="G1421"/>
    </row>
    <row r="1422" spans="7:7">
      <c r="G1422"/>
    </row>
    <row r="1423" spans="7:7">
      <c r="G1423"/>
    </row>
    <row r="1424" spans="7:7">
      <c r="G1424"/>
    </row>
    <row r="1425" spans="7:7">
      <c r="G1425"/>
    </row>
    <row r="1426" spans="7:7">
      <c r="G1426"/>
    </row>
    <row r="1427" spans="7:7">
      <c r="G1427"/>
    </row>
    <row r="1428" spans="7:7">
      <c r="G1428"/>
    </row>
    <row r="1429" spans="7:7">
      <c r="G1429"/>
    </row>
    <row r="1430" spans="7:7">
      <c r="G1430"/>
    </row>
    <row r="1431" spans="7:7">
      <c r="G1431"/>
    </row>
    <row r="1432" spans="7:7">
      <c r="G1432"/>
    </row>
    <row r="1433" spans="7:7">
      <c r="G1433"/>
    </row>
    <row r="1434" spans="7:7">
      <c r="G1434"/>
    </row>
    <row r="1435" spans="7:7">
      <c r="G1435"/>
    </row>
    <row r="1436" spans="7:7">
      <c r="G1436"/>
    </row>
    <row r="1437" spans="7:7">
      <c r="G1437"/>
    </row>
    <row r="1438" spans="7:7">
      <c r="G1438"/>
    </row>
    <row r="1439" spans="7:7">
      <c r="G1439"/>
    </row>
    <row r="1440" spans="7:7">
      <c r="G1440"/>
    </row>
    <row r="1441" spans="7:7">
      <c r="G1441"/>
    </row>
    <row r="1442" spans="7:7">
      <c r="G1442"/>
    </row>
    <row r="1443" spans="7:7">
      <c r="G1443"/>
    </row>
    <row r="1444" spans="7:7">
      <c r="G1444"/>
    </row>
    <row r="1445" spans="7:7">
      <c r="G1445"/>
    </row>
    <row r="1446" spans="7:7">
      <c r="G1446"/>
    </row>
    <row r="1447" spans="7:7">
      <c r="G1447"/>
    </row>
    <row r="1448" spans="7:7">
      <c r="G1448"/>
    </row>
    <row r="1449" spans="7:7">
      <c r="G1449"/>
    </row>
    <row r="1450" spans="7:7">
      <c r="G1450"/>
    </row>
    <row r="1451" spans="7:7">
      <c r="G1451"/>
    </row>
    <row r="1452" spans="7:7">
      <c r="G1452"/>
    </row>
    <row r="1453" spans="7:7">
      <c r="G1453"/>
    </row>
    <row r="1454" spans="7:7">
      <c r="G1454"/>
    </row>
    <row r="1455" spans="7:7">
      <c r="G1455"/>
    </row>
    <row r="1456" spans="7:7">
      <c r="G1456"/>
    </row>
    <row r="1457" spans="7:7">
      <c r="G1457"/>
    </row>
    <row r="1458" spans="7:7">
      <c r="G1458"/>
    </row>
    <row r="1459" spans="7:7">
      <c r="G1459"/>
    </row>
    <row r="1460" spans="7:7">
      <c r="G1460"/>
    </row>
    <row r="1461" spans="7:7">
      <c r="G1461"/>
    </row>
    <row r="1462" spans="7:7">
      <c r="G1462"/>
    </row>
    <row r="1463" spans="7:7">
      <c r="G1463"/>
    </row>
    <row r="1464" spans="7:7">
      <c r="G1464"/>
    </row>
    <row r="1465" spans="7:7">
      <c r="G1465"/>
    </row>
    <row r="1466" spans="7:7">
      <c r="G1466"/>
    </row>
    <row r="1467" spans="7:7">
      <c r="G1467"/>
    </row>
    <row r="1468" spans="7:7">
      <c r="G1468"/>
    </row>
    <row r="1469" spans="7:7">
      <c r="G1469"/>
    </row>
    <row r="1470" spans="7:7">
      <c r="G1470"/>
    </row>
    <row r="1471" spans="7:7">
      <c r="G1471"/>
    </row>
    <row r="1472" spans="7:7">
      <c r="G1472"/>
    </row>
    <row r="1473" spans="7:7">
      <c r="G1473"/>
    </row>
    <row r="1474" spans="7:7">
      <c r="G1474"/>
    </row>
    <row r="1475" spans="7:7">
      <c r="G1475"/>
    </row>
    <row r="1476" spans="7:7">
      <c r="G1476"/>
    </row>
    <row r="1477" spans="7:7">
      <c r="G1477"/>
    </row>
    <row r="1478" spans="7:7">
      <c r="G1478"/>
    </row>
    <row r="1479" spans="7:7">
      <c r="G1479"/>
    </row>
    <row r="1480" spans="7:7">
      <c r="G1480"/>
    </row>
    <row r="1481" spans="7:7">
      <c r="G1481"/>
    </row>
    <row r="1482" spans="7:7">
      <c r="G1482"/>
    </row>
    <row r="1483" spans="7:7">
      <c r="G1483"/>
    </row>
    <row r="1484" spans="7:7">
      <c r="G1484"/>
    </row>
    <row r="1485" spans="7:7">
      <c r="G1485"/>
    </row>
    <row r="1486" spans="7:7">
      <c r="G1486"/>
    </row>
    <row r="1487" spans="7:7">
      <c r="G1487"/>
    </row>
    <row r="1488" spans="7:7">
      <c r="G1488"/>
    </row>
    <row r="1489" spans="7:7">
      <c r="G1489"/>
    </row>
    <row r="1490" spans="7:7">
      <c r="G1490"/>
    </row>
    <row r="1491" spans="7:7">
      <c r="G1491"/>
    </row>
    <row r="1492" spans="7:7">
      <c r="G1492"/>
    </row>
    <row r="1493" spans="7:7">
      <c r="G1493"/>
    </row>
    <row r="1494" spans="7:7">
      <c r="G1494"/>
    </row>
    <row r="1495" spans="7:7">
      <c r="G1495"/>
    </row>
    <row r="1496" spans="7:7">
      <c r="G1496"/>
    </row>
    <row r="1497" spans="7:7">
      <c r="G1497"/>
    </row>
    <row r="1498" spans="7:7">
      <c r="G1498"/>
    </row>
    <row r="1499" spans="7:7">
      <c r="G1499"/>
    </row>
    <row r="1500" spans="7:7">
      <c r="G1500"/>
    </row>
    <row r="1501" spans="7:7">
      <c r="G1501"/>
    </row>
    <row r="1502" spans="7:7">
      <c r="G1502"/>
    </row>
    <row r="1503" spans="7:7">
      <c r="G1503"/>
    </row>
    <row r="1504" spans="7:7">
      <c r="G1504"/>
    </row>
    <row r="1505" spans="7:7">
      <c r="G1505"/>
    </row>
    <row r="1506" spans="7:7">
      <c r="G1506"/>
    </row>
    <row r="1507" spans="7:7">
      <c r="G1507"/>
    </row>
    <row r="1508" spans="7:7">
      <c r="G1508"/>
    </row>
    <row r="1509" spans="7:7">
      <c r="G1509"/>
    </row>
    <row r="1510" spans="7:7">
      <c r="G1510"/>
    </row>
    <row r="1511" spans="7:7">
      <c r="G1511"/>
    </row>
    <row r="1512" spans="7:7">
      <c r="G1512"/>
    </row>
    <row r="1513" spans="7:7">
      <c r="G1513"/>
    </row>
    <row r="1514" spans="7:7">
      <c r="G1514"/>
    </row>
    <row r="1515" spans="7:7">
      <c r="G1515"/>
    </row>
    <row r="1516" spans="7:7">
      <c r="G1516"/>
    </row>
    <row r="1517" spans="7:7">
      <c r="G1517"/>
    </row>
    <row r="1518" spans="7:7">
      <c r="G1518"/>
    </row>
    <row r="1519" spans="7:7">
      <c r="G1519"/>
    </row>
    <row r="1520" spans="7:7">
      <c r="G1520"/>
    </row>
    <row r="1521" spans="7:7">
      <c r="G1521"/>
    </row>
    <row r="1522" spans="7:7">
      <c r="G1522"/>
    </row>
    <row r="1523" spans="7:7">
      <c r="G1523"/>
    </row>
    <row r="1524" spans="7:7">
      <c r="G1524"/>
    </row>
    <row r="1525" spans="7:7">
      <c r="G1525"/>
    </row>
    <row r="1526" spans="7:7">
      <c r="G1526"/>
    </row>
    <row r="1527" spans="7:7">
      <c r="G1527"/>
    </row>
    <row r="1528" spans="7:7">
      <c r="G1528"/>
    </row>
    <row r="1529" spans="7:7">
      <c r="G1529"/>
    </row>
    <row r="1530" spans="7:7">
      <c r="G1530"/>
    </row>
    <row r="1531" spans="7:7">
      <c r="G1531"/>
    </row>
    <row r="1532" spans="7:7">
      <c r="G1532"/>
    </row>
    <row r="1533" spans="7:7">
      <c r="G1533"/>
    </row>
    <row r="1534" spans="7:7">
      <c r="G1534"/>
    </row>
    <row r="1535" spans="7:7">
      <c r="G1535"/>
    </row>
    <row r="1536" spans="7:7">
      <c r="G1536"/>
    </row>
    <row r="1537" spans="7:7">
      <c r="G1537"/>
    </row>
    <row r="1538" spans="7:7">
      <c r="G1538"/>
    </row>
    <row r="1539" spans="7:7">
      <c r="G1539"/>
    </row>
    <row r="1540" spans="7:7">
      <c r="G1540"/>
    </row>
    <row r="1541" spans="7:7">
      <c r="G1541"/>
    </row>
    <row r="1542" spans="7:7">
      <c r="G1542"/>
    </row>
    <row r="1543" spans="7:7">
      <c r="G1543"/>
    </row>
    <row r="1544" spans="7:7">
      <c r="G1544"/>
    </row>
    <row r="1545" spans="7:7">
      <c r="G1545"/>
    </row>
    <row r="1546" spans="7:7">
      <c r="G1546"/>
    </row>
    <row r="1547" spans="7:7">
      <c r="G1547"/>
    </row>
    <row r="1548" spans="7:7">
      <c r="G1548"/>
    </row>
    <row r="1549" spans="7:7">
      <c r="G1549"/>
    </row>
    <row r="1550" spans="7:7">
      <c r="G1550"/>
    </row>
    <row r="1551" spans="7:7">
      <c r="G1551"/>
    </row>
    <row r="1552" spans="7:7">
      <c r="G1552"/>
    </row>
    <row r="1553" spans="7:7">
      <c r="G1553"/>
    </row>
    <row r="1554" spans="7:7">
      <c r="G1554"/>
    </row>
    <row r="1555" spans="7:7">
      <c r="G1555"/>
    </row>
    <row r="1556" spans="7:7">
      <c r="G1556"/>
    </row>
    <row r="1557" spans="7:7">
      <c r="G1557"/>
    </row>
    <row r="1558" spans="7:7">
      <c r="G1558"/>
    </row>
    <row r="1559" spans="7:7">
      <c r="G1559"/>
    </row>
    <row r="1560" spans="7:7">
      <c r="G1560"/>
    </row>
    <row r="1561" spans="7:7">
      <c r="G1561"/>
    </row>
    <row r="1562" spans="7:7">
      <c r="G1562"/>
    </row>
    <row r="1563" spans="7:7">
      <c r="G1563"/>
    </row>
    <row r="1564" spans="7:7">
      <c r="G1564"/>
    </row>
    <row r="1565" spans="7:7">
      <c r="G1565"/>
    </row>
    <row r="1566" spans="7:7">
      <c r="G1566"/>
    </row>
    <row r="1567" spans="7:7">
      <c r="G1567"/>
    </row>
    <row r="1568" spans="7:7">
      <c r="G1568"/>
    </row>
    <row r="1569" spans="7:7">
      <c r="G1569"/>
    </row>
    <row r="1570" spans="7:7">
      <c r="G1570"/>
    </row>
    <row r="1571" spans="7:7">
      <c r="G1571"/>
    </row>
    <row r="1572" spans="7:7">
      <c r="G1572"/>
    </row>
    <row r="1573" spans="7:7">
      <c r="G1573"/>
    </row>
    <row r="1574" spans="7:7">
      <c r="G1574"/>
    </row>
    <row r="1575" spans="7:7">
      <c r="G1575"/>
    </row>
    <row r="1576" spans="7:7">
      <c r="G1576"/>
    </row>
    <row r="1577" spans="7:7">
      <c r="G1577"/>
    </row>
    <row r="1578" spans="7:7">
      <c r="G1578"/>
    </row>
    <row r="1579" spans="7:7">
      <c r="G1579"/>
    </row>
    <row r="1580" spans="7:7">
      <c r="G1580"/>
    </row>
    <row r="1581" spans="7:7">
      <c r="G1581"/>
    </row>
    <row r="1582" spans="7:7">
      <c r="G1582"/>
    </row>
    <row r="1583" spans="7:7">
      <c r="G1583"/>
    </row>
    <row r="1584" spans="7:7">
      <c r="G1584"/>
    </row>
    <row r="1585" spans="7:7">
      <c r="G1585"/>
    </row>
    <row r="1586" spans="7:7">
      <c r="G1586"/>
    </row>
    <row r="1587" spans="7:7">
      <c r="G1587"/>
    </row>
    <row r="1588" spans="7:7">
      <c r="G1588"/>
    </row>
    <row r="1589" spans="7:7">
      <c r="G1589"/>
    </row>
    <row r="1590" spans="7:7">
      <c r="G1590"/>
    </row>
    <row r="1591" spans="7:7">
      <c r="G1591"/>
    </row>
    <row r="1592" spans="7:7">
      <c r="G1592"/>
    </row>
    <row r="1593" spans="7:7">
      <c r="G1593"/>
    </row>
    <row r="1594" spans="7:7">
      <c r="G1594"/>
    </row>
    <row r="1595" spans="7:7">
      <c r="G1595"/>
    </row>
    <row r="1596" spans="7:7">
      <c r="G1596"/>
    </row>
    <row r="1597" spans="7:7">
      <c r="G1597"/>
    </row>
    <row r="1598" spans="7:7">
      <c r="G1598"/>
    </row>
    <row r="1599" spans="7:7">
      <c r="G1599"/>
    </row>
    <row r="1600" spans="7:7">
      <c r="G1600"/>
    </row>
    <row r="1601" spans="7:7">
      <c r="G1601"/>
    </row>
    <row r="1602" spans="7:7">
      <c r="G1602"/>
    </row>
    <row r="1603" spans="7:7">
      <c r="G1603"/>
    </row>
    <row r="1604" spans="7:7">
      <c r="G1604"/>
    </row>
    <row r="1605" spans="7:7">
      <c r="G1605"/>
    </row>
    <row r="1606" spans="7:7">
      <c r="G1606"/>
    </row>
    <row r="1607" spans="7:7">
      <c r="G1607"/>
    </row>
    <row r="1608" spans="7:7">
      <c r="G1608"/>
    </row>
    <row r="1609" spans="7:7">
      <c r="G1609"/>
    </row>
    <row r="1610" spans="7:7">
      <c r="G1610"/>
    </row>
    <row r="1611" spans="7:7">
      <c r="G1611"/>
    </row>
    <row r="1612" spans="7:7">
      <c r="G1612"/>
    </row>
    <row r="1613" spans="7:7">
      <c r="G1613"/>
    </row>
    <row r="1614" spans="7:7">
      <c r="G1614"/>
    </row>
    <row r="1615" spans="7:7">
      <c r="G1615"/>
    </row>
    <row r="1616" spans="7:7">
      <c r="G1616"/>
    </row>
    <row r="1617" spans="7:7">
      <c r="G1617"/>
    </row>
    <row r="1618" spans="7:7">
      <c r="G1618"/>
    </row>
    <row r="1619" spans="7:7">
      <c r="G1619"/>
    </row>
    <row r="1620" spans="7:7">
      <c r="G1620"/>
    </row>
    <row r="1621" spans="7:7">
      <c r="G1621"/>
    </row>
    <row r="1622" spans="7:7">
      <c r="G1622"/>
    </row>
    <row r="1623" spans="7:7">
      <c r="G1623"/>
    </row>
    <row r="1624" spans="7:7">
      <c r="G1624"/>
    </row>
    <row r="1625" spans="7:7">
      <c r="G1625"/>
    </row>
    <row r="1626" spans="7:7">
      <c r="G1626"/>
    </row>
    <row r="1627" spans="7:7">
      <c r="G1627"/>
    </row>
    <row r="1628" spans="7:7">
      <c r="G1628"/>
    </row>
    <row r="1629" spans="7:7">
      <c r="G1629"/>
    </row>
    <row r="1630" spans="7:7">
      <c r="G1630"/>
    </row>
    <row r="1631" spans="7:7">
      <c r="G1631"/>
    </row>
    <row r="1632" spans="7:7">
      <c r="G1632"/>
    </row>
    <row r="1633" spans="7:7">
      <c r="G1633"/>
    </row>
    <row r="1634" spans="7:7">
      <c r="G1634"/>
    </row>
    <row r="1635" spans="7:7">
      <c r="G1635"/>
    </row>
    <row r="1636" spans="7:7">
      <c r="G1636"/>
    </row>
    <row r="1637" spans="7:7">
      <c r="G1637"/>
    </row>
    <row r="1638" spans="7:7">
      <c r="G1638"/>
    </row>
    <row r="1639" spans="7:7">
      <c r="G1639"/>
    </row>
    <row r="1640" spans="7:7">
      <c r="G1640"/>
    </row>
    <row r="1641" spans="7:7">
      <c r="G1641"/>
    </row>
    <row r="1642" spans="7:7">
      <c r="G1642"/>
    </row>
    <row r="1643" spans="7:7">
      <c r="G1643"/>
    </row>
    <row r="1644" spans="7:7">
      <c r="G1644"/>
    </row>
    <row r="1645" spans="7:7">
      <c r="G1645"/>
    </row>
    <row r="1646" spans="7:7">
      <c r="G1646"/>
    </row>
    <row r="1647" spans="7:7">
      <c r="G1647"/>
    </row>
    <row r="1648" spans="7:7">
      <c r="G1648"/>
    </row>
    <row r="1649" spans="7:7">
      <c r="G1649"/>
    </row>
    <row r="1650" spans="7:7">
      <c r="G1650"/>
    </row>
    <row r="1651" spans="7:7">
      <c r="G1651"/>
    </row>
    <row r="1652" spans="7:7">
      <c r="G1652"/>
    </row>
    <row r="1653" spans="7:7">
      <c r="G1653"/>
    </row>
    <row r="1654" spans="7:7">
      <c r="G1654"/>
    </row>
    <row r="1655" spans="7:7">
      <c r="G1655"/>
    </row>
    <row r="1656" spans="7:7">
      <c r="G1656"/>
    </row>
    <row r="1657" spans="7:7">
      <c r="G1657"/>
    </row>
    <row r="1658" spans="7:7">
      <c r="G1658"/>
    </row>
    <row r="1659" spans="7:7">
      <c r="G1659"/>
    </row>
    <row r="1660" spans="7:7">
      <c r="G1660"/>
    </row>
    <row r="1661" spans="7:7">
      <c r="G1661"/>
    </row>
    <row r="1662" spans="7:7">
      <c r="G1662"/>
    </row>
    <row r="1663" spans="7:7">
      <c r="G1663"/>
    </row>
    <row r="1664" spans="7:7">
      <c r="G1664"/>
    </row>
    <row r="1665" spans="7:7">
      <c r="G1665"/>
    </row>
    <row r="1666" spans="7:7">
      <c r="G1666"/>
    </row>
    <row r="1667" spans="7:7">
      <c r="G1667"/>
    </row>
    <row r="1668" spans="7:7">
      <c r="G1668"/>
    </row>
    <row r="1669" spans="7:7">
      <c r="G1669"/>
    </row>
    <row r="1670" spans="7:7">
      <c r="G1670"/>
    </row>
    <row r="1671" spans="7:7">
      <c r="G1671"/>
    </row>
    <row r="1672" spans="7:7">
      <c r="G1672"/>
    </row>
    <row r="1673" spans="7:7">
      <c r="G1673"/>
    </row>
    <row r="1674" spans="7:7">
      <c r="G1674"/>
    </row>
    <row r="1675" spans="7:7">
      <c r="G1675"/>
    </row>
    <row r="1676" spans="7:7">
      <c r="G1676"/>
    </row>
    <row r="1677" spans="7:7">
      <c r="G1677"/>
    </row>
    <row r="1678" spans="7:7">
      <c r="G1678"/>
    </row>
    <row r="1679" spans="7:7">
      <c r="G1679"/>
    </row>
    <row r="1680" spans="7:7">
      <c r="G1680"/>
    </row>
    <row r="1681" spans="7:7">
      <c r="G1681"/>
    </row>
    <row r="1682" spans="7:7">
      <c r="G1682"/>
    </row>
    <row r="1683" spans="7:7">
      <c r="G1683"/>
    </row>
    <row r="1684" spans="7:7">
      <c r="G1684"/>
    </row>
    <row r="1685" spans="7:7">
      <c r="G1685"/>
    </row>
    <row r="1686" spans="7:7">
      <c r="G1686"/>
    </row>
    <row r="1687" spans="7:7">
      <c r="G1687"/>
    </row>
    <row r="1688" spans="7:7">
      <c r="G1688"/>
    </row>
    <row r="1689" spans="7:7">
      <c r="G1689"/>
    </row>
    <row r="1690" spans="7:7">
      <c r="G1690"/>
    </row>
    <row r="1691" spans="7:7">
      <c r="G1691"/>
    </row>
    <row r="1692" spans="7:7">
      <c r="G1692"/>
    </row>
    <row r="1693" spans="7:7">
      <c r="G1693"/>
    </row>
    <row r="1694" spans="7:7">
      <c r="G1694"/>
    </row>
    <row r="1695" spans="7:7">
      <c r="G1695"/>
    </row>
    <row r="1696" spans="7:7">
      <c r="G1696"/>
    </row>
    <row r="1697" spans="7:7">
      <c r="G1697"/>
    </row>
    <row r="1698" spans="7:7">
      <c r="G1698"/>
    </row>
    <row r="1699" spans="7:7">
      <c r="G1699"/>
    </row>
    <row r="1700" spans="7:7">
      <c r="G1700"/>
    </row>
    <row r="1701" spans="7:7">
      <c r="G1701"/>
    </row>
    <row r="1702" spans="7:7">
      <c r="G1702"/>
    </row>
    <row r="1703" spans="7:7">
      <c r="G1703"/>
    </row>
    <row r="1704" spans="7:7">
      <c r="G1704"/>
    </row>
    <row r="1705" spans="7:7">
      <c r="G1705"/>
    </row>
    <row r="1706" spans="7:7">
      <c r="G1706"/>
    </row>
    <row r="1707" spans="7:7">
      <c r="G1707"/>
    </row>
    <row r="1708" spans="7:7">
      <c r="G1708"/>
    </row>
    <row r="1709" spans="7:7">
      <c r="G1709"/>
    </row>
    <row r="1710" spans="7:7">
      <c r="G1710"/>
    </row>
    <row r="1711" spans="7:7">
      <c r="G1711"/>
    </row>
    <row r="1712" spans="7:7">
      <c r="G1712"/>
    </row>
    <row r="1713" spans="7:7">
      <c r="G1713"/>
    </row>
    <row r="1714" spans="7:7">
      <c r="G1714"/>
    </row>
    <row r="1715" spans="7:7">
      <c r="G1715"/>
    </row>
    <row r="1716" spans="7:7">
      <c r="G1716"/>
    </row>
    <row r="1717" spans="7:7">
      <c r="G1717"/>
    </row>
    <row r="1718" spans="7:7">
      <c r="G1718"/>
    </row>
    <row r="1719" spans="7:7">
      <c r="G1719"/>
    </row>
    <row r="1720" spans="7:7">
      <c r="G1720"/>
    </row>
    <row r="1721" spans="7:7">
      <c r="G1721"/>
    </row>
    <row r="1722" spans="7:7">
      <c r="G1722"/>
    </row>
    <row r="1723" spans="7:7">
      <c r="G1723"/>
    </row>
    <row r="1724" spans="7:7">
      <c r="G1724"/>
    </row>
    <row r="1725" spans="7:7">
      <c r="G1725"/>
    </row>
    <row r="1726" spans="7:7">
      <c r="G1726"/>
    </row>
    <row r="1727" spans="7:7">
      <c r="G1727"/>
    </row>
    <row r="1728" spans="7:7">
      <c r="G1728"/>
    </row>
    <row r="1729" spans="7:7">
      <c r="G1729"/>
    </row>
    <row r="1730" spans="7:7">
      <c r="G1730"/>
    </row>
    <row r="1731" spans="7:7">
      <c r="G1731"/>
    </row>
    <row r="1732" spans="7:7">
      <c r="G1732"/>
    </row>
    <row r="1733" spans="7:7">
      <c r="G1733"/>
    </row>
    <row r="1734" spans="7:7">
      <c r="G1734"/>
    </row>
    <row r="1735" spans="7:7">
      <c r="G1735"/>
    </row>
    <row r="1736" spans="7:7">
      <c r="G1736"/>
    </row>
    <row r="1737" spans="7:7">
      <c r="G1737"/>
    </row>
    <row r="1738" spans="7:7">
      <c r="G1738"/>
    </row>
    <row r="1739" spans="7:7">
      <c r="G1739"/>
    </row>
    <row r="1740" spans="7:7">
      <c r="G1740"/>
    </row>
    <row r="1741" spans="7:7">
      <c r="G1741"/>
    </row>
    <row r="1742" spans="7:7">
      <c r="G1742"/>
    </row>
    <row r="1743" spans="7:7">
      <c r="G1743"/>
    </row>
    <row r="1744" spans="7:7">
      <c r="G1744"/>
    </row>
    <row r="1745" spans="7:7">
      <c r="G1745"/>
    </row>
    <row r="1746" spans="7:7">
      <c r="G1746"/>
    </row>
    <row r="1747" spans="7:7">
      <c r="G1747"/>
    </row>
    <row r="1748" spans="7:7">
      <c r="G1748"/>
    </row>
    <row r="1749" spans="7:7">
      <c r="G1749"/>
    </row>
    <row r="1750" spans="7:7">
      <c r="G1750"/>
    </row>
    <row r="1751" spans="7:7">
      <c r="G1751"/>
    </row>
    <row r="1752" spans="7:7">
      <c r="G1752"/>
    </row>
    <row r="1753" spans="7:7">
      <c r="G1753"/>
    </row>
    <row r="1754" spans="7:7">
      <c r="G1754"/>
    </row>
    <row r="1755" spans="7:7">
      <c r="G1755"/>
    </row>
    <row r="1756" spans="7:7">
      <c r="G1756"/>
    </row>
    <row r="1757" spans="7:7">
      <c r="G1757"/>
    </row>
    <row r="1758" spans="7:7">
      <c r="G1758"/>
    </row>
    <row r="1759" spans="7:7">
      <c r="G1759"/>
    </row>
    <row r="1760" spans="7:7">
      <c r="G1760"/>
    </row>
    <row r="1761" spans="7:7">
      <c r="G1761"/>
    </row>
    <row r="1762" spans="7:7">
      <c r="G1762"/>
    </row>
    <row r="1763" spans="7:7">
      <c r="G1763"/>
    </row>
    <row r="1764" spans="7:7">
      <c r="G1764"/>
    </row>
    <row r="1765" spans="7:7">
      <c r="G1765"/>
    </row>
    <row r="1766" spans="7:7">
      <c r="G1766"/>
    </row>
    <row r="1767" spans="7:7">
      <c r="G1767"/>
    </row>
    <row r="1768" spans="7:7">
      <c r="G1768"/>
    </row>
    <row r="1769" spans="7:7">
      <c r="G1769"/>
    </row>
    <row r="1770" spans="7:7">
      <c r="G1770"/>
    </row>
    <row r="1771" spans="7:7">
      <c r="G1771"/>
    </row>
    <row r="1772" spans="7:7">
      <c r="G1772"/>
    </row>
    <row r="1773" spans="7:7">
      <c r="G1773"/>
    </row>
    <row r="1774" spans="7:7">
      <c r="G1774"/>
    </row>
    <row r="1775" spans="7:7">
      <c r="G1775"/>
    </row>
    <row r="1776" spans="7:7">
      <c r="G1776"/>
    </row>
    <row r="1777" spans="7:7">
      <c r="G1777"/>
    </row>
    <row r="1778" spans="7:7">
      <c r="G1778"/>
    </row>
    <row r="1779" spans="7:7">
      <c r="G1779"/>
    </row>
    <row r="1780" spans="7:7">
      <c r="G1780"/>
    </row>
    <row r="1781" spans="7:7">
      <c r="G1781"/>
    </row>
    <row r="1782" spans="7:7">
      <c r="G1782"/>
    </row>
    <row r="1783" spans="7:7">
      <c r="G1783"/>
    </row>
    <row r="1784" spans="7:7">
      <c r="G1784"/>
    </row>
    <row r="1785" spans="7:7">
      <c r="G1785"/>
    </row>
    <row r="1786" spans="7:7">
      <c r="G1786"/>
    </row>
    <row r="1787" spans="7:7">
      <c r="G1787"/>
    </row>
    <row r="1788" spans="7:7">
      <c r="G1788"/>
    </row>
    <row r="1789" spans="7:7">
      <c r="G1789"/>
    </row>
    <row r="1790" spans="7:7">
      <c r="G1790"/>
    </row>
    <row r="1791" spans="7:7">
      <c r="G1791"/>
    </row>
    <row r="1792" spans="7:7">
      <c r="G1792"/>
    </row>
    <row r="1793" spans="7:7">
      <c r="G1793"/>
    </row>
    <row r="1794" spans="7:7">
      <c r="G1794"/>
    </row>
    <row r="1795" spans="7:7">
      <c r="G1795"/>
    </row>
    <row r="1796" spans="7:7">
      <c r="G1796"/>
    </row>
    <row r="1797" spans="7:7">
      <c r="G1797"/>
    </row>
    <row r="1798" spans="7:7">
      <c r="G1798"/>
    </row>
    <row r="1799" spans="7:7">
      <c r="G1799"/>
    </row>
    <row r="1800" spans="7:7">
      <c r="G1800"/>
    </row>
    <row r="1801" spans="7:7">
      <c r="G1801"/>
    </row>
    <row r="1802" spans="7:7">
      <c r="G1802"/>
    </row>
    <row r="1803" spans="7:7">
      <c r="G1803"/>
    </row>
    <row r="1804" spans="7:7">
      <c r="G1804"/>
    </row>
    <row r="1805" spans="7:7">
      <c r="G1805"/>
    </row>
    <row r="1806" spans="7:7">
      <c r="G1806"/>
    </row>
    <row r="1807" spans="7:7">
      <c r="G1807"/>
    </row>
    <row r="1808" spans="7:7">
      <c r="G1808"/>
    </row>
    <row r="1809" spans="7:7">
      <c r="G1809"/>
    </row>
    <row r="1810" spans="7:7">
      <c r="G1810"/>
    </row>
    <row r="1811" spans="7:7">
      <c r="G1811"/>
    </row>
    <row r="1812" spans="7:7">
      <c r="G1812"/>
    </row>
    <row r="1813" spans="7:7">
      <c r="G1813"/>
    </row>
    <row r="1814" spans="7:7">
      <c r="G1814"/>
    </row>
    <row r="1815" spans="7:7">
      <c r="G1815"/>
    </row>
    <row r="1816" spans="7:7">
      <c r="G1816"/>
    </row>
    <row r="1817" spans="7:7">
      <c r="G1817"/>
    </row>
    <row r="1818" spans="7:7">
      <c r="G1818"/>
    </row>
    <row r="1819" spans="7:7">
      <c r="G1819"/>
    </row>
    <row r="1820" spans="7:7">
      <c r="G1820"/>
    </row>
    <row r="1821" spans="7:7">
      <c r="G1821"/>
    </row>
    <row r="1822" spans="7:7">
      <c r="G1822"/>
    </row>
    <row r="1823" spans="7:7">
      <c r="G1823"/>
    </row>
    <row r="1824" spans="7:7">
      <c r="G1824"/>
    </row>
    <row r="1825" spans="7:7">
      <c r="G1825"/>
    </row>
    <row r="1826" spans="7:7">
      <c r="G1826"/>
    </row>
    <row r="1827" spans="7:7">
      <c r="G1827"/>
    </row>
    <row r="1828" spans="7:7">
      <c r="G1828"/>
    </row>
    <row r="1829" spans="7:7">
      <c r="G1829"/>
    </row>
    <row r="1830" spans="7:7">
      <c r="G1830"/>
    </row>
    <row r="1831" spans="7:7">
      <c r="G1831"/>
    </row>
    <row r="1832" spans="7:7">
      <c r="G1832"/>
    </row>
    <row r="1833" spans="7:7">
      <c r="G1833"/>
    </row>
    <row r="1834" spans="7:7">
      <c r="G1834"/>
    </row>
    <row r="1835" spans="7:7">
      <c r="G1835"/>
    </row>
    <row r="1836" spans="7:7">
      <c r="G1836"/>
    </row>
    <row r="1837" spans="7:7">
      <c r="G1837"/>
    </row>
    <row r="1838" spans="7:7">
      <c r="G1838"/>
    </row>
    <row r="1839" spans="7:7">
      <c r="G1839"/>
    </row>
    <row r="1840" spans="7:7">
      <c r="G1840"/>
    </row>
    <row r="1841" spans="7:7">
      <c r="G1841"/>
    </row>
    <row r="1842" spans="7:7">
      <c r="G1842"/>
    </row>
    <row r="1843" spans="7:7">
      <c r="G1843"/>
    </row>
    <row r="1844" spans="7:7">
      <c r="G1844"/>
    </row>
    <row r="1845" spans="7:7">
      <c r="G1845"/>
    </row>
    <row r="1846" spans="7:7">
      <c r="G1846"/>
    </row>
    <row r="1847" spans="7:7">
      <c r="G1847"/>
    </row>
    <row r="1848" spans="7:7">
      <c r="G1848"/>
    </row>
    <row r="1849" spans="7:7">
      <c r="G1849"/>
    </row>
    <row r="1850" spans="7:7">
      <c r="G1850"/>
    </row>
    <row r="1851" spans="7:7">
      <c r="G1851"/>
    </row>
    <row r="1852" spans="7:7">
      <c r="G1852"/>
    </row>
    <row r="1853" spans="7:7">
      <c r="G1853"/>
    </row>
    <row r="1854" spans="7:7">
      <c r="G1854"/>
    </row>
    <row r="1855" spans="7:7">
      <c r="G1855"/>
    </row>
    <row r="1856" spans="7:7">
      <c r="G1856"/>
    </row>
    <row r="1857" spans="7:7">
      <c r="G1857"/>
    </row>
    <row r="1858" spans="7:7">
      <c r="G1858"/>
    </row>
    <row r="1859" spans="7:7">
      <c r="G1859"/>
    </row>
    <row r="1860" spans="7:7">
      <c r="G1860"/>
    </row>
    <row r="1861" spans="7:7">
      <c r="G1861"/>
    </row>
    <row r="1862" spans="7:7">
      <c r="G1862"/>
    </row>
    <row r="1863" spans="7:7">
      <c r="G1863"/>
    </row>
    <row r="1864" spans="7:7">
      <c r="G1864"/>
    </row>
    <row r="1865" spans="7:7">
      <c r="G1865"/>
    </row>
    <row r="1866" spans="7:7">
      <c r="G1866"/>
    </row>
    <row r="1867" spans="7:7">
      <c r="G1867"/>
    </row>
    <row r="1868" spans="7:7">
      <c r="G1868"/>
    </row>
    <row r="1869" spans="7:7">
      <c r="G1869"/>
    </row>
    <row r="1870" spans="7:7">
      <c r="G1870"/>
    </row>
    <row r="1871" spans="7:7">
      <c r="G1871"/>
    </row>
    <row r="1872" spans="7:7">
      <c r="G1872"/>
    </row>
    <row r="1873" spans="7:7">
      <c r="G1873"/>
    </row>
    <row r="1874" spans="7:7">
      <c r="G1874"/>
    </row>
    <row r="1875" spans="7:7">
      <c r="G1875"/>
    </row>
    <row r="1876" spans="7:7">
      <c r="G1876"/>
    </row>
    <row r="1877" spans="7:7">
      <c r="G1877"/>
    </row>
    <row r="1878" spans="7:7">
      <c r="G1878"/>
    </row>
    <row r="1879" spans="7:7">
      <c r="G1879"/>
    </row>
    <row r="1880" spans="7:7">
      <c r="G1880"/>
    </row>
    <row r="1881" spans="7:7">
      <c r="G1881"/>
    </row>
    <row r="1882" spans="7:7">
      <c r="G1882"/>
    </row>
    <row r="1883" spans="7:7">
      <c r="G1883"/>
    </row>
    <row r="1884" spans="7:7">
      <c r="G1884"/>
    </row>
    <row r="1885" spans="7:7">
      <c r="G1885"/>
    </row>
    <row r="1886" spans="7:7">
      <c r="G1886"/>
    </row>
    <row r="1887" spans="7:7">
      <c r="G1887"/>
    </row>
    <row r="1888" spans="7:7">
      <c r="G1888"/>
    </row>
    <row r="1889" spans="7:7">
      <c r="G1889"/>
    </row>
    <row r="1890" spans="7:7">
      <c r="G1890"/>
    </row>
    <row r="1891" spans="7:7">
      <c r="G1891"/>
    </row>
    <row r="1892" spans="7:7">
      <c r="G1892"/>
    </row>
    <row r="1893" spans="7:7">
      <c r="G1893"/>
    </row>
    <row r="1894" spans="7:7">
      <c r="G1894"/>
    </row>
    <row r="1895" spans="7:7">
      <c r="G1895"/>
    </row>
    <row r="1896" spans="7:7">
      <c r="G1896"/>
    </row>
    <row r="1897" spans="7:7">
      <c r="G1897"/>
    </row>
    <row r="1898" spans="7:7">
      <c r="G1898"/>
    </row>
    <row r="1899" spans="7:7">
      <c r="G1899"/>
    </row>
    <row r="1900" spans="7:7">
      <c r="G1900"/>
    </row>
    <row r="1901" spans="7:7">
      <c r="G1901"/>
    </row>
    <row r="1902" spans="7:7">
      <c r="G1902"/>
    </row>
    <row r="1903" spans="7:7">
      <c r="G1903"/>
    </row>
    <row r="1904" spans="7:7">
      <c r="G1904"/>
    </row>
    <row r="1905" spans="7:7">
      <c r="G1905"/>
    </row>
    <row r="1906" spans="7:7">
      <c r="G1906"/>
    </row>
    <row r="1907" spans="7:7">
      <c r="G1907"/>
    </row>
    <row r="1908" spans="7:7">
      <c r="G1908"/>
    </row>
    <row r="1909" spans="7:7">
      <c r="G1909"/>
    </row>
    <row r="1910" spans="7:7">
      <c r="G1910"/>
    </row>
    <row r="1911" spans="7:7">
      <c r="G1911"/>
    </row>
    <row r="1912" spans="7:7">
      <c r="G1912"/>
    </row>
    <row r="1913" spans="7:7">
      <c r="G1913"/>
    </row>
    <row r="1914" spans="7:7">
      <c r="G1914"/>
    </row>
    <row r="1915" spans="7:7">
      <c r="G1915"/>
    </row>
    <row r="1916" spans="7:7">
      <c r="G1916"/>
    </row>
    <row r="1917" spans="7:7">
      <c r="G1917"/>
    </row>
    <row r="1918" spans="7:7">
      <c r="G1918"/>
    </row>
    <row r="1919" spans="7:7">
      <c r="G1919"/>
    </row>
    <row r="1920" spans="7:7">
      <c r="G1920"/>
    </row>
    <row r="1921" spans="7:7">
      <c r="G1921"/>
    </row>
    <row r="1922" spans="7:7">
      <c r="G1922"/>
    </row>
    <row r="1923" spans="7:7">
      <c r="G1923"/>
    </row>
    <row r="1924" spans="7:7">
      <c r="G1924"/>
    </row>
    <row r="1925" spans="7:7">
      <c r="G1925"/>
    </row>
    <row r="1926" spans="7:7">
      <c r="G1926"/>
    </row>
    <row r="1927" spans="7:7">
      <c r="G1927"/>
    </row>
    <row r="1928" spans="7:7">
      <c r="G1928"/>
    </row>
    <row r="1929" spans="7:7">
      <c r="G1929"/>
    </row>
    <row r="1930" spans="7:7">
      <c r="G1930"/>
    </row>
    <row r="1931" spans="7:7">
      <c r="G1931"/>
    </row>
    <row r="1932" spans="7:7">
      <c r="G1932"/>
    </row>
    <row r="1933" spans="7:7">
      <c r="G1933"/>
    </row>
    <row r="1934" spans="7:7">
      <c r="G1934"/>
    </row>
    <row r="1935" spans="7:7">
      <c r="G1935"/>
    </row>
    <row r="1936" spans="7:7">
      <c r="G1936"/>
    </row>
    <row r="1937" spans="7:7">
      <c r="G1937"/>
    </row>
    <row r="1938" spans="7:7">
      <c r="G1938"/>
    </row>
    <row r="1939" spans="7:7">
      <c r="G1939"/>
    </row>
    <row r="1940" spans="7:7">
      <c r="G1940"/>
    </row>
    <row r="1941" spans="7:7">
      <c r="G1941"/>
    </row>
    <row r="1942" spans="7:7">
      <c r="G1942"/>
    </row>
    <row r="1943" spans="7:7">
      <c r="G1943"/>
    </row>
    <row r="1944" spans="7:7">
      <c r="G1944"/>
    </row>
    <row r="1945" spans="7:7">
      <c r="G1945"/>
    </row>
    <row r="1946" spans="7:7">
      <c r="G1946"/>
    </row>
    <row r="1947" spans="7:7">
      <c r="G1947"/>
    </row>
    <row r="1948" spans="7:7">
      <c r="G1948"/>
    </row>
    <row r="1949" spans="7:7">
      <c r="G1949"/>
    </row>
    <row r="1950" spans="7:7">
      <c r="G1950"/>
    </row>
    <row r="1951" spans="7:7">
      <c r="G1951"/>
    </row>
    <row r="1952" spans="7:7">
      <c r="G1952"/>
    </row>
    <row r="1953" spans="7:7">
      <c r="G1953"/>
    </row>
    <row r="1954" spans="7:7">
      <c r="G1954"/>
    </row>
    <row r="1955" spans="7:7">
      <c r="G1955"/>
    </row>
    <row r="1956" spans="7:7">
      <c r="G1956"/>
    </row>
    <row r="1957" spans="7:7">
      <c r="G1957"/>
    </row>
    <row r="1958" spans="7:7">
      <c r="G1958"/>
    </row>
    <row r="1959" spans="7:7">
      <c r="G1959"/>
    </row>
    <row r="1960" spans="7:7">
      <c r="G1960"/>
    </row>
    <row r="1961" spans="7:7">
      <c r="G1961"/>
    </row>
    <row r="1962" spans="7:7">
      <c r="G1962"/>
    </row>
    <row r="1963" spans="7:7">
      <c r="G1963"/>
    </row>
    <row r="1964" spans="7:7">
      <c r="G1964"/>
    </row>
    <row r="1965" spans="7:7">
      <c r="G1965"/>
    </row>
    <row r="1966" spans="7:7">
      <c r="G1966"/>
    </row>
    <row r="1967" spans="7:7">
      <c r="G1967"/>
    </row>
    <row r="1968" spans="7:7">
      <c r="G1968"/>
    </row>
    <row r="1969" spans="7:7">
      <c r="G1969"/>
    </row>
    <row r="1970" spans="7:7">
      <c r="G1970"/>
    </row>
    <row r="1971" spans="7:7">
      <c r="G1971"/>
    </row>
    <row r="1972" spans="7:7">
      <c r="G1972"/>
    </row>
    <row r="1973" spans="7:7">
      <c r="G1973"/>
    </row>
    <row r="1974" spans="7:7">
      <c r="G1974"/>
    </row>
    <row r="1975" spans="7:7">
      <c r="G1975"/>
    </row>
    <row r="1976" spans="7:7">
      <c r="G1976"/>
    </row>
    <row r="1977" spans="7:7">
      <c r="G1977"/>
    </row>
    <row r="1978" spans="7:7">
      <c r="G1978"/>
    </row>
    <row r="1979" spans="7:7">
      <c r="G1979"/>
    </row>
    <row r="1980" spans="7:7">
      <c r="G1980"/>
    </row>
    <row r="1981" spans="7:7">
      <c r="G1981"/>
    </row>
    <row r="1982" spans="7:7">
      <c r="G1982"/>
    </row>
    <row r="1983" spans="7:7">
      <c r="G1983"/>
    </row>
    <row r="1984" spans="7:7">
      <c r="G1984"/>
    </row>
    <row r="1985" spans="7:7">
      <c r="G1985"/>
    </row>
    <row r="1986" spans="7:7">
      <c r="G1986"/>
    </row>
    <row r="1987" spans="7:7">
      <c r="G1987"/>
    </row>
    <row r="1988" spans="7:7">
      <c r="G1988"/>
    </row>
    <row r="1989" spans="7:7">
      <c r="G1989"/>
    </row>
    <row r="1990" spans="7:7">
      <c r="G1990"/>
    </row>
    <row r="1991" spans="7:7">
      <c r="G1991"/>
    </row>
    <row r="1992" spans="7:7">
      <c r="G1992"/>
    </row>
    <row r="1993" spans="7:7">
      <c r="G1993"/>
    </row>
    <row r="1994" spans="7:7">
      <c r="G1994"/>
    </row>
    <row r="1995" spans="7:7">
      <c r="G1995"/>
    </row>
    <row r="1996" spans="7:7">
      <c r="G1996"/>
    </row>
    <row r="1997" spans="7:7">
      <c r="G1997"/>
    </row>
    <row r="1998" spans="7:7">
      <c r="G1998"/>
    </row>
    <row r="1999" spans="7:7">
      <c r="G1999"/>
    </row>
    <row r="2000" spans="7:7">
      <c r="G2000"/>
    </row>
    <row r="2001" spans="7:7">
      <c r="G2001"/>
    </row>
    <row r="2002" spans="7:7">
      <c r="G2002"/>
    </row>
    <row r="2003" spans="7:7">
      <c r="G2003"/>
    </row>
    <row r="2004" spans="7:7">
      <c r="G2004"/>
    </row>
    <row r="2005" spans="7:7">
      <c r="G2005"/>
    </row>
    <row r="2006" spans="7:7">
      <c r="G2006"/>
    </row>
    <row r="2007" spans="7:7">
      <c r="G2007"/>
    </row>
    <row r="2008" spans="7:7">
      <c r="G2008"/>
    </row>
    <row r="2009" spans="7:7">
      <c r="G2009"/>
    </row>
    <row r="2010" spans="7:7">
      <c r="G2010"/>
    </row>
    <row r="2011" spans="7:7">
      <c r="G2011"/>
    </row>
    <row r="2012" spans="7:7">
      <c r="G2012"/>
    </row>
    <row r="2013" spans="7:7">
      <c r="G2013"/>
    </row>
    <row r="2014" spans="7:7">
      <c r="G2014"/>
    </row>
    <row r="2015" spans="7:7">
      <c r="G2015"/>
    </row>
    <row r="2016" spans="7:7">
      <c r="G2016"/>
    </row>
    <row r="2017" spans="7:7">
      <c r="G2017"/>
    </row>
    <row r="2018" spans="7:7">
      <c r="G2018"/>
    </row>
    <row r="2019" spans="7:7">
      <c r="G2019"/>
    </row>
    <row r="2020" spans="7:7">
      <c r="G2020"/>
    </row>
    <row r="2021" spans="7:7">
      <c r="G2021"/>
    </row>
    <row r="2022" spans="7:7">
      <c r="G2022"/>
    </row>
    <row r="2023" spans="7:7">
      <c r="G2023"/>
    </row>
    <row r="2024" spans="7:7">
      <c r="G2024"/>
    </row>
    <row r="2025" spans="7:7">
      <c r="G2025"/>
    </row>
    <row r="2026" spans="7:7">
      <c r="G2026"/>
    </row>
    <row r="2027" spans="7:7">
      <c r="G2027"/>
    </row>
    <row r="2028" spans="7:7">
      <c r="G2028"/>
    </row>
    <row r="2029" spans="7:7">
      <c r="G2029"/>
    </row>
    <row r="2030" spans="7:7">
      <c r="G2030"/>
    </row>
    <row r="2031" spans="7:7">
      <c r="G2031"/>
    </row>
    <row r="2032" spans="7:7">
      <c r="G2032"/>
    </row>
    <row r="2033" spans="7:7">
      <c r="G2033"/>
    </row>
    <row r="2034" spans="7:7">
      <c r="G2034"/>
    </row>
    <row r="2035" spans="7:7">
      <c r="G2035"/>
    </row>
    <row r="2036" spans="7:7">
      <c r="G2036"/>
    </row>
  </sheetData>
  <pageMargins left="0.70866141732283472" right="0.70866141732283472" top="0.74803149606299213" bottom="0.74803149606299213" header="0.31496062992125984" footer="0.31496062992125984"/>
  <pageSetup paperSize="9" scale="61" fitToHeight="0" orientation="landscape" r:id="rId5"/>
  <headerFooter>
    <oddHeader>&amp;L&amp;"Bell MT,Gras italique"&amp;24Ratio Roissy</oddHeader>
    <oddFooter>&amp;L&amp;G&amp;RRoissy le,&amp;D
&amp;P de &amp;N</oddFooter>
  </headerFooter>
  <drawing r:id="rId6"/>
  <legacyDrawingHF r:id="rId7"/>
  <extLst>
    <ext xmlns:x14="http://schemas.microsoft.com/office/spreadsheetml/2009/9/main" uri="{A8765BA9-456A-4dab-B4F3-ACF838C121DE}">
      <x14:slicerList>
        <x14:slicer r:id="rId8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P4076"/>
  <sheetViews>
    <sheetView showGridLines="0" showRowColHeaders="0" workbookViewId="0">
      <pane ySplit="3" topLeftCell="A4" activePane="bottomLeft" state="frozen"/>
      <selection pane="bottomLeft" activeCell="F31" sqref="F31"/>
    </sheetView>
  </sheetViews>
  <sheetFormatPr baseColWidth="10" defaultRowHeight="15"/>
  <cols>
    <col min="1" max="1" width="14.7109375" customWidth="1"/>
    <col min="2" max="2" width="20.7109375" customWidth="1"/>
    <col min="3" max="3" width="19.28515625" style="24" customWidth="1"/>
    <col min="4" max="4" width="54.85546875" style="1" customWidth="1"/>
    <col min="5" max="5" width="10.7109375" style="1" customWidth="1"/>
    <col min="6" max="6" width="14.5703125" style="5" customWidth="1"/>
    <col min="7" max="7" width="11.140625" style="5" bestFit="1" customWidth="1"/>
    <col min="8" max="8" width="15.28515625" bestFit="1" customWidth="1"/>
    <col min="9" max="9" width="6.5703125" customWidth="1"/>
    <col min="10" max="10" width="25.140625" customWidth="1"/>
    <col min="11" max="11" width="3" customWidth="1"/>
    <col min="12" max="12" width="15.42578125" customWidth="1"/>
    <col min="13" max="13" width="18.42578125" customWidth="1"/>
    <col min="14" max="14" width="3.7109375" customWidth="1"/>
  </cols>
  <sheetData>
    <row r="1" spans="1:8" ht="40.5" customHeight="1">
      <c r="A1" s="35"/>
      <c r="B1" s="35"/>
      <c r="C1" s="36"/>
      <c r="D1" s="34"/>
      <c r="E1" s="34"/>
      <c r="F1" s="37"/>
      <c r="G1" s="37"/>
      <c r="H1" s="35"/>
    </row>
    <row r="2" spans="1:8" ht="17.25" customHeight="1">
      <c r="A2" s="42" t="s">
        <v>221</v>
      </c>
      <c r="B2" s="42" t="s">
        <v>4</v>
      </c>
      <c r="C2" s="42" t="s">
        <v>222</v>
      </c>
      <c r="D2" s="45" t="s">
        <v>187</v>
      </c>
      <c r="E2" s="43" t="s">
        <v>188</v>
      </c>
      <c r="F2" s="43" t="s">
        <v>15</v>
      </c>
      <c r="G2" s="44" t="s">
        <v>189</v>
      </c>
      <c r="H2" s="46" t="s">
        <v>18</v>
      </c>
    </row>
    <row r="3" spans="1:8" ht="14.25" customHeight="1">
      <c r="C3"/>
      <c r="D3"/>
      <c r="E3"/>
      <c r="F3"/>
      <c r="G3"/>
      <c r="H3" t="s">
        <v>253</v>
      </c>
    </row>
    <row r="4" spans="1:8">
      <c r="A4" t="s">
        <v>224</v>
      </c>
      <c r="B4" t="s">
        <v>23</v>
      </c>
      <c r="C4" t="s">
        <v>241</v>
      </c>
      <c r="D4" t="s">
        <v>47</v>
      </c>
      <c r="E4">
        <v>2186</v>
      </c>
      <c r="F4" s="2">
        <v>48.25</v>
      </c>
      <c r="G4" s="56">
        <v>0.4</v>
      </c>
      <c r="H4" s="2">
        <v>19.3</v>
      </c>
    </row>
    <row r="5" spans="1:8">
      <c r="A5" t="s">
        <v>224</v>
      </c>
      <c r="B5" t="s">
        <v>23</v>
      </c>
      <c r="C5" t="s">
        <v>241</v>
      </c>
      <c r="D5" t="s">
        <v>51</v>
      </c>
      <c r="E5">
        <v>2173</v>
      </c>
      <c r="F5" s="2">
        <v>51.04</v>
      </c>
      <c r="G5" s="56">
        <v>0.8</v>
      </c>
      <c r="H5" s="2">
        <v>40.832000000000001</v>
      </c>
    </row>
    <row r="6" spans="1:8">
      <c r="A6" t="s">
        <v>224</v>
      </c>
      <c r="B6" t="s">
        <v>23</v>
      </c>
      <c r="C6" t="s">
        <v>241</v>
      </c>
      <c r="D6" t="s">
        <v>53</v>
      </c>
      <c r="E6">
        <v>2189</v>
      </c>
      <c r="F6" s="2">
        <v>12.86</v>
      </c>
      <c r="G6" s="56">
        <v>2</v>
      </c>
      <c r="H6" s="2">
        <v>25.72</v>
      </c>
    </row>
    <row r="7" spans="1:8">
      <c r="A7" t="s">
        <v>224</v>
      </c>
      <c r="B7" t="s">
        <v>23</v>
      </c>
      <c r="C7" t="s">
        <v>241</v>
      </c>
      <c r="D7" t="s">
        <v>54</v>
      </c>
      <c r="E7">
        <v>2187</v>
      </c>
      <c r="F7" s="2">
        <v>26.66</v>
      </c>
      <c r="G7" s="56">
        <v>0.9</v>
      </c>
      <c r="H7" s="2">
        <v>23.994</v>
      </c>
    </row>
    <row r="8" spans="1:8">
      <c r="A8" t="s">
        <v>224</v>
      </c>
      <c r="B8" t="s">
        <v>23</v>
      </c>
      <c r="C8" t="s">
        <v>241</v>
      </c>
      <c r="D8" t="s">
        <v>55</v>
      </c>
      <c r="E8">
        <v>2188</v>
      </c>
      <c r="F8" s="2">
        <v>44.73</v>
      </c>
      <c r="G8" s="56">
        <v>1.85</v>
      </c>
      <c r="H8" s="2">
        <v>82.750500000000002</v>
      </c>
    </row>
    <row r="9" spans="1:8">
      <c r="A9" t="s">
        <v>224</v>
      </c>
      <c r="B9" t="s">
        <v>23</v>
      </c>
      <c r="C9" t="s">
        <v>241</v>
      </c>
      <c r="D9" t="s">
        <v>57</v>
      </c>
      <c r="E9">
        <v>2200</v>
      </c>
      <c r="F9" s="2">
        <v>18.75</v>
      </c>
      <c r="G9" s="56">
        <v>0.95</v>
      </c>
      <c r="H9" s="2">
        <v>17.8125</v>
      </c>
    </row>
    <row r="10" spans="1:8">
      <c r="A10" t="s">
        <v>224</v>
      </c>
      <c r="B10" t="s">
        <v>23</v>
      </c>
      <c r="C10" t="s">
        <v>241</v>
      </c>
      <c r="D10" t="s">
        <v>60</v>
      </c>
      <c r="E10">
        <v>2168</v>
      </c>
      <c r="F10" s="2">
        <v>15.41</v>
      </c>
      <c r="G10" s="56">
        <v>1.95</v>
      </c>
      <c r="H10" s="2">
        <v>30.049499999999998</v>
      </c>
    </row>
    <row r="11" spans="1:8">
      <c r="A11" t="s">
        <v>224</v>
      </c>
      <c r="B11" t="s">
        <v>23</v>
      </c>
      <c r="C11" t="s">
        <v>241</v>
      </c>
      <c r="D11" t="s">
        <v>61</v>
      </c>
      <c r="E11">
        <v>2195</v>
      </c>
      <c r="F11" s="2">
        <v>40</v>
      </c>
      <c r="G11" s="56">
        <v>0.4</v>
      </c>
      <c r="H11" s="2">
        <v>16</v>
      </c>
    </row>
    <row r="12" spans="1:8">
      <c r="A12" t="s">
        <v>224</v>
      </c>
      <c r="B12" t="s">
        <v>23</v>
      </c>
      <c r="C12" t="s">
        <v>241</v>
      </c>
      <c r="D12" t="s">
        <v>76</v>
      </c>
      <c r="E12">
        <v>2174</v>
      </c>
      <c r="F12" s="2">
        <v>44.08</v>
      </c>
      <c r="G12" s="56">
        <v>0.5</v>
      </c>
      <c r="H12" s="2">
        <v>22.04</v>
      </c>
    </row>
    <row r="13" spans="1:8">
      <c r="A13" t="s">
        <v>224</v>
      </c>
      <c r="B13" t="s">
        <v>23</v>
      </c>
      <c r="C13" t="s">
        <v>241</v>
      </c>
      <c r="D13" t="s">
        <v>77</v>
      </c>
      <c r="E13">
        <v>2201</v>
      </c>
      <c r="F13" s="2">
        <v>71.010000000000005</v>
      </c>
      <c r="G13" s="56">
        <v>1</v>
      </c>
      <c r="H13" s="2">
        <v>71.010000000000005</v>
      </c>
    </row>
    <row r="14" spans="1:8">
      <c r="A14" t="s">
        <v>224</v>
      </c>
      <c r="B14" t="s">
        <v>23</v>
      </c>
      <c r="C14" t="s">
        <v>241</v>
      </c>
      <c r="D14" t="s">
        <v>81</v>
      </c>
      <c r="E14">
        <v>2169</v>
      </c>
      <c r="F14" s="2">
        <v>58.24</v>
      </c>
      <c r="G14" s="56">
        <v>1.8</v>
      </c>
      <c r="H14" s="2">
        <v>104.83200000000001</v>
      </c>
    </row>
    <row r="15" spans="1:8">
      <c r="A15" t="s">
        <v>224</v>
      </c>
      <c r="B15" t="s">
        <v>23</v>
      </c>
      <c r="C15" t="s">
        <v>241</v>
      </c>
      <c r="D15" t="s">
        <v>87</v>
      </c>
      <c r="E15">
        <v>2197</v>
      </c>
      <c r="F15" s="2">
        <v>36.25</v>
      </c>
      <c r="G15" s="56">
        <v>0.4</v>
      </c>
      <c r="H15" s="2">
        <v>14.5</v>
      </c>
    </row>
    <row r="16" spans="1:8">
      <c r="A16" t="s">
        <v>224</v>
      </c>
      <c r="B16" t="s">
        <v>23</v>
      </c>
      <c r="C16" t="s">
        <v>241</v>
      </c>
      <c r="D16" t="s">
        <v>88</v>
      </c>
      <c r="E16">
        <v>2190</v>
      </c>
      <c r="F16" s="2">
        <v>33.25</v>
      </c>
      <c r="G16" s="56">
        <v>1.1000000000000001</v>
      </c>
      <c r="H16" s="2">
        <v>36.575000000000003</v>
      </c>
    </row>
    <row r="17" spans="1:16">
      <c r="A17" t="s">
        <v>224</v>
      </c>
      <c r="B17" t="s">
        <v>23</v>
      </c>
      <c r="C17" t="s">
        <v>241</v>
      </c>
      <c r="D17" t="s">
        <v>89</v>
      </c>
      <c r="E17">
        <v>2191</v>
      </c>
      <c r="F17" s="2">
        <v>47.91</v>
      </c>
      <c r="G17" s="56">
        <v>2.7</v>
      </c>
      <c r="H17" s="2">
        <v>129.357</v>
      </c>
    </row>
    <row r="18" spans="1:16">
      <c r="A18" t="s">
        <v>224</v>
      </c>
      <c r="B18" t="s">
        <v>23</v>
      </c>
      <c r="C18" t="s">
        <v>241</v>
      </c>
      <c r="D18" t="s">
        <v>91</v>
      </c>
      <c r="E18">
        <v>2199</v>
      </c>
      <c r="F18" s="2">
        <v>13.5</v>
      </c>
      <c r="G18" s="56">
        <v>0.35</v>
      </c>
      <c r="H18" s="2">
        <v>4.7249999999999996</v>
      </c>
    </row>
    <row r="19" spans="1:16">
      <c r="A19" t="s">
        <v>224</v>
      </c>
      <c r="B19" t="s">
        <v>23</v>
      </c>
      <c r="C19" t="s">
        <v>241</v>
      </c>
      <c r="D19" t="s">
        <v>93</v>
      </c>
      <c r="E19">
        <v>2166</v>
      </c>
      <c r="F19" s="2">
        <v>50.1</v>
      </c>
      <c r="G19" s="56">
        <v>0.95</v>
      </c>
      <c r="H19" s="2">
        <v>47.594999999999999</v>
      </c>
      <c r="M19" s="22" t="s">
        <v>19</v>
      </c>
      <c r="P19" s="189" t="s">
        <v>20</v>
      </c>
    </row>
    <row r="20" spans="1:16">
      <c r="A20" t="s">
        <v>224</v>
      </c>
      <c r="B20" t="s">
        <v>23</v>
      </c>
      <c r="C20" t="s">
        <v>241</v>
      </c>
      <c r="D20" t="s">
        <v>94</v>
      </c>
      <c r="E20">
        <v>2167</v>
      </c>
      <c r="F20" s="2">
        <v>59.53</v>
      </c>
      <c r="G20" s="56">
        <v>1</v>
      </c>
      <c r="H20" s="2">
        <v>59.53</v>
      </c>
      <c r="L20" s="3" t="s">
        <v>22</v>
      </c>
      <c r="M20" s="2">
        <v>8942.4699999999993</v>
      </c>
      <c r="O20" s="23">
        <v>45992</v>
      </c>
      <c r="P20" s="188">
        <v>20903.547999999999</v>
      </c>
    </row>
    <row r="21" spans="1:16">
      <c r="A21" t="s">
        <v>224</v>
      </c>
      <c r="B21" t="s">
        <v>23</v>
      </c>
      <c r="C21" t="s">
        <v>241</v>
      </c>
      <c r="D21" t="s">
        <v>95</v>
      </c>
      <c r="E21">
        <v>2176</v>
      </c>
      <c r="F21" s="2">
        <v>15.38</v>
      </c>
      <c r="G21" s="56">
        <v>3.9</v>
      </c>
      <c r="H21" s="2">
        <v>59.981999999999999</v>
      </c>
      <c r="L21" s="3" t="s">
        <v>23</v>
      </c>
      <c r="M21" s="2">
        <v>11282.571000000002</v>
      </c>
      <c r="O21" s="23">
        <v>45962</v>
      </c>
      <c r="P21" s="188">
        <v>24577.859000000011</v>
      </c>
    </row>
    <row r="22" spans="1:16">
      <c r="A22" t="s">
        <v>224</v>
      </c>
      <c r="B22" t="s">
        <v>23</v>
      </c>
      <c r="C22" t="s">
        <v>241</v>
      </c>
      <c r="D22" t="s">
        <v>96</v>
      </c>
      <c r="E22">
        <v>2177</v>
      </c>
      <c r="F22" s="2">
        <v>27.91</v>
      </c>
      <c r="G22" s="56">
        <v>0.65</v>
      </c>
      <c r="H22" s="2">
        <v>18.141500000000001</v>
      </c>
      <c r="L22" s="3" t="s">
        <v>220</v>
      </c>
      <c r="M22" s="2">
        <v>678.50699999999995</v>
      </c>
      <c r="O22" s="23">
        <v>45931</v>
      </c>
      <c r="P22" s="188">
        <v>25498.007499999996</v>
      </c>
    </row>
    <row r="23" spans="1:16">
      <c r="A23" t="s">
        <v>224</v>
      </c>
      <c r="B23" t="s">
        <v>23</v>
      </c>
      <c r="C23" t="s">
        <v>241</v>
      </c>
      <c r="D23" t="s">
        <v>100</v>
      </c>
      <c r="E23">
        <v>2202</v>
      </c>
      <c r="F23" s="2">
        <v>14.75</v>
      </c>
      <c r="G23" s="56">
        <v>0.4</v>
      </c>
      <c r="H23" s="2">
        <v>5.9</v>
      </c>
      <c r="L23" s="3" t="s">
        <v>0</v>
      </c>
      <c r="M23" s="2">
        <v>20903.548000000003</v>
      </c>
      <c r="O23" s="23">
        <v>45901</v>
      </c>
      <c r="P23" s="188">
        <v>27442.91</v>
      </c>
    </row>
    <row r="24" spans="1:16">
      <c r="A24" t="s">
        <v>224</v>
      </c>
      <c r="B24" t="s">
        <v>23</v>
      </c>
      <c r="C24" t="s">
        <v>241</v>
      </c>
      <c r="D24" t="s">
        <v>101</v>
      </c>
      <c r="E24">
        <v>2192</v>
      </c>
      <c r="F24" s="2">
        <v>14</v>
      </c>
      <c r="G24" s="56">
        <v>3.8</v>
      </c>
      <c r="H24" s="2">
        <v>53.199999999999996</v>
      </c>
      <c r="O24" s="23">
        <v>45870</v>
      </c>
      <c r="P24" s="188">
        <v>27517.64</v>
      </c>
    </row>
    <row r="25" spans="1:16">
      <c r="A25" t="s">
        <v>224</v>
      </c>
      <c r="B25" t="s">
        <v>23</v>
      </c>
      <c r="C25" t="s">
        <v>241</v>
      </c>
      <c r="D25" t="s">
        <v>102</v>
      </c>
      <c r="E25">
        <v>2193</v>
      </c>
      <c r="F25" s="2">
        <v>29.58</v>
      </c>
      <c r="G25" s="56">
        <v>1</v>
      </c>
      <c r="H25" s="2">
        <v>29.58</v>
      </c>
      <c r="O25" s="23">
        <v>45839</v>
      </c>
      <c r="P25" s="188">
        <v>24759.07</v>
      </c>
    </row>
    <row r="26" spans="1:16">
      <c r="A26" t="s">
        <v>224</v>
      </c>
      <c r="B26" t="s">
        <v>23</v>
      </c>
      <c r="C26" t="s">
        <v>241</v>
      </c>
      <c r="D26" t="s">
        <v>103</v>
      </c>
      <c r="E26">
        <v>2181</v>
      </c>
      <c r="F26" s="2">
        <v>174.16</v>
      </c>
      <c r="G26" s="56">
        <v>1</v>
      </c>
      <c r="H26" s="2">
        <v>174.16</v>
      </c>
    </row>
    <row r="27" spans="1:16">
      <c r="A27" t="s">
        <v>224</v>
      </c>
      <c r="B27" t="s">
        <v>23</v>
      </c>
      <c r="C27" t="s">
        <v>241</v>
      </c>
      <c r="D27" t="s">
        <v>104</v>
      </c>
      <c r="E27">
        <v>2179</v>
      </c>
      <c r="F27" s="2">
        <v>17.5</v>
      </c>
      <c r="G27" s="56">
        <v>6.5</v>
      </c>
      <c r="H27" s="2">
        <v>113.75</v>
      </c>
      <c r="J27" s="22"/>
    </row>
    <row r="28" spans="1:16">
      <c r="A28" t="s">
        <v>224</v>
      </c>
      <c r="B28" t="s">
        <v>23</v>
      </c>
      <c r="C28" t="s">
        <v>241</v>
      </c>
      <c r="D28" t="s">
        <v>108</v>
      </c>
      <c r="E28">
        <v>2184</v>
      </c>
      <c r="F28" s="2">
        <v>39.159999999999997</v>
      </c>
      <c r="G28" s="56">
        <v>0.95</v>
      </c>
      <c r="H28" s="2">
        <v>37.201999999999998</v>
      </c>
      <c r="J28" s="2"/>
    </row>
    <row r="29" spans="1:16">
      <c r="A29" t="s">
        <v>224</v>
      </c>
      <c r="B29" t="s">
        <v>23</v>
      </c>
      <c r="C29" t="s">
        <v>241</v>
      </c>
      <c r="D29" t="s">
        <v>109</v>
      </c>
      <c r="E29">
        <v>2178</v>
      </c>
      <c r="F29" s="2">
        <v>29.47</v>
      </c>
      <c r="G29" s="56">
        <v>1.4</v>
      </c>
      <c r="H29" s="2">
        <v>41.257999999999996</v>
      </c>
    </row>
    <row r="30" spans="1:16">
      <c r="A30" t="s">
        <v>224</v>
      </c>
      <c r="B30" t="s">
        <v>23</v>
      </c>
      <c r="C30" t="s">
        <v>241</v>
      </c>
      <c r="D30" t="s">
        <v>118</v>
      </c>
      <c r="E30">
        <v>2172</v>
      </c>
      <c r="F30" s="2">
        <v>52.5</v>
      </c>
      <c r="G30" s="56">
        <v>0.4</v>
      </c>
      <c r="H30" s="2">
        <v>21</v>
      </c>
    </row>
    <row r="31" spans="1:16">
      <c r="A31" t="s">
        <v>224</v>
      </c>
      <c r="B31" t="s">
        <v>23</v>
      </c>
      <c r="C31" t="s">
        <v>241</v>
      </c>
      <c r="D31" t="s">
        <v>119</v>
      </c>
      <c r="E31">
        <v>2198</v>
      </c>
      <c r="F31" s="2">
        <v>18.96</v>
      </c>
      <c r="G31" s="56">
        <v>0.4</v>
      </c>
      <c r="H31" s="2">
        <v>7.5840000000000005</v>
      </c>
    </row>
    <row r="32" spans="1:16">
      <c r="A32" t="s">
        <v>224</v>
      </c>
      <c r="B32" t="s">
        <v>23</v>
      </c>
      <c r="C32" t="s">
        <v>241</v>
      </c>
      <c r="D32" t="s">
        <v>142</v>
      </c>
      <c r="E32">
        <v>2170</v>
      </c>
      <c r="F32" s="2">
        <v>18.79</v>
      </c>
      <c r="G32" s="56">
        <v>1.85</v>
      </c>
      <c r="H32" s="2">
        <v>34.761499999999998</v>
      </c>
    </row>
    <row r="33" spans="1:8">
      <c r="A33" t="s">
        <v>224</v>
      </c>
      <c r="B33" t="s">
        <v>23</v>
      </c>
      <c r="C33" t="s">
        <v>241</v>
      </c>
      <c r="D33" t="s">
        <v>143</v>
      </c>
      <c r="E33">
        <v>2171</v>
      </c>
      <c r="F33" s="2">
        <v>28.64</v>
      </c>
      <c r="G33" s="56">
        <v>2.1</v>
      </c>
      <c r="H33" s="2">
        <v>60.144000000000005</v>
      </c>
    </row>
    <row r="34" spans="1:8">
      <c r="A34" t="s">
        <v>224</v>
      </c>
      <c r="B34" t="s">
        <v>23</v>
      </c>
      <c r="C34" t="s">
        <v>241</v>
      </c>
      <c r="D34" t="s">
        <v>149</v>
      </c>
      <c r="E34">
        <v>2175</v>
      </c>
      <c r="F34" s="2">
        <v>24.45</v>
      </c>
      <c r="G34" s="56">
        <v>4.5</v>
      </c>
      <c r="H34" s="2">
        <v>110.02499999999999</v>
      </c>
    </row>
    <row r="35" spans="1:8">
      <c r="A35" t="s">
        <v>224</v>
      </c>
      <c r="B35" t="s">
        <v>23</v>
      </c>
      <c r="C35" t="s">
        <v>241</v>
      </c>
      <c r="D35" t="s">
        <v>268</v>
      </c>
      <c r="E35">
        <v>2196</v>
      </c>
      <c r="F35" s="2">
        <v>74.78</v>
      </c>
      <c r="G35" s="56">
        <v>2</v>
      </c>
      <c r="H35" s="2">
        <v>149.56</v>
      </c>
    </row>
    <row r="36" spans="1:8">
      <c r="A36" t="s">
        <v>224</v>
      </c>
      <c r="B36" t="s">
        <v>23</v>
      </c>
      <c r="C36" t="s">
        <v>241</v>
      </c>
      <c r="D36" t="s">
        <v>178</v>
      </c>
      <c r="E36">
        <v>2185</v>
      </c>
      <c r="F36" s="2">
        <v>79</v>
      </c>
      <c r="G36" s="56">
        <v>6.7</v>
      </c>
      <c r="H36" s="2">
        <v>529.30000000000007</v>
      </c>
    </row>
    <row r="37" spans="1:8">
      <c r="A37" t="s">
        <v>224</v>
      </c>
      <c r="B37" t="s">
        <v>23</v>
      </c>
      <c r="C37" t="s">
        <v>241</v>
      </c>
      <c r="D37" t="s">
        <v>179</v>
      </c>
      <c r="E37">
        <v>2182</v>
      </c>
      <c r="F37" s="2">
        <v>31.7</v>
      </c>
      <c r="G37" s="56">
        <v>1</v>
      </c>
      <c r="H37" s="2">
        <v>31.7</v>
      </c>
    </row>
    <row r="38" spans="1:8">
      <c r="A38" t="s">
        <v>224</v>
      </c>
      <c r="B38" t="s">
        <v>23</v>
      </c>
      <c r="C38" t="s">
        <v>241</v>
      </c>
      <c r="D38" t="s">
        <v>180</v>
      </c>
      <c r="E38">
        <v>2194</v>
      </c>
      <c r="F38" s="2">
        <v>72.08</v>
      </c>
      <c r="G38" s="56">
        <v>1</v>
      </c>
      <c r="H38" s="2">
        <v>72.08</v>
      </c>
    </row>
    <row r="39" spans="1:8">
      <c r="A39" t="s">
        <v>224</v>
      </c>
      <c r="B39" t="s">
        <v>23</v>
      </c>
      <c r="C39" t="s">
        <v>241</v>
      </c>
      <c r="D39" t="s">
        <v>181</v>
      </c>
      <c r="E39">
        <v>2165</v>
      </c>
      <c r="F39" s="2">
        <v>98.33</v>
      </c>
      <c r="G39" s="56">
        <v>0.25</v>
      </c>
      <c r="H39" s="2">
        <v>24.5825</v>
      </c>
    </row>
    <row r="40" spans="1:8">
      <c r="A40" t="s">
        <v>224</v>
      </c>
      <c r="B40" t="s">
        <v>220</v>
      </c>
      <c r="C40" t="s">
        <v>241</v>
      </c>
      <c r="D40" t="s">
        <v>257</v>
      </c>
      <c r="E40">
        <v>2345</v>
      </c>
      <c r="F40" s="2">
        <v>21.84</v>
      </c>
      <c r="G40" s="56">
        <v>6</v>
      </c>
      <c r="H40" s="2">
        <v>131.04</v>
      </c>
    </row>
    <row r="41" spans="1:8">
      <c r="A41" t="s">
        <v>224</v>
      </c>
      <c r="B41" t="s">
        <v>220</v>
      </c>
      <c r="C41" t="s">
        <v>241</v>
      </c>
      <c r="D41" t="s">
        <v>269</v>
      </c>
      <c r="E41">
        <v>2346</v>
      </c>
      <c r="F41" s="2">
        <v>32.33</v>
      </c>
      <c r="G41" s="56">
        <v>0.9</v>
      </c>
      <c r="H41" s="2">
        <v>29.096999999999998</v>
      </c>
    </row>
    <row r="42" spans="1:8">
      <c r="A42" t="s">
        <v>224</v>
      </c>
      <c r="B42" t="s">
        <v>220</v>
      </c>
      <c r="C42" t="s">
        <v>241</v>
      </c>
      <c r="D42" t="s">
        <v>362</v>
      </c>
      <c r="E42">
        <v>2369</v>
      </c>
      <c r="F42" s="2">
        <v>9.3000000000000007</v>
      </c>
      <c r="G42" s="56">
        <v>6</v>
      </c>
      <c r="H42" s="2">
        <v>55.800000000000004</v>
      </c>
    </row>
    <row r="43" spans="1:8">
      <c r="A43" s="55" t="s">
        <v>289</v>
      </c>
      <c r="B43" s="55"/>
      <c r="C43" s="55"/>
      <c r="D43" s="55"/>
      <c r="E43" s="55"/>
      <c r="F43" s="55"/>
      <c r="G43" s="55"/>
      <c r="H43" s="57">
        <v>2536.4700000000003</v>
      </c>
    </row>
    <row r="44" spans="1:8">
      <c r="A44" t="s">
        <v>225</v>
      </c>
      <c r="B44" t="s">
        <v>23</v>
      </c>
      <c r="C44" t="s">
        <v>241</v>
      </c>
      <c r="D44" t="s">
        <v>65</v>
      </c>
      <c r="E44">
        <v>2207</v>
      </c>
      <c r="F44" s="2">
        <v>21.92</v>
      </c>
      <c r="G44" s="56">
        <v>1</v>
      </c>
      <c r="H44" s="2">
        <v>21.92</v>
      </c>
    </row>
    <row r="45" spans="1:8">
      <c r="A45" t="s">
        <v>225</v>
      </c>
      <c r="B45" t="s">
        <v>23</v>
      </c>
      <c r="C45" t="s">
        <v>241</v>
      </c>
      <c r="D45" t="s">
        <v>71</v>
      </c>
      <c r="E45">
        <v>2210</v>
      </c>
      <c r="F45" s="2">
        <v>65.75</v>
      </c>
      <c r="G45" s="56">
        <v>2</v>
      </c>
      <c r="H45" s="2">
        <v>131.5</v>
      </c>
    </row>
    <row r="46" spans="1:8">
      <c r="A46" t="s">
        <v>225</v>
      </c>
      <c r="B46" t="s">
        <v>23</v>
      </c>
      <c r="C46" t="s">
        <v>241</v>
      </c>
      <c r="D46" t="s">
        <v>92</v>
      </c>
      <c r="E46">
        <v>2208</v>
      </c>
      <c r="F46" s="2">
        <v>29.08</v>
      </c>
      <c r="G46" s="56">
        <v>0.6</v>
      </c>
      <c r="H46" s="2">
        <v>17.447999999999997</v>
      </c>
    </row>
    <row r="47" spans="1:8">
      <c r="A47" t="s">
        <v>225</v>
      </c>
      <c r="B47" t="s">
        <v>23</v>
      </c>
      <c r="C47" t="s">
        <v>241</v>
      </c>
      <c r="D47" t="s">
        <v>97</v>
      </c>
      <c r="E47">
        <v>2209</v>
      </c>
      <c r="F47" s="2">
        <v>34.15</v>
      </c>
      <c r="G47" s="56">
        <v>0.2</v>
      </c>
      <c r="H47" s="2">
        <v>6.83</v>
      </c>
    </row>
    <row r="48" spans="1:8">
      <c r="A48" t="s">
        <v>225</v>
      </c>
      <c r="B48" t="s">
        <v>23</v>
      </c>
      <c r="C48" t="s">
        <v>241</v>
      </c>
      <c r="D48" t="s">
        <v>117</v>
      </c>
      <c r="E48">
        <v>2206</v>
      </c>
      <c r="F48" s="2">
        <v>58.79</v>
      </c>
      <c r="G48" s="56">
        <v>0.9</v>
      </c>
      <c r="H48" s="2">
        <v>52.911000000000001</v>
      </c>
    </row>
    <row r="49" spans="1:8">
      <c r="A49" t="s">
        <v>225</v>
      </c>
      <c r="B49" t="s">
        <v>23</v>
      </c>
      <c r="C49" t="s">
        <v>241</v>
      </c>
      <c r="D49" t="s">
        <v>123</v>
      </c>
      <c r="E49">
        <v>2212</v>
      </c>
      <c r="F49" s="2">
        <v>23.65</v>
      </c>
      <c r="G49" s="56">
        <v>2.8</v>
      </c>
      <c r="H49" s="2">
        <v>66.22</v>
      </c>
    </row>
    <row r="50" spans="1:8">
      <c r="A50" t="s">
        <v>225</v>
      </c>
      <c r="B50" t="s">
        <v>23</v>
      </c>
      <c r="C50" t="s">
        <v>241</v>
      </c>
      <c r="D50" t="s">
        <v>124</v>
      </c>
      <c r="E50">
        <v>2211</v>
      </c>
      <c r="F50" s="2">
        <v>21.99</v>
      </c>
      <c r="G50" s="56">
        <v>1.95</v>
      </c>
      <c r="H50" s="2">
        <v>42.880499999999998</v>
      </c>
    </row>
    <row r="51" spans="1:8">
      <c r="A51" t="s">
        <v>225</v>
      </c>
      <c r="B51" t="s">
        <v>23</v>
      </c>
      <c r="C51" t="s">
        <v>241</v>
      </c>
      <c r="D51" t="s">
        <v>132</v>
      </c>
      <c r="E51">
        <v>2205</v>
      </c>
      <c r="F51" s="2">
        <v>58.79</v>
      </c>
      <c r="G51" s="56">
        <v>1.8</v>
      </c>
      <c r="H51" s="2">
        <v>105.822</v>
      </c>
    </row>
    <row r="52" spans="1:8">
      <c r="A52" t="s">
        <v>225</v>
      </c>
      <c r="B52" t="s">
        <v>23</v>
      </c>
      <c r="C52" t="s">
        <v>241</v>
      </c>
      <c r="D52" t="s">
        <v>133</v>
      </c>
      <c r="E52">
        <v>2204</v>
      </c>
      <c r="F52" s="2">
        <v>50.29</v>
      </c>
      <c r="G52" s="56">
        <v>2</v>
      </c>
      <c r="H52" s="2">
        <v>100.58</v>
      </c>
    </row>
    <row r="53" spans="1:8">
      <c r="A53" t="s">
        <v>225</v>
      </c>
      <c r="B53" t="s">
        <v>23</v>
      </c>
      <c r="C53" t="s">
        <v>241</v>
      </c>
      <c r="D53" t="s">
        <v>171</v>
      </c>
      <c r="E53">
        <v>2203</v>
      </c>
      <c r="F53" s="2">
        <v>16.46</v>
      </c>
      <c r="G53" s="56">
        <v>0.3</v>
      </c>
      <c r="H53" s="2">
        <v>4.9379999999999997</v>
      </c>
    </row>
    <row r="54" spans="1:8">
      <c r="A54" t="s">
        <v>225</v>
      </c>
      <c r="B54" t="s">
        <v>23</v>
      </c>
      <c r="C54" t="s">
        <v>241</v>
      </c>
      <c r="D54" t="s">
        <v>175</v>
      </c>
      <c r="E54">
        <v>2213</v>
      </c>
      <c r="F54" s="2">
        <v>14.28</v>
      </c>
      <c r="G54" s="56">
        <v>7</v>
      </c>
      <c r="H54" s="2">
        <v>99.96</v>
      </c>
    </row>
    <row r="55" spans="1:8">
      <c r="A55" t="s">
        <v>225</v>
      </c>
      <c r="B55" t="s">
        <v>23</v>
      </c>
      <c r="C55" t="s">
        <v>241</v>
      </c>
      <c r="D55" t="s">
        <v>176</v>
      </c>
      <c r="E55">
        <v>2214</v>
      </c>
      <c r="F55" s="2">
        <v>34.15</v>
      </c>
      <c r="G55" s="56">
        <v>1.95</v>
      </c>
      <c r="H55" s="2">
        <v>66.592500000000001</v>
      </c>
    </row>
    <row r="56" spans="1:8">
      <c r="A56" t="s">
        <v>225</v>
      </c>
      <c r="B56" t="s">
        <v>23</v>
      </c>
      <c r="C56" t="s">
        <v>241</v>
      </c>
      <c r="D56" t="s">
        <v>177</v>
      </c>
      <c r="E56">
        <v>2215</v>
      </c>
      <c r="F56" s="2">
        <v>37.42</v>
      </c>
      <c r="G56" s="56">
        <v>2.1</v>
      </c>
      <c r="H56" s="2">
        <v>78.582000000000008</v>
      </c>
    </row>
    <row r="57" spans="1:8">
      <c r="A57" t="s">
        <v>225</v>
      </c>
      <c r="B57" t="s">
        <v>220</v>
      </c>
      <c r="C57" t="s">
        <v>241</v>
      </c>
      <c r="D57" t="s">
        <v>317</v>
      </c>
      <c r="E57">
        <v>2364</v>
      </c>
      <c r="F57" s="2">
        <v>21.68</v>
      </c>
      <c r="G57" s="56">
        <v>1</v>
      </c>
      <c r="H57" s="2">
        <v>21.68</v>
      </c>
    </row>
    <row r="58" spans="1:8">
      <c r="A58" s="92" t="s">
        <v>292</v>
      </c>
      <c r="B58" s="92"/>
      <c r="C58" s="92"/>
      <c r="D58" s="92"/>
      <c r="E58" s="92"/>
      <c r="F58" s="92"/>
      <c r="G58" s="92"/>
      <c r="H58" s="57">
        <v>817.86400000000003</v>
      </c>
    </row>
    <row r="59" spans="1:8">
      <c r="A59" t="s">
        <v>226</v>
      </c>
      <c r="B59" t="s">
        <v>23</v>
      </c>
      <c r="C59" t="s">
        <v>241</v>
      </c>
      <c r="D59" t="s">
        <v>48</v>
      </c>
      <c r="E59">
        <v>2230</v>
      </c>
      <c r="F59" s="2">
        <v>35.020000000000003</v>
      </c>
      <c r="G59" s="56">
        <v>1</v>
      </c>
      <c r="H59" s="2">
        <v>35.020000000000003</v>
      </c>
    </row>
    <row r="60" spans="1:8">
      <c r="A60" t="s">
        <v>226</v>
      </c>
      <c r="B60" t="s">
        <v>23</v>
      </c>
      <c r="C60" t="s">
        <v>241</v>
      </c>
      <c r="D60" t="s">
        <v>58</v>
      </c>
      <c r="E60">
        <v>2229</v>
      </c>
      <c r="F60" s="2">
        <v>72.040000000000006</v>
      </c>
      <c r="G60" s="56">
        <v>0.95</v>
      </c>
      <c r="H60" s="2">
        <v>68.438000000000002</v>
      </c>
    </row>
    <row r="61" spans="1:8">
      <c r="A61" t="s">
        <v>226</v>
      </c>
      <c r="B61" t="s">
        <v>23</v>
      </c>
      <c r="C61" t="s">
        <v>241</v>
      </c>
      <c r="D61" t="s">
        <v>66</v>
      </c>
      <c r="E61">
        <v>2227</v>
      </c>
      <c r="F61" s="2">
        <v>33.24</v>
      </c>
      <c r="G61" s="56">
        <v>0.8</v>
      </c>
      <c r="H61" s="2">
        <v>26.592000000000002</v>
      </c>
    </row>
    <row r="62" spans="1:8">
      <c r="A62" t="s">
        <v>226</v>
      </c>
      <c r="B62" t="s">
        <v>23</v>
      </c>
      <c r="C62" t="s">
        <v>241</v>
      </c>
      <c r="D62" t="s">
        <v>260</v>
      </c>
      <c r="E62">
        <v>2223</v>
      </c>
      <c r="F62" s="2">
        <v>21.56</v>
      </c>
      <c r="G62" s="56">
        <v>1.7</v>
      </c>
      <c r="H62" s="2">
        <v>36.651999999999994</v>
      </c>
    </row>
    <row r="63" spans="1:8">
      <c r="A63" t="s">
        <v>226</v>
      </c>
      <c r="B63" t="s">
        <v>23</v>
      </c>
      <c r="C63" t="s">
        <v>241</v>
      </c>
      <c r="D63" t="s">
        <v>67</v>
      </c>
      <c r="E63">
        <v>2226</v>
      </c>
      <c r="F63" s="2">
        <v>123.61</v>
      </c>
      <c r="G63" s="56">
        <v>2</v>
      </c>
      <c r="H63" s="2">
        <v>247.22</v>
      </c>
    </row>
    <row r="64" spans="1:8">
      <c r="A64" t="s">
        <v>226</v>
      </c>
      <c r="B64" t="s">
        <v>23</v>
      </c>
      <c r="C64" t="s">
        <v>241</v>
      </c>
      <c r="D64" t="s">
        <v>68</v>
      </c>
      <c r="E64">
        <v>2224</v>
      </c>
      <c r="F64" s="2">
        <v>27.06</v>
      </c>
      <c r="G64" s="56">
        <v>2.6</v>
      </c>
      <c r="H64" s="2">
        <v>70.355999999999995</v>
      </c>
    </row>
    <row r="65" spans="1:8">
      <c r="A65" t="s">
        <v>226</v>
      </c>
      <c r="B65" t="s">
        <v>23</v>
      </c>
      <c r="C65" t="s">
        <v>241</v>
      </c>
      <c r="D65" t="s">
        <v>69</v>
      </c>
      <c r="E65">
        <v>2225</v>
      </c>
      <c r="F65" s="2">
        <v>51</v>
      </c>
      <c r="G65" s="56">
        <v>3.05</v>
      </c>
      <c r="H65" s="2">
        <v>155.54999999999998</v>
      </c>
    </row>
    <row r="66" spans="1:8">
      <c r="A66" t="s">
        <v>226</v>
      </c>
      <c r="B66" t="s">
        <v>23</v>
      </c>
      <c r="C66" t="s">
        <v>241</v>
      </c>
      <c r="D66" t="s">
        <v>263</v>
      </c>
      <c r="E66">
        <v>2216</v>
      </c>
      <c r="F66" s="2">
        <v>5.0599999999999996</v>
      </c>
      <c r="G66" s="56">
        <v>1.35</v>
      </c>
      <c r="H66" s="2">
        <v>6.8309999999999995</v>
      </c>
    </row>
    <row r="67" spans="1:8">
      <c r="A67" t="s">
        <v>226</v>
      </c>
      <c r="B67" t="s">
        <v>23</v>
      </c>
      <c r="C67" t="s">
        <v>241</v>
      </c>
      <c r="D67" t="s">
        <v>72</v>
      </c>
      <c r="E67">
        <v>2217</v>
      </c>
      <c r="F67" s="2">
        <v>5.18</v>
      </c>
      <c r="G67" s="56">
        <v>1.6</v>
      </c>
      <c r="H67" s="2">
        <v>8.2880000000000003</v>
      </c>
    </row>
    <row r="68" spans="1:8">
      <c r="A68" t="s">
        <v>226</v>
      </c>
      <c r="B68" t="s">
        <v>23</v>
      </c>
      <c r="C68" t="s">
        <v>241</v>
      </c>
      <c r="D68" t="s">
        <v>73</v>
      </c>
      <c r="E68">
        <v>2220</v>
      </c>
      <c r="F68" s="2">
        <v>6.12</v>
      </c>
      <c r="G68" s="56">
        <v>0.8</v>
      </c>
      <c r="H68" s="2">
        <v>4.8960000000000008</v>
      </c>
    </row>
    <row r="69" spans="1:8">
      <c r="A69" t="s">
        <v>226</v>
      </c>
      <c r="B69" t="s">
        <v>23</v>
      </c>
      <c r="C69" t="s">
        <v>241</v>
      </c>
      <c r="D69" t="s">
        <v>264</v>
      </c>
      <c r="E69">
        <v>2218</v>
      </c>
      <c r="F69" s="2">
        <v>6.16</v>
      </c>
      <c r="G69" s="56">
        <v>2.1</v>
      </c>
      <c r="H69" s="2">
        <v>12.936000000000002</v>
      </c>
    </row>
    <row r="70" spans="1:8">
      <c r="A70" t="s">
        <v>226</v>
      </c>
      <c r="B70" t="s">
        <v>23</v>
      </c>
      <c r="C70" t="s">
        <v>241</v>
      </c>
      <c r="D70" t="s">
        <v>74</v>
      </c>
      <c r="E70">
        <v>2219</v>
      </c>
      <c r="F70" s="2">
        <v>6.07</v>
      </c>
      <c r="G70" s="56">
        <v>1.2</v>
      </c>
      <c r="H70" s="2">
        <v>7.2839999999999998</v>
      </c>
    </row>
    <row r="71" spans="1:8">
      <c r="A71" t="s">
        <v>226</v>
      </c>
      <c r="B71" t="s">
        <v>23</v>
      </c>
      <c r="C71" t="s">
        <v>241</v>
      </c>
      <c r="D71" t="s">
        <v>82</v>
      </c>
      <c r="E71">
        <v>2221</v>
      </c>
      <c r="F71" s="2">
        <v>9.09</v>
      </c>
      <c r="G71" s="56">
        <v>0.4</v>
      </c>
      <c r="H71" s="2">
        <v>3.6360000000000001</v>
      </c>
    </row>
    <row r="72" spans="1:8">
      <c r="A72" t="s">
        <v>226</v>
      </c>
      <c r="B72" t="s">
        <v>23</v>
      </c>
      <c r="C72" t="s">
        <v>241</v>
      </c>
      <c r="D72" t="s">
        <v>121</v>
      </c>
      <c r="E72">
        <v>2222</v>
      </c>
      <c r="F72" s="2">
        <v>30.52</v>
      </c>
      <c r="G72" s="56">
        <v>0.05</v>
      </c>
      <c r="H72" s="2">
        <v>1.526</v>
      </c>
    </row>
    <row r="73" spans="1:8">
      <c r="A73" s="55" t="s">
        <v>291</v>
      </c>
      <c r="B73" s="55"/>
      <c r="C73" s="55"/>
      <c r="D73" s="55"/>
      <c r="E73" s="55"/>
      <c r="F73" s="55"/>
      <c r="G73" s="55"/>
      <c r="H73" s="57">
        <v>685.22499999999991</v>
      </c>
    </row>
    <row r="74" spans="1:8">
      <c r="A74" t="s">
        <v>227</v>
      </c>
      <c r="B74" t="s">
        <v>23</v>
      </c>
      <c r="C74" t="s">
        <v>241</v>
      </c>
      <c r="D74" t="s">
        <v>44</v>
      </c>
      <c r="E74">
        <v>2233</v>
      </c>
      <c r="F74" s="2">
        <v>17.41</v>
      </c>
      <c r="G74" s="56">
        <v>2.35</v>
      </c>
      <c r="H74" s="2">
        <v>40.913499999999999</v>
      </c>
    </row>
    <row r="75" spans="1:8">
      <c r="A75" t="s">
        <v>227</v>
      </c>
      <c r="B75" t="s">
        <v>23</v>
      </c>
      <c r="C75" t="s">
        <v>241</v>
      </c>
      <c r="D75" t="s">
        <v>45</v>
      </c>
      <c r="E75">
        <v>2240</v>
      </c>
      <c r="F75" s="2">
        <v>16.2</v>
      </c>
      <c r="G75" s="56">
        <v>3.8</v>
      </c>
      <c r="H75" s="2">
        <v>61.559999999999995</v>
      </c>
    </row>
    <row r="76" spans="1:8">
      <c r="A76" t="s">
        <v>227</v>
      </c>
      <c r="B76" t="s">
        <v>23</v>
      </c>
      <c r="C76" t="s">
        <v>241</v>
      </c>
      <c r="D76" t="s">
        <v>46</v>
      </c>
      <c r="E76">
        <v>2247</v>
      </c>
      <c r="F76" s="2">
        <v>8.41</v>
      </c>
      <c r="G76" s="56">
        <v>6.05</v>
      </c>
      <c r="H76" s="2">
        <v>50.880499999999998</v>
      </c>
    </row>
    <row r="77" spans="1:8">
      <c r="A77" t="s">
        <v>227</v>
      </c>
      <c r="B77" t="s">
        <v>23</v>
      </c>
      <c r="C77" t="s">
        <v>241</v>
      </c>
      <c r="D77" t="s">
        <v>50</v>
      </c>
      <c r="E77">
        <v>2234</v>
      </c>
      <c r="F77" s="2">
        <v>16.170000000000002</v>
      </c>
      <c r="G77" s="56">
        <v>2.0499999999999998</v>
      </c>
      <c r="H77" s="2">
        <v>33.148499999999999</v>
      </c>
    </row>
    <row r="78" spans="1:8">
      <c r="A78" t="s">
        <v>227</v>
      </c>
      <c r="B78" t="s">
        <v>23</v>
      </c>
      <c r="C78" t="s">
        <v>241</v>
      </c>
      <c r="D78" t="s">
        <v>70</v>
      </c>
      <c r="E78">
        <v>2236</v>
      </c>
      <c r="F78" s="2">
        <v>16.95</v>
      </c>
      <c r="G78" s="56">
        <v>0.5</v>
      </c>
      <c r="H78" s="2">
        <v>8.4749999999999996</v>
      </c>
    </row>
    <row r="79" spans="1:8">
      <c r="A79" t="s">
        <v>227</v>
      </c>
      <c r="B79" t="s">
        <v>23</v>
      </c>
      <c r="C79" t="s">
        <v>241</v>
      </c>
      <c r="D79" t="s">
        <v>75</v>
      </c>
      <c r="E79">
        <v>2237</v>
      </c>
      <c r="F79" s="2">
        <v>11.51</v>
      </c>
      <c r="G79" s="56">
        <v>2</v>
      </c>
      <c r="H79" s="2">
        <v>23.02</v>
      </c>
    </row>
    <row r="80" spans="1:8">
      <c r="A80" t="s">
        <v>227</v>
      </c>
      <c r="B80" t="s">
        <v>23</v>
      </c>
      <c r="C80" t="s">
        <v>241</v>
      </c>
      <c r="D80" t="s">
        <v>85</v>
      </c>
      <c r="E80">
        <v>2238</v>
      </c>
      <c r="F80" s="2">
        <v>15.4</v>
      </c>
      <c r="G80" s="56">
        <v>29.4</v>
      </c>
      <c r="H80" s="2">
        <v>452.76</v>
      </c>
    </row>
    <row r="81" spans="1:8">
      <c r="A81" t="s">
        <v>227</v>
      </c>
      <c r="B81" t="s">
        <v>23</v>
      </c>
      <c r="C81" t="s">
        <v>241</v>
      </c>
      <c r="D81" t="s">
        <v>86</v>
      </c>
      <c r="E81">
        <v>2239</v>
      </c>
      <c r="F81" s="2">
        <v>18.53</v>
      </c>
      <c r="G81" s="56">
        <v>5.05</v>
      </c>
      <c r="H81" s="2">
        <v>93.576499999999996</v>
      </c>
    </row>
    <row r="82" spans="1:8">
      <c r="A82" t="s">
        <v>227</v>
      </c>
      <c r="B82" t="s">
        <v>23</v>
      </c>
      <c r="C82" t="s">
        <v>241</v>
      </c>
      <c r="D82" t="s">
        <v>90</v>
      </c>
      <c r="E82">
        <v>2242</v>
      </c>
      <c r="F82" s="2">
        <v>18.62</v>
      </c>
      <c r="G82" s="56">
        <v>1</v>
      </c>
      <c r="H82" s="2">
        <v>18.62</v>
      </c>
    </row>
    <row r="83" spans="1:8">
      <c r="A83" t="s">
        <v>227</v>
      </c>
      <c r="B83" t="s">
        <v>23</v>
      </c>
      <c r="C83" t="s">
        <v>241</v>
      </c>
      <c r="D83" t="s">
        <v>105</v>
      </c>
      <c r="E83">
        <v>2252</v>
      </c>
      <c r="F83" s="2">
        <v>22.71</v>
      </c>
      <c r="G83" s="56">
        <v>1.65</v>
      </c>
      <c r="H83" s="2">
        <v>37.471499999999999</v>
      </c>
    </row>
    <row r="84" spans="1:8">
      <c r="A84" t="s">
        <v>227</v>
      </c>
      <c r="B84" t="s">
        <v>23</v>
      </c>
      <c r="C84" t="s">
        <v>241</v>
      </c>
      <c r="D84" t="s">
        <v>106</v>
      </c>
      <c r="E84">
        <v>2250</v>
      </c>
      <c r="F84" s="2">
        <v>11.05</v>
      </c>
      <c r="G84" s="56">
        <v>1.75</v>
      </c>
      <c r="H84" s="2">
        <v>19.337500000000002</v>
      </c>
    </row>
    <row r="85" spans="1:8">
      <c r="A85" t="s">
        <v>227</v>
      </c>
      <c r="B85" t="s">
        <v>23</v>
      </c>
      <c r="C85" t="s">
        <v>241</v>
      </c>
      <c r="D85" t="s">
        <v>107</v>
      </c>
      <c r="E85">
        <v>2251</v>
      </c>
      <c r="F85" s="2">
        <v>11.05</v>
      </c>
      <c r="G85" s="56">
        <v>1</v>
      </c>
      <c r="H85" s="2">
        <v>11.05</v>
      </c>
    </row>
    <row r="86" spans="1:8">
      <c r="A86" t="s">
        <v>227</v>
      </c>
      <c r="B86" t="s">
        <v>23</v>
      </c>
      <c r="C86" t="s">
        <v>241</v>
      </c>
      <c r="D86" t="s">
        <v>255</v>
      </c>
      <c r="E86">
        <v>2263</v>
      </c>
      <c r="F86" s="2">
        <v>38.549999999999997</v>
      </c>
      <c r="G86" s="56">
        <v>0.95</v>
      </c>
      <c r="H86" s="2">
        <v>36.622499999999995</v>
      </c>
    </row>
    <row r="87" spans="1:8">
      <c r="A87" t="s">
        <v>227</v>
      </c>
      <c r="B87" t="s">
        <v>23</v>
      </c>
      <c r="C87" t="s">
        <v>241</v>
      </c>
      <c r="D87" t="s">
        <v>110</v>
      </c>
      <c r="E87">
        <v>2248</v>
      </c>
      <c r="F87" s="2">
        <v>15.89</v>
      </c>
      <c r="G87" s="56">
        <v>4</v>
      </c>
      <c r="H87" s="2">
        <v>63.56</v>
      </c>
    </row>
    <row r="88" spans="1:8">
      <c r="A88" t="s">
        <v>227</v>
      </c>
      <c r="B88" t="s">
        <v>23</v>
      </c>
      <c r="C88" t="s">
        <v>241</v>
      </c>
      <c r="D88" t="s">
        <v>112</v>
      </c>
      <c r="E88">
        <v>2245</v>
      </c>
      <c r="F88" s="2">
        <v>23.25</v>
      </c>
      <c r="G88" s="56">
        <v>2.95</v>
      </c>
      <c r="H88" s="2">
        <v>68.587500000000006</v>
      </c>
    </row>
    <row r="89" spans="1:8">
      <c r="A89" t="s">
        <v>227</v>
      </c>
      <c r="B89" t="s">
        <v>23</v>
      </c>
      <c r="C89" t="s">
        <v>241</v>
      </c>
      <c r="D89" t="s">
        <v>113</v>
      </c>
      <c r="E89">
        <v>2235</v>
      </c>
      <c r="F89" s="2">
        <v>10.83</v>
      </c>
      <c r="G89" s="56">
        <v>2.35</v>
      </c>
      <c r="H89" s="2">
        <v>25.450500000000002</v>
      </c>
    </row>
    <row r="90" spans="1:8">
      <c r="A90" t="s">
        <v>227</v>
      </c>
      <c r="B90" t="s">
        <v>23</v>
      </c>
      <c r="C90" t="s">
        <v>241</v>
      </c>
      <c r="D90" t="s">
        <v>114</v>
      </c>
      <c r="E90">
        <v>2260</v>
      </c>
      <c r="F90" s="2">
        <v>10.45</v>
      </c>
      <c r="G90" s="56">
        <v>2.35</v>
      </c>
      <c r="H90" s="2">
        <v>24.557500000000001</v>
      </c>
    </row>
    <row r="91" spans="1:8">
      <c r="A91" t="s">
        <v>227</v>
      </c>
      <c r="B91" t="s">
        <v>23</v>
      </c>
      <c r="C91" t="s">
        <v>241</v>
      </c>
      <c r="D91" t="s">
        <v>115</v>
      </c>
      <c r="E91">
        <v>2261</v>
      </c>
      <c r="F91" s="2">
        <v>9.5299999999999994</v>
      </c>
      <c r="G91" s="56">
        <v>2.5499999999999998</v>
      </c>
      <c r="H91" s="2">
        <v>24.301499999999997</v>
      </c>
    </row>
    <row r="92" spans="1:8">
      <c r="A92" t="s">
        <v>227</v>
      </c>
      <c r="B92" t="s">
        <v>23</v>
      </c>
      <c r="C92" t="s">
        <v>241</v>
      </c>
      <c r="D92" t="s">
        <v>116</v>
      </c>
      <c r="E92">
        <v>2246</v>
      </c>
      <c r="F92" s="2">
        <v>21.5</v>
      </c>
      <c r="G92" s="56">
        <v>0.5</v>
      </c>
      <c r="H92" s="2">
        <v>10.75</v>
      </c>
    </row>
    <row r="93" spans="1:8">
      <c r="A93" t="s">
        <v>227</v>
      </c>
      <c r="B93" t="s">
        <v>23</v>
      </c>
      <c r="C93" t="s">
        <v>241</v>
      </c>
      <c r="D93" t="s">
        <v>120</v>
      </c>
      <c r="E93">
        <v>2259</v>
      </c>
      <c r="F93" s="2">
        <v>13.26</v>
      </c>
      <c r="G93" s="56">
        <v>2.85</v>
      </c>
      <c r="H93" s="2">
        <v>37.791000000000004</v>
      </c>
    </row>
    <row r="94" spans="1:8">
      <c r="A94" t="s">
        <v>227</v>
      </c>
      <c r="B94" t="s">
        <v>23</v>
      </c>
      <c r="C94" t="s">
        <v>241</v>
      </c>
      <c r="D94" t="s">
        <v>144</v>
      </c>
      <c r="E94">
        <v>2249</v>
      </c>
      <c r="F94" s="2">
        <v>7.5</v>
      </c>
      <c r="G94" s="56">
        <v>1</v>
      </c>
      <c r="H94" s="2">
        <v>7.5</v>
      </c>
    </row>
    <row r="95" spans="1:8">
      <c r="A95" t="s">
        <v>227</v>
      </c>
      <c r="B95" t="s">
        <v>23</v>
      </c>
      <c r="C95" t="s">
        <v>241</v>
      </c>
      <c r="D95" t="s">
        <v>146</v>
      </c>
      <c r="E95">
        <v>2256</v>
      </c>
      <c r="F95" s="2">
        <v>16.93</v>
      </c>
      <c r="G95" s="56">
        <v>2.15</v>
      </c>
      <c r="H95" s="2">
        <v>36.399499999999996</v>
      </c>
    </row>
    <row r="96" spans="1:8">
      <c r="A96" t="s">
        <v>227</v>
      </c>
      <c r="B96" t="s">
        <v>23</v>
      </c>
      <c r="C96" t="s">
        <v>241</v>
      </c>
      <c r="D96" t="s">
        <v>147</v>
      </c>
      <c r="E96">
        <v>2258</v>
      </c>
      <c r="F96" s="2">
        <v>16.93</v>
      </c>
      <c r="G96" s="56">
        <v>1.6</v>
      </c>
      <c r="H96" s="2">
        <v>27.088000000000001</v>
      </c>
    </row>
    <row r="97" spans="1:8">
      <c r="A97" t="s">
        <v>227</v>
      </c>
      <c r="B97" t="s">
        <v>23</v>
      </c>
      <c r="C97" t="s">
        <v>241</v>
      </c>
      <c r="D97" t="s">
        <v>148</v>
      </c>
      <c r="E97">
        <v>2257</v>
      </c>
      <c r="F97" s="2">
        <v>16.93</v>
      </c>
      <c r="G97" s="56">
        <v>3.35</v>
      </c>
      <c r="H97" s="2">
        <v>56.715499999999999</v>
      </c>
    </row>
    <row r="98" spans="1:8">
      <c r="A98" t="s">
        <v>227</v>
      </c>
      <c r="B98" t="s">
        <v>23</v>
      </c>
      <c r="C98" t="s">
        <v>241</v>
      </c>
      <c r="D98" t="s">
        <v>150</v>
      </c>
      <c r="E98">
        <v>2262</v>
      </c>
      <c r="F98" s="2">
        <v>16.239999999999998</v>
      </c>
      <c r="G98" s="56">
        <v>2.1</v>
      </c>
      <c r="H98" s="2">
        <v>34.103999999999999</v>
      </c>
    </row>
    <row r="99" spans="1:8">
      <c r="A99" t="s">
        <v>227</v>
      </c>
      <c r="B99" t="s">
        <v>23</v>
      </c>
      <c r="C99" t="s">
        <v>241</v>
      </c>
      <c r="D99" t="s">
        <v>151</v>
      </c>
      <c r="E99">
        <v>2241</v>
      </c>
      <c r="F99" s="2">
        <v>11.72</v>
      </c>
      <c r="G99" s="56">
        <v>2.8</v>
      </c>
      <c r="H99" s="2">
        <v>32.816000000000003</v>
      </c>
    </row>
    <row r="100" spans="1:8">
      <c r="A100" t="s">
        <v>227</v>
      </c>
      <c r="B100" t="s">
        <v>23</v>
      </c>
      <c r="C100" t="s">
        <v>241</v>
      </c>
      <c r="D100" t="s">
        <v>152</v>
      </c>
      <c r="E100">
        <v>2243</v>
      </c>
      <c r="F100" s="2">
        <v>35.119999999999997</v>
      </c>
      <c r="G100" s="56">
        <v>5.5</v>
      </c>
      <c r="H100" s="2">
        <v>193.16</v>
      </c>
    </row>
    <row r="101" spans="1:8">
      <c r="A101" t="s">
        <v>227</v>
      </c>
      <c r="B101" t="s">
        <v>23</v>
      </c>
      <c r="C101" t="s">
        <v>241</v>
      </c>
      <c r="D101" t="s">
        <v>170</v>
      </c>
      <c r="E101">
        <v>2244</v>
      </c>
      <c r="F101" s="2">
        <v>12.91</v>
      </c>
      <c r="G101" s="56">
        <v>1.9</v>
      </c>
      <c r="H101" s="2">
        <v>24.529</v>
      </c>
    </row>
    <row r="102" spans="1:8">
      <c r="A102" t="s">
        <v>227</v>
      </c>
      <c r="B102" t="s">
        <v>23</v>
      </c>
      <c r="C102" t="s">
        <v>241</v>
      </c>
      <c r="D102" t="s">
        <v>254</v>
      </c>
      <c r="E102">
        <v>2254</v>
      </c>
      <c r="F102" s="2">
        <v>15.17</v>
      </c>
      <c r="G102" s="56">
        <v>1</v>
      </c>
      <c r="H102" s="2">
        <v>15.17</v>
      </c>
    </row>
    <row r="103" spans="1:8">
      <c r="A103" t="s">
        <v>227</v>
      </c>
      <c r="B103" t="s">
        <v>220</v>
      </c>
      <c r="C103" t="s">
        <v>241</v>
      </c>
      <c r="D103" t="s">
        <v>322</v>
      </c>
      <c r="E103">
        <v>2366</v>
      </c>
      <c r="F103" s="2">
        <v>16.079999999999998</v>
      </c>
      <c r="G103" s="56">
        <v>2</v>
      </c>
      <c r="H103" s="2">
        <v>32.159999999999997</v>
      </c>
    </row>
    <row r="104" spans="1:8">
      <c r="A104" t="s">
        <v>227</v>
      </c>
      <c r="B104" t="s">
        <v>220</v>
      </c>
      <c r="C104" t="s">
        <v>241</v>
      </c>
      <c r="D104" t="s">
        <v>363</v>
      </c>
      <c r="E104">
        <v>2370</v>
      </c>
      <c r="F104" s="2">
        <v>15.6</v>
      </c>
      <c r="G104" s="56">
        <v>1</v>
      </c>
      <c r="H104" s="2">
        <v>15.6</v>
      </c>
    </row>
    <row r="105" spans="1:8">
      <c r="A105" t="s">
        <v>227</v>
      </c>
      <c r="B105" t="s">
        <v>220</v>
      </c>
      <c r="C105" t="s">
        <v>241</v>
      </c>
      <c r="D105" t="s">
        <v>364</v>
      </c>
      <c r="E105">
        <v>2371</v>
      </c>
      <c r="F105" s="2">
        <v>15.6</v>
      </c>
      <c r="G105" s="56">
        <v>1</v>
      </c>
      <c r="H105" s="2">
        <v>15.6</v>
      </c>
    </row>
    <row r="106" spans="1:8">
      <c r="A106" s="55" t="s">
        <v>290</v>
      </c>
      <c r="B106" s="55"/>
      <c r="C106" s="55"/>
      <c r="D106" s="55"/>
      <c r="E106" s="55"/>
      <c r="F106" s="55"/>
      <c r="G106" s="55"/>
      <c r="H106" s="57">
        <v>1633.2754999999997</v>
      </c>
    </row>
    <row r="107" spans="1:8">
      <c r="A107" t="s">
        <v>228</v>
      </c>
      <c r="B107" t="s">
        <v>23</v>
      </c>
      <c r="C107" t="s">
        <v>241</v>
      </c>
      <c r="D107" t="s">
        <v>229</v>
      </c>
      <c r="E107">
        <v>2338</v>
      </c>
      <c r="F107" s="2">
        <v>13.98</v>
      </c>
      <c r="G107" s="56">
        <v>0.3</v>
      </c>
      <c r="H107" s="2">
        <v>4.194</v>
      </c>
    </row>
    <row r="108" spans="1:8">
      <c r="A108" t="s">
        <v>228</v>
      </c>
      <c r="B108" t="s">
        <v>23</v>
      </c>
      <c r="C108" t="s">
        <v>241</v>
      </c>
      <c r="D108" t="s">
        <v>49</v>
      </c>
      <c r="E108">
        <v>2285</v>
      </c>
      <c r="F108" s="2">
        <v>1.21</v>
      </c>
      <c r="G108" s="56">
        <v>57</v>
      </c>
      <c r="H108" s="2">
        <v>68.97</v>
      </c>
    </row>
    <row r="109" spans="1:8">
      <c r="A109" t="s">
        <v>228</v>
      </c>
      <c r="B109" t="s">
        <v>23</v>
      </c>
      <c r="C109" t="s">
        <v>241</v>
      </c>
      <c r="D109" t="s">
        <v>52</v>
      </c>
      <c r="E109">
        <v>2286</v>
      </c>
      <c r="F109" s="2">
        <v>0.98</v>
      </c>
      <c r="G109" s="56">
        <v>58</v>
      </c>
      <c r="H109" s="2">
        <v>56.839999999999996</v>
      </c>
    </row>
    <row r="110" spans="1:8">
      <c r="A110" t="s">
        <v>228</v>
      </c>
      <c r="B110" t="s">
        <v>23</v>
      </c>
      <c r="C110" t="s">
        <v>241</v>
      </c>
      <c r="D110" t="s">
        <v>56</v>
      </c>
      <c r="E110">
        <v>2274</v>
      </c>
      <c r="F110" s="2">
        <v>11.45</v>
      </c>
      <c r="G110" s="56">
        <v>9</v>
      </c>
      <c r="H110" s="2">
        <v>103.05</v>
      </c>
    </row>
    <row r="111" spans="1:8">
      <c r="A111" t="s">
        <v>228</v>
      </c>
      <c r="B111" t="s">
        <v>23</v>
      </c>
      <c r="C111" t="s">
        <v>241</v>
      </c>
      <c r="D111" t="s">
        <v>343</v>
      </c>
      <c r="E111">
        <v>2275</v>
      </c>
      <c r="F111" s="2">
        <v>6.22</v>
      </c>
      <c r="G111" s="56">
        <v>10</v>
      </c>
      <c r="H111" s="2">
        <v>62.199999999999996</v>
      </c>
    </row>
    <row r="112" spans="1:8">
      <c r="A112" t="s">
        <v>228</v>
      </c>
      <c r="B112" t="s">
        <v>23</v>
      </c>
      <c r="C112" t="s">
        <v>241</v>
      </c>
      <c r="D112" t="s">
        <v>63</v>
      </c>
      <c r="E112">
        <v>2273</v>
      </c>
      <c r="F112" s="2">
        <v>4.63</v>
      </c>
      <c r="G112" s="56">
        <v>10</v>
      </c>
      <c r="H112" s="2">
        <v>46.3</v>
      </c>
    </row>
    <row r="113" spans="1:8">
      <c r="A113" t="s">
        <v>228</v>
      </c>
      <c r="B113" t="s">
        <v>23</v>
      </c>
      <c r="C113" t="s">
        <v>241</v>
      </c>
      <c r="D113" t="s">
        <v>64</v>
      </c>
      <c r="E113">
        <v>2268</v>
      </c>
      <c r="F113" s="2">
        <v>1.8</v>
      </c>
      <c r="G113" s="56">
        <v>104</v>
      </c>
      <c r="H113" s="2">
        <v>187.20000000000002</v>
      </c>
    </row>
    <row r="114" spans="1:8">
      <c r="A114" t="s">
        <v>228</v>
      </c>
      <c r="B114" t="s">
        <v>23</v>
      </c>
      <c r="C114" t="s">
        <v>241</v>
      </c>
      <c r="D114" t="s">
        <v>230</v>
      </c>
      <c r="E114">
        <v>2329</v>
      </c>
      <c r="F114" s="2">
        <v>1.32</v>
      </c>
      <c r="G114" s="56">
        <v>101</v>
      </c>
      <c r="H114" s="2">
        <v>133.32</v>
      </c>
    </row>
    <row r="115" spans="1:8">
      <c r="A115" t="s">
        <v>228</v>
      </c>
      <c r="B115" t="s">
        <v>23</v>
      </c>
      <c r="C115" t="s">
        <v>241</v>
      </c>
      <c r="D115" t="s">
        <v>83</v>
      </c>
      <c r="E115">
        <v>2266</v>
      </c>
      <c r="F115" s="2">
        <v>108.59</v>
      </c>
      <c r="G115" s="56">
        <v>0.8</v>
      </c>
      <c r="H115" s="2">
        <v>86.872000000000014</v>
      </c>
    </row>
    <row r="116" spans="1:8">
      <c r="A116" t="s">
        <v>228</v>
      </c>
      <c r="B116" t="s">
        <v>23</v>
      </c>
      <c r="C116" t="s">
        <v>241</v>
      </c>
      <c r="D116" t="s">
        <v>256</v>
      </c>
      <c r="E116">
        <v>2264</v>
      </c>
      <c r="F116" s="2">
        <v>82.48</v>
      </c>
      <c r="G116" s="56">
        <v>2</v>
      </c>
      <c r="H116" s="2">
        <v>164.96</v>
      </c>
    </row>
    <row r="117" spans="1:8">
      <c r="A117" t="s">
        <v>228</v>
      </c>
      <c r="B117" t="s">
        <v>23</v>
      </c>
      <c r="C117" t="s">
        <v>241</v>
      </c>
      <c r="D117" t="s">
        <v>84</v>
      </c>
      <c r="E117">
        <v>2265</v>
      </c>
      <c r="F117" s="2">
        <v>89.69</v>
      </c>
      <c r="G117" s="56">
        <v>1</v>
      </c>
      <c r="H117" s="2">
        <v>89.69</v>
      </c>
    </row>
    <row r="118" spans="1:8">
      <c r="A118" t="s">
        <v>228</v>
      </c>
      <c r="B118" t="s">
        <v>23</v>
      </c>
      <c r="C118" t="s">
        <v>241</v>
      </c>
      <c r="D118" t="s">
        <v>232</v>
      </c>
      <c r="E118">
        <v>2334</v>
      </c>
      <c r="F118" s="2">
        <v>10.11</v>
      </c>
      <c r="G118" s="56">
        <v>7.9</v>
      </c>
      <c r="H118" s="2">
        <v>79.869</v>
      </c>
    </row>
    <row r="119" spans="1:8">
      <c r="A119" t="s">
        <v>228</v>
      </c>
      <c r="B119" t="s">
        <v>23</v>
      </c>
      <c r="C119" t="s">
        <v>241</v>
      </c>
      <c r="D119" t="s">
        <v>233</v>
      </c>
      <c r="E119">
        <v>2328</v>
      </c>
      <c r="F119" s="2">
        <v>86.64</v>
      </c>
      <c r="G119" s="56">
        <v>2</v>
      </c>
      <c r="H119" s="2">
        <v>173.28</v>
      </c>
    </row>
    <row r="120" spans="1:8">
      <c r="A120" t="s">
        <v>228</v>
      </c>
      <c r="B120" t="s">
        <v>23</v>
      </c>
      <c r="C120" t="s">
        <v>241</v>
      </c>
      <c r="D120" t="s">
        <v>99</v>
      </c>
      <c r="E120">
        <v>2272</v>
      </c>
      <c r="F120" s="2">
        <v>1.63</v>
      </c>
      <c r="G120" s="56">
        <v>49</v>
      </c>
      <c r="H120" s="2">
        <v>79.86999999999999</v>
      </c>
    </row>
    <row r="121" spans="1:8">
      <c r="A121" t="s">
        <v>228</v>
      </c>
      <c r="B121" t="s">
        <v>23</v>
      </c>
      <c r="C121" t="s">
        <v>241</v>
      </c>
      <c r="D121" t="s">
        <v>234</v>
      </c>
      <c r="E121">
        <v>2335</v>
      </c>
      <c r="F121" s="2">
        <v>4.51</v>
      </c>
      <c r="G121" s="56">
        <v>1</v>
      </c>
      <c r="H121" s="2">
        <v>4.51</v>
      </c>
    </row>
    <row r="122" spans="1:8">
      <c r="A122" t="s">
        <v>228</v>
      </c>
      <c r="B122" t="s">
        <v>23</v>
      </c>
      <c r="C122" t="s">
        <v>241</v>
      </c>
      <c r="D122" t="s">
        <v>235</v>
      </c>
      <c r="E122">
        <v>2336</v>
      </c>
      <c r="F122" s="2">
        <v>31.77</v>
      </c>
      <c r="G122" s="56">
        <v>2.65</v>
      </c>
      <c r="H122" s="2">
        <v>84.1905</v>
      </c>
    </row>
    <row r="123" spans="1:8">
      <c r="A123" t="s">
        <v>228</v>
      </c>
      <c r="B123" t="s">
        <v>23</v>
      </c>
      <c r="C123" t="s">
        <v>241</v>
      </c>
      <c r="D123" t="s">
        <v>140</v>
      </c>
      <c r="E123">
        <v>2270</v>
      </c>
      <c r="F123" s="2">
        <v>11.52</v>
      </c>
      <c r="G123" s="56">
        <v>2.0499999999999998</v>
      </c>
      <c r="H123" s="2">
        <v>23.615999999999996</v>
      </c>
    </row>
    <row r="124" spans="1:8">
      <c r="A124" t="s">
        <v>228</v>
      </c>
      <c r="B124" t="s">
        <v>23</v>
      </c>
      <c r="C124" t="s">
        <v>241</v>
      </c>
      <c r="D124" t="s">
        <v>141</v>
      </c>
      <c r="E124">
        <v>2271</v>
      </c>
      <c r="F124" s="2">
        <v>1.93</v>
      </c>
      <c r="G124" s="56">
        <v>2</v>
      </c>
      <c r="H124" s="2">
        <v>3.86</v>
      </c>
    </row>
    <row r="125" spans="1:8">
      <c r="A125" t="s">
        <v>228</v>
      </c>
      <c r="B125" t="s">
        <v>23</v>
      </c>
      <c r="C125" t="s">
        <v>241</v>
      </c>
      <c r="D125" t="s">
        <v>236</v>
      </c>
      <c r="E125">
        <v>2333</v>
      </c>
      <c r="F125" s="2">
        <v>17.420000000000002</v>
      </c>
      <c r="G125" s="56">
        <v>1</v>
      </c>
      <c r="H125" s="2">
        <v>17.420000000000002</v>
      </c>
    </row>
    <row r="126" spans="1:8">
      <c r="A126" t="s">
        <v>228</v>
      </c>
      <c r="B126" t="s">
        <v>23</v>
      </c>
      <c r="C126" t="s">
        <v>241</v>
      </c>
      <c r="D126" t="s">
        <v>237</v>
      </c>
      <c r="E126">
        <v>2337</v>
      </c>
      <c r="F126" s="2">
        <v>8.64</v>
      </c>
      <c r="G126" s="56">
        <v>0.7</v>
      </c>
      <c r="H126" s="2">
        <v>6.048</v>
      </c>
    </row>
    <row r="127" spans="1:8">
      <c r="A127" t="s">
        <v>228</v>
      </c>
      <c r="B127" t="s">
        <v>23</v>
      </c>
      <c r="C127" t="s">
        <v>241</v>
      </c>
      <c r="D127" t="s">
        <v>172</v>
      </c>
      <c r="E127">
        <v>2267</v>
      </c>
      <c r="F127" s="2">
        <v>57.5</v>
      </c>
      <c r="G127" s="56">
        <v>2</v>
      </c>
      <c r="H127" s="2">
        <v>115</v>
      </c>
    </row>
    <row r="128" spans="1:8">
      <c r="A128" t="s">
        <v>228</v>
      </c>
      <c r="B128" t="s">
        <v>220</v>
      </c>
      <c r="C128" t="s">
        <v>241</v>
      </c>
      <c r="D128" t="s">
        <v>270</v>
      </c>
      <c r="E128">
        <v>2347</v>
      </c>
      <c r="F128" s="2">
        <v>14.52</v>
      </c>
      <c r="G128" s="56">
        <v>6</v>
      </c>
      <c r="H128" s="2">
        <v>87.12</v>
      </c>
    </row>
    <row r="129" spans="1:8">
      <c r="A129" s="55" t="s">
        <v>288</v>
      </c>
      <c r="B129" s="55"/>
      <c r="C129" s="55"/>
      <c r="D129" s="55"/>
      <c r="E129" s="55"/>
      <c r="F129" s="55"/>
      <c r="G129" s="55"/>
      <c r="H129" s="57">
        <v>1678.3795</v>
      </c>
    </row>
    <row r="130" spans="1:8">
      <c r="A130" t="s">
        <v>223</v>
      </c>
      <c r="B130" t="s">
        <v>22</v>
      </c>
      <c r="C130" t="s">
        <v>182</v>
      </c>
      <c r="D130" t="s">
        <v>190</v>
      </c>
      <c r="E130">
        <v>2098</v>
      </c>
      <c r="F130" s="2">
        <v>4.0599999999999996</v>
      </c>
      <c r="G130" s="56">
        <v>34</v>
      </c>
      <c r="H130" s="2">
        <v>138.04</v>
      </c>
    </row>
    <row r="131" spans="1:8">
      <c r="A131" t="s">
        <v>223</v>
      </c>
      <c r="B131" t="s">
        <v>22</v>
      </c>
      <c r="C131" t="s">
        <v>182</v>
      </c>
      <c r="D131" t="s">
        <v>24</v>
      </c>
      <c r="E131">
        <v>2106</v>
      </c>
      <c r="F131" s="2">
        <v>15.5</v>
      </c>
      <c r="G131" s="56">
        <v>1</v>
      </c>
      <c r="H131" s="2">
        <v>15.5</v>
      </c>
    </row>
    <row r="132" spans="1:8">
      <c r="A132" t="s">
        <v>223</v>
      </c>
      <c r="B132" t="s">
        <v>22</v>
      </c>
      <c r="C132" t="s">
        <v>182</v>
      </c>
      <c r="D132" t="s">
        <v>25</v>
      </c>
      <c r="E132">
        <v>2102</v>
      </c>
      <c r="F132" s="2">
        <v>11.98</v>
      </c>
      <c r="G132" s="56">
        <v>36</v>
      </c>
      <c r="H132" s="2">
        <v>431.28000000000003</v>
      </c>
    </row>
    <row r="133" spans="1:8">
      <c r="A133" t="s">
        <v>223</v>
      </c>
      <c r="B133" t="s">
        <v>22</v>
      </c>
      <c r="C133" t="s">
        <v>182</v>
      </c>
      <c r="D133" t="s">
        <v>31</v>
      </c>
      <c r="E133">
        <v>2100</v>
      </c>
      <c r="F133" s="2">
        <v>4.88</v>
      </c>
      <c r="G133" s="56">
        <v>44</v>
      </c>
      <c r="H133" s="2">
        <v>214.72</v>
      </c>
    </row>
    <row r="134" spans="1:8">
      <c r="A134" t="s">
        <v>223</v>
      </c>
      <c r="B134" t="s">
        <v>22</v>
      </c>
      <c r="C134" t="s">
        <v>182</v>
      </c>
      <c r="D134" t="s">
        <v>259</v>
      </c>
      <c r="E134">
        <v>2104</v>
      </c>
      <c r="F134" s="2">
        <v>32</v>
      </c>
      <c r="G134" s="56">
        <v>19</v>
      </c>
      <c r="H134" s="2">
        <v>608</v>
      </c>
    </row>
    <row r="135" spans="1:8">
      <c r="A135" t="s">
        <v>223</v>
      </c>
      <c r="B135" t="s">
        <v>22</v>
      </c>
      <c r="C135" t="s">
        <v>182</v>
      </c>
      <c r="D135" t="s">
        <v>33</v>
      </c>
      <c r="E135">
        <v>2101</v>
      </c>
      <c r="F135" s="2">
        <v>8.1</v>
      </c>
      <c r="G135" s="56">
        <v>26</v>
      </c>
      <c r="H135" s="2">
        <v>210.6</v>
      </c>
    </row>
    <row r="136" spans="1:8">
      <c r="A136" t="s">
        <v>223</v>
      </c>
      <c r="B136" t="s">
        <v>22</v>
      </c>
      <c r="C136" t="s">
        <v>182</v>
      </c>
      <c r="D136" t="s">
        <v>261</v>
      </c>
      <c r="E136">
        <v>2099</v>
      </c>
      <c r="F136" s="2">
        <v>5.3</v>
      </c>
      <c r="G136" s="56">
        <v>76</v>
      </c>
      <c r="H136" s="2">
        <v>402.8</v>
      </c>
    </row>
    <row r="137" spans="1:8">
      <c r="A137" t="s">
        <v>223</v>
      </c>
      <c r="B137" t="s">
        <v>22</v>
      </c>
      <c r="C137" t="s">
        <v>182</v>
      </c>
      <c r="D137" t="s">
        <v>344</v>
      </c>
      <c r="E137">
        <v>2108</v>
      </c>
      <c r="F137" s="2">
        <v>8.1</v>
      </c>
      <c r="G137" s="56">
        <v>2</v>
      </c>
      <c r="H137" s="2">
        <v>16.2</v>
      </c>
    </row>
    <row r="138" spans="1:8">
      <c r="A138" t="s">
        <v>223</v>
      </c>
      <c r="B138" t="s">
        <v>22</v>
      </c>
      <c r="C138" t="s">
        <v>182</v>
      </c>
      <c r="D138" t="s">
        <v>38</v>
      </c>
      <c r="E138">
        <v>2107</v>
      </c>
      <c r="F138" s="2">
        <v>4.8</v>
      </c>
      <c r="G138" s="56">
        <v>16</v>
      </c>
      <c r="H138" s="2">
        <v>76.8</v>
      </c>
    </row>
    <row r="139" spans="1:8">
      <c r="A139" t="s">
        <v>223</v>
      </c>
      <c r="B139" t="s">
        <v>22</v>
      </c>
      <c r="C139" t="s">
        <v>182</v>
      </c>
      <c r="D139" t="s">
        <v>39</v>
      </c>
      <c r="E139">
        <v>2103</v>
      </c>
      <c r="F139" s="2">
        <v>21.9</v>
      </c>
      <c r="G139" s="56">
        <v>17</v>
      </c>
      <c r="H139" s="2">
        <v>372.29999999999995</v>
      </c>
    </row>
    <row r="140" spans="1:8">
      <c r="A140" t="s">
        <v>223</v>
      </c>
      <c r="B140" t="s">
        <v>22</v>
      </c>
      <c r="C140" t="s">
        <v>182</v>
      </c>
      <c r="D140" t="s">
        <v>43</v>
      </c>
      <c r="E140">
        <v>2105</v>
      </c>
      <c r="F140" s="2">
        <v>7.5</v>
      </c>
      <c r="G140" s="56">
        <v>2</v>
      </c>
      <c r="H140" s="2">
        <v>15</v>
      </c>
    </row>
    <row r="141" spans="1:8">
      <c r="A141" t="s">
        <v>223</v>
      </c>
      <c r="B141" t="s">
        <v>22</v>
      </c>
      <c r="C141" t="s">
        <v>184</v>
      </c>
      <c r="D141" t="s">
        <v>26</v>
      </c>
      <c r="E141">
        <v>1897</v>
      </c>
      <c r="F141" s="2">
        <v>22.45</v>
      </c>
      <c r="G141" s="56">
        <v>61</v>
      </c>
      <c r="H141" s="2">
        <v>1369.45</v>
      </c>
    </row>
    <row r="142" spans="1:8">
      <c r="A142" t="s">
        <v>223</v>
      </c>
      <c r="B142" t="s">
        <v>22</v>
      </c>
      <c r="C142" t="s">
        <v>184</v>
      </c>
      <c r="D142" t="s">
        <v>27</v>
      </c>
      <c r="E142">
        <v>2279</v>
      </c>
      <c r="F142" s="2">
        <v>26.5</v>
      </c>
      <c r="G142" s="56">
        <v>18</v>
      </c>
      <c r="H142" s="2">
        <v>477</v>
      </c>
    </row>
    <row r="143" spans="1:8">
      <c r="A143" t="s">
        <v>223</v>
      </c>
      <c r="B143" t="s">
        <v>22</v>
      </c>
      <c r="C143" t="s">
        <v>184</v>
      </c>
      <c r="D143" t="s">
        <v>28</v>
      </c>
      <c r="E143">
        <v>1899</v>
      </c>
      <c r="F143" s="2">
        <v>13.9</v>
      </c>
      <c r="G143" s="56">
        <v>66</v>
      </c>
      <c r="H143" s="2">
        <v>917.4</v>
      </c>
    </row>
    <row r="144" spans="1:8">
      <c r="A144" t="s">
        <v>223</v>
      </c>
      <c r="B144" t="s">
        <v>22</v>
      </c>
      <c r="C144" t="s">
        <v>184</v>
      </c>
      <c r="D144" t="s">
        <v>29</v>
      </c>
      <c r="E144">
        <v>1898</v>
      </c>
      <c r="F144" s="2">
        <v>17.600000000000001</v>
      </c>
      <c r="G144" s="56">
        <v>30</v>
      </c>
      <c r="H144" s="2">
        <v>528</v>
      </c>
    </row>
    <row r="145" spans="1:8">
      <c r="A145" t="s">
        <v>223</v>
      </c>
      <c r="B145" t="s">
        <v>22</v>
      </c>
      <c r="C145" t="s">
        <v>184</v>
      </c>
      <c r="D145" t="s">
        <v>30</v>
      </c>
      <c r="E145">
        <v>1900</v>
      </c>
      <c r="F145" s="2">
        <v>3.5</v>
      </c>
      <c r="G145" s="56">
        <v>3</v>
      </c>
      <c r="H145" s="2">
        <v>10.5</v>
      </c>
    </row>
    <row r="146" spans="1:8">
      <c r="A146" t="s">
        <v>223</v>
      </c>
      <c r="B146" t="s">
        <v>22</v>
      </c>
      <c r="C146" t="s">
        <v>184</v>
      </c>
      <c r="D146" t="s">
        <v>34</v>
      </c>
      <c r="E146">
        <v>1896</v>
      </c>
      <c r="F146" s="2">
        <v>6.4</v>
      </c>
      <c r="G146" s="56">
        <v>6</v>
      </c>
      <c r="H146" s="2">
        <v>38.400000000000006</v>
      </c>
    </row>
    <row r="147" spans="1:8">
      <c r="A147" t="s">
        <v>223</v>
      </c>
      <c r="B147" t="s">
        <v>22</v>
      </c>
      <c r="C147" t="s">
        <v>184</v>
      </c>
      <c r="D147" t="s">
        <v>192</v>
      </c>
      <c r="E147">
        <v>2298</v>
      </c>
      <c r="F147" s="2">
        <v>5</v>
      </c>
      <c r="G147" s="56">
        <v>60</v>
      </c>
      <c r="H147" s="2">
        <v>300</v>
      </c>
    </row>
    <row r="148" spans="1:8">
      <c r="A148" t="s">
        <v>223</v>
      </c>
      <c r="B148" t="s">
        <v>22</v>
      </c>
      <c r="C148" t="s">
        <v>185</v>
      </c>
      <c r="D148" t="s">
        <v>37</v>
      </c>
      <c r="E148">
        <v>2109</v>
      </c>
      <c r="F148" s="2">
        <v>4.79</v>
      </c>
      <c r="G148" s="56">
        <v>59</v>
      </c>
      <c r="H148" s="2">
        <v>282.61</v>
      </c>
    </row>
    <row r="149" spans="1:8">
      <c r="A149" t="s">
        <v>223</v>
      </c>
      <c r="B149" t="s">
        <v>22</v>
      </c>
      <c r="C149" t="s">
        <v>185</v>
      </c>
      <c r="D149" t="s">
        <v>41</v>
      </c>
      <c r="E149">
        <v>2110</v>
      </c>
      <c r="F149" s="2">
        <v>10</v>
      </c>
      <c r="G149" s="56">
        <v>14</v>
      </c>
      <c r="H149" s="2">
        <v>140</v>
      </c>
    </row>
    <row r="150" spans="1:8">
      <c r="A150" t="s">
        <v>223</v>
      </c>
      <c r="B150" t="s">
        <v>22</v>
      </c>
      <c r="C150" t="s">
        <v>183</v>
      </c>
      <c r="D150" t="s">
        <v>191</v>
      </c>
      <c r="E150">
        <v>2091</v>
      </c>
      <c r="F150" s="2">
        <v>4.0599999999999996</v>
      </c>
      <c r="G150" s="56">
        <v>33</v>
      </c>
      <c r="H150" s="2">
        <v>133.97999999999999</v>
      </c>
    </row>
    <row r="151" spans="1:8">
      <c r="A151" t="s">
        <v>223</v>
      </c>
      <c r="B151" t="s">
        <v>22</v>
      </c>
      <c r="C151" t="s">
        <v>183</v>
      </c>
      <c r="D151" t="s">
        <v>32</v>
      </c>
      <c r="E151">
        <v>2280</v>
      </c>
      <c r="F151" s="2">
        <v>23</v>
      </c>
      <c r="G151" s="56">
        <v>1</v>
      </c>
      <c r="H151" s="2">
        <v>23</v>
      </c>
    </row>
    <row r="152" spans="1:8">
      <c r="A152" t="s">
        <v>223</v>
      </c>
      <c r="B152" t="s">
        <v>22</v>
      </c>
      <c r="C152" t="s">
        <v>183</v>
      </c>
      <c r="D152" t="s">
        <v>262</v>
      </c>
      <c r="E152">
        <v>2090</v>
      </c>
      <c r="F152" s="2">
        <v>4.9800000000000004</v>
      </c>
      <c r="G152" s="56">
        <v>56</v>
      </c>
      <c r="H152" s="2">
        <v>278.88</v>
      </c>
    </row>
    <row r="153" spans="1:8">
      <c r="A153" t="s">
        <v>223</v>
      </c>
      <c r="B153" t="s">
        <v>22</v>
      </c>
      <c r="C153" t="s">
        <v>183</v>
      </c>
      <c r="D153" t="s">
        <v>35</v>
      </c>
      <c r="E153">
        <v>2089</v>
      </c>
      <c r="F153" s="2">
        <v>11.52</v>
      </c>
      <c r="G153" s="56">
        <v>64</v>
      </c>
      <c r="H153" s="2">
        <v>737.28</v>
      </c>
    </row>
    <row r="154" spans="1:8">
      <c r="A154" t="s">
        <v>223</v>
      </c>
      <c r="B154" t="s">
        <v>22</v>
      </c>
      <c r="C154" t="s">
        <v>183</v>
      </c>
      <c r="D154" t="s">
        <v>36</v>
      </c>
      <c r="E154">
        <v>2096</v>
      </c>
      <c r="F154" s="2">
        <v>31.92</v>
      </c>
      <c r="G154" s="56">
        <v>8</v>
      </c>
      <c r="H154" s="2">
        <v>255.36</v>
      </c>
    </row>
    <row r="155" spans="1:8">
      <c r="A155" t="s">
        <v>223</v>
      </c>
      <c r="B155" t="s">
        <v>22</v>
      </c>
      <c r="C155" t="s">
        <v>183</v>
      </c>
      <c r="D155" t="s">
        <v>345</v>
      </c>
      <c r="E155">
        <v>2097</v>
      </c>
      <c r="F155" s="2">
        <v>13.4</v>
      </c>
      <c r="G155" s="56">
        <v>13</v>
      </c>
      <c r="H155" s="2">
        <v>174.20000000000002</v>
      </c>
    </row>
    <row r="156" spans="1:8">
      <c r="A156" t="s">
        <v>223</v>
      </c>
      <c r="B156" t="s">
        <v>22</v>
      </c>
      <c r="C156" t="s">
        <v>183</v>
      </c>
      <c r="D156" t="s">
        <v>265</v>
      </c>
      <c r="E156">
        <v>2093</v>
      </c>
      <c r="F156" s="2">
        <v>8.77</v>
      </c>
      <c r="G156" s="56">
        <v>30</v>
      </c>
      <c r="H156" s="2">
        <v>263.09999999999997</v>
      </c>
    </row>
    <row r="157" spans="1:8">
      <c r="A157" t="s">
        <v>223</v>
      </c>
      <c r="B157" t="s">
        <v>22</v>
      </c>
      <c r="C157" t="s">
        <v>183</v>
      </c>
      <c r="D157" t="s">
        <v>40</v>
      </c>
      <c r="E157">
        <v>2092</v>
      </c>
      <c r="F157" s="2">
        <v>5.07</v>
      </c>
      <c r="G157" s="56">
        <v>101</v>
      </c>
      <c r="H157" s="2">
        <v>512.07000000000005</v>
      </c>
    </row>
    <row r="158" spans="1:8">
      <c r="A158" t="s">
        <v>223</v>
      </c>
      <c r="B158" t="s">
        <v>23</v>
      </c>
      <c r="C158" t="s">
        <v>186</v>
      </c>
      <c r="D158" t="s">
        <v>78</v>
      </c>
      <c r="E158">
        <v>2150</v>
      </c>
      <c r="F158" s="2">
        <v>1.1200000000000001</v>
      </c>
      <c r="G158" s="56">
        <v>99</v>
      </c>
      <c r="H158" s="2">
        <v>110.88000000000001</v>
      </c>
    </row>
    <row r="159" spans="1:8">
      <c r="A159" t="s">
        <v>223</v>
      </c>
      <c r="B159" t="s">
        <v>23</v>
      </c>
      <c r="C159" t="s">
        <v>186</v>
      </c>
      <c r="D159" t="s">
        <v>79</v>
      </c>
      <c r="E159">
        <v>2151</v>
      </c>
      <c r="F159" s="2">
        <v>1.24</v>
      </c>
      <c r="G159" s="56">
        <v>24</v>
      </c>
      <c r="H159" s="2">
        <v>29.759999999999998</v>
      </c>
    </row>
    <row r="160" spans="1:8">
      <c r="A160" t="s">
        <v>223</v>
      </c>
      <c r="B160" t="s">
        <v>23</v>
      </c>
      <c r="C160" t="s">
        <v>186</v>
      </c>
      <c r="D160" t="s">
        <v>80</v>
      </c>
      <c r="E160">
        <v>2145</v>
      </c>
      <c r="F160" s="2">
        <v>1.01</v>
      </c>
      <c r="G160" s="56">
        <v>48</v>
      </c>
      <c r="H160" s="2">
        <v>48.480000000000004</v>
      </c>
    </row>
    <row r="161" spans="1:8">
      <c r="A161" t="s">
        <v>223</v>
      </c>
      <c r="B161" t="s">
        <v>23</v>
      </c>
      <c r="C161" t="s">
        <v>186</v>
      </c>
      <c r="D161" t="s">
        <v>137</v>
      </c>
      <c r="E161">
        <v>2140</v>
      </c>
      <c r="F161" s="2">
        <v>0.89</v>
      </c>
      <c r="G161" s="56">
        <v>90</v>
      </c>
      <c r="H161" s="2">
        <v>80.099999999999994</v>
      </c>
    </row>
    <row r="162" spans="1:8">
      <c r="A162" t="s">
        <v>223</v>
      </c>
      <c r="B162" t="s">
        <v>23</v>
      </c>
      <c r="C162" t="s">
        <v>186</v>
      </c>
      <c r="D162" t="s">
        <v>138</v>
      </c>
      <c r="E162">
        <v>2148</v>
      </c>
      <c r="F162" s="2">
        <v>1.08</v>
      </c>
      <c r="G162" s="56">
        <v>56</v>
      </c>
      <c r="H162" s="2">
        <v>60.480000000000004</v>
      </c>
    </row>
    <row r="163" spans="1:8">
      <c r="A163" t="s">
        <v>223</v>
      </c>
      <c r="B163" t="s">
        <v>23</v>
      </c>
      <c r="C163" t="s">
        <v>186</v>
      </c>
      <c r="D163" t="s">
        <v>139</v>
      </c>
      <c r="E163">
        <v>2144</v>
      </c>
      <c r="F163" s="2">
        <v>0.84</v>
      </c>
      <c r="G163" s="56">
        <v>66</v>
      </c>
      <c r="H163" s="2">
        <v>55.44</v>
      </c>
    </row>
    <row r="164" spans="1:8">
      <c r="A164" t="s">
        <v>223</v>
      </c>
      <c r="B164" t="s">
        <v>23</v>
      </c>
      <c r="C164" t="s">
        <v>186</v>
      </c>
      <c r="D164" t="s">
        <v>145</v>
      </c>
      <c r="E164">
        <v>2146</v>
      </c>
      <c r="F164" s="2">
        <v>5.95</v>
      </c>
      <c r="G164" s="56">
        <v>7</v>
      </c>
      <c r="H164" s="2">
        <v>41.65</v>
      </c>
    </row>
    <row r="165" spans="1:8">
      <c r="A165" t="s">
        <v>223</v>
      </c>
      <c r="B165" t="s">
        <v>23</v>
      </c>
      <c r="C165" t="s">
        <v>186</v>
      </c>
      <c r="D165" t="s">
        <v>153</v>
      </c>
      <c r="E165">
        <v>2149</v>
      </c>
      <c r="F165" s="2">
        <v>1.03</v>
      </c>
      <c r="G165" s="56">
        <v>76</v>
      </c>
      <c r="H165" s="2">
        <v>78.28</v>
      </c>
    </row>
    <row r="166" spans="1:8">
      <c r="A166" t="s">
        <v>223</v>
      </c>
      <c r="B166" t="s">
        <v>23</v>
      </c>
      <c r="C166" t="s">
        <v>186</v>
      </c>
      <c r="D166" t="s">
        <v>154</v>
      </c>
      <c r="E166">
        <v>2141</v>
      </c>
      <c r="F166" s="2">
        <v>0.81</v>
      </c>
      <c r="G166" s="56">
        <v>113</v>
      </c>
      <c r="H166" s="2">
        <v>91.53</v>
      </c>
    </row>
    <row r="167" spans="1:8">
      <c r="A167" t="s">
        <v>223</v>
      </c>
      <c r="B167" t="s">
        <v>23</v>
      </c>
      <c r="C167" t="s">
        <v>186</v>
      </c>
      <c r="D167" t="s">
        <v>160</v>
      </c>
      <c r="E167">
        <v>2161</v>
      </c>
      <c r="F167" s="2">
        <v>8.75</v>
      </c>
      <c r="G167" s="56">
        <v>1</v>
      </c>
      <c r="H167" s="2">
        <v>8.75</v>
      </c>
    </row>
    <row r="168" spans="1:8">
      <c r="A168" t="s">
        <v>223</v>
      </c>
      <c r="B168" t="s">
        <v>23</v>
      </c>
      <c r="C168" t="s">
        <v>186</v>
      </c>
      <c r="D168" t="s">
        <v>161</v>
      </c>
      <c r="E168">
        <v>2164</v>
      </c>
      <c r="F168" s="2">
        <v>5.3</v>
      </c>
      <c r="G168" s="56">
        <v>2</v>
      </c>
      <c r="H168" s="2">
        <v>10.6</v>
      </c>
    </row>
    <row r="169" spans="1:8">
      <c r="A169" t="s">
        <v>223</v>
      </c>
      <c r="B169" t="s">
        <v>23</v>
      </c>
      <c r="C169" t="s">
        <v>186</v>
      </c>
      <c r="D169" t="s">
        <v>216</v>
      </c>
      <c r="E169">
        <v>2321</v>
      </c>
      <c r="F169" s="2">
        <v>5</v>
      </c>
      <c r="G169" s="56">
        <v>2.1</v>
      </c>
      <c r="H169" s="2">
        <v>10.5</v>
      </c>
    </row>
    <row r="170" spans="1:8">
      <c r="A170" t="s">
        <v>223</v>
      </c>
      <c r="B170" t="s">
        <v>23</v>
      </c>
      <c r="C170" t="s">
        <v>186</v>
      </c>
      <c r="D170" t="s">
        <v>215</v>
      </c>
      <c r="E170">
        <v>2320</v>
      </c>
      <c r="F170" s="2">
        <v>7.42</v>
      </c>
      <c r="G170" s="56">
        <v>1.75</v>
      </c>
      <c r="H170" s="2">
        <v>12.984999999999999</v>
      </c>
    </row>
    <row r="171" spans="1:8">
      <c r="A171" t="s">
        <v>223</v>
      </c>
      <c r="B171" t="s">
        <v>23</v>
      </c>
      <c r="C171" t="s">
        <v>186</v>
      </c>
      <c r="D171" t="s">
        <v>219</v>
      </c>
      <c r="E171">
        <v>2324</v>
      </c>
      <c r="F171" s="2">
        <v>6.55</v>
      </c>
      <c r="G171" s="56">
        <v>1.4</v>
      </c>
      <c r="H171" s="2">
        <v>9.17</v>
      </c>
    </row>
    <row r="172" spans="1:8">
      <c r="A172" t="s">
        <v>223</v>
      </c>
      <c r="B172" t="s">
        <v>23</v>
      </c>
      <c r="C172" t="s">
        <v>186</v>
      </c>
      <c r="D172" t="s">
        <v>162</v>
      </c>
      <c r="E172">
        <v>2153</v>
      </c>
      <c r="F172" s="2">
        <v>7.34</v>
      </c>
      <c r="G172" s="56">
        <v>1.6</v>
      </c>
      <c r="H172" s="2">
        <v>11.744</v>
      </c>
    </row>
    <row r="173" spans="1:8">
      <c r="A173" t="s">
        <v>223</v>
      </c>
      <c r="B173" t="s">
        <v>23</v>
      </c>
      <c r="C173" t="s">
        <v>186</v>
      </c>
      <c r="D173" t="s">
        <v>163</v>
      </c>
      <c r="E173">
        <v>2157</v>
      </c>
      <c r="F173" s="2">
        <v>7.87</v>
      </c>
      <c r="G173" s="56">
        <v>4.5999999999999996</v>
      </c>
      <c r="H173" s="2">
        <v>36.201999999999998</v>
      </c>
    </row>
    <row r="174" spans="1:8">
      <c r="A174" t="s">
        <v>223</v>
      </c>
      <c r="B174" t="s">
        <v>23</v>
      </c>
      <c r="C174" t="s">
        <v>186</v>
      </c>
      <c r="D174" t="s">
        <v>164</v>
      </c>
      <c r="E174">
        <v>2160</v>
      </c>
      <c r="F174" s="2">
        <v>7.32</v>
      </c>
      <c r="G174" s="56">
        <v>1</v>
      </c>
      <c r="H174" s="2">
        <v>7.32</v>
      </c>
    </row>
    <row r="175" spans="1:8">
      <c r="A175" t="s">
        <v>223</v>
      </c>
      <c r="B175" t="s">
        <v>23</v>
      </c>
      <c r="C175" t="s">
        <v>186</v>
      </c>
      <c r="D175" t="s">
        <v>212</v>
      </c>
      <c r="E175">
        <v>2318</v>
      </c>
      <c r="F175" s="2">
        <v>7.53</v>
      </c>
      <c r="G175" s="56">
        <v>1</v>
      </c>
      <c r="H175" s="2">
        <v>7.53</v>
      </c>
    </row>
    <row r="176" spans="1:8">
      <c r="A176" t="s">
        <v>223</v>
      </c>
      <c r="B176" t="s">
        <v>23</v>
      </c>
      <c r="C176" t="s">
        <v>186</v>
      </c>
      <c r="D176" t="s">
        <v>165</v>
      </c>
      <c r="E176">
        <v>2154</v>
      </c>
      <c r="F176" s="2">
        <v>8.9600000000000009</v>
      </c>
      <c r="G176" s="56">
        <v>3.1</v>
      </c>
      <c r="H176" s="2">
        <v>27.776000000000003</v>
      </c>
    </row>
    <row r="177" spans="1:8">
      <c r="A177" t="s">
        <v>223</v>
      </c>
      <c r="B177" t="s">
        <v>23</v>
      </c>
      <c r="C177" t="s">
        <v>186</v>
      </c>
      <c r="D177" t="s">
        <v>218</v>
      </c>
      <c r="E177">
        <v>2323</v>
      </c>
      <c r="F177" s="2">
        <v>9.07</v>
      </c>
      <c r="G177" s="56">
        <v>1</v>
      </c>
      <c r="H177" s="2">
        <v>9.07</v>
      </c>
    </row>
    <row r="178" spans="1:8">
      <c r="A178" t="s">
        <v>223</v>
      </c>
      <c r="B178" t="s">
        <v>23</v>
      </c>
      <c r="C178" t="s">
        <v>186</v>
      </c>
      <c r="D178" t="s">
        <v>166</v>
      </c>
      <c r="E178">
        <v>2152</v>
      </c>
      <c r="F178" s="2">
        <v>7.21</v>
      </c>
      <c r="G178" s="56">
        <v>2.1</v>
      </c>
      <c r="H178" s="2">
        <v>15.141</v>
      </c>
    </row>
    <row r="179" spans="1:8">
      <c r="A179" t="s">
        <v>223</v>
      </c>
      <c r="B179" t="s">
        <v>23</v>
      </c>
      <c r="C179" t="s">
        <v>186</v>
      </c>
      <c r="D179" t="s">
        <v>217</v>
      </c>
      <c r="E179">
        <v>2322</v>
      </c>
      <c r="F179" s="2">
        <v>7.86</v>
      </c>
      <c r="G179" s="56">
        <v>2</v>
      </c>
      <c r="H179" s="2">
        <v>15.72</v>
      </c>
    </row>
    <row r="180" spans="1:8">
      <c r="A180" t="s">
        <v>223</v>
      </c>
      <c r="B180" t="s">
        <v>23</v>
      </c>
      <c r="C180" t="s">
        <v>186</v>
      </c>
      <c r="D180" t="s">
        <v>167</v>
      </c>
      <c r="E180">
        <v>2155</v>
      </c>
      <c r="F180" s="2">
        <v>5.3</v>
      </c>
      <c r="G180" s="56">
        <v>2.0499999999999998</v>
      </c>
      <c r="H180" s="2">
        <v>10.864999999999998</v>
      </c>
    </row>
    <row r="181" spans="1:8">
      <c r="A181" t="s">
        <v>223</v>
      </c>
      <c r="B181" t="s">
        <v>23</v>
      </c>
      <c r="C181" t="s">
        <v>186</v>
      </c>
      <c r="D181" t="s">
        <v>213</v>
      </c>
      <c r="E181">
        <v>2158</v>
      </c>
      <c r="F181" s="2">
        <v>7.46</v>
      </c>
      <c r="G181" s="56">
        <v>1</v>
      </c>
      <c r="H181" s="2">
        <v>7.46</v>
      </c>
    </row>
    <row r="182" spans="1:8">
      <c r="A182" t="s">
        <v>223</v>
      </c>
      <c r="B182" t="s">
        <v>23</v>
      </c>
      <c r="C182" t="s">
        <v>186</v>
      </c>
      <c r="D182" t="s">
        <v>168</v>
      </c>
      <c r="E182">
        <v>2156</v>
      </c>
      <c r="F182" s="2">
        <v>8.68</v>
      </c>
      <c r="G182" s="56">
        <v>2</v>
      </c>
      <c r="H182" s="2">
        <v>17.36</v>
      </c>
    </row>
    <row r="183" spans="1:8">
      <c r="A183" t="s">
        <v>223</v>
      </c>
      <c r="B183" t="s">
        <v>23</v>
      </c>
      <c r="C183" t="s">
        <v>186</v>
      </c>
      <c r="D183" t="s">
        <v>169</v>
      </c>
      <c r="E183">
        <v>2163</v>
      </c>
      <c r="F183" s="2">
        <v>6.18</v>
      </c>
      <c r="G183" s="56">
        <v>10.199999999999999</v>
      </c>
      <c r="H183" s="2">
        <v>63.035999999999994</v>
      </c>
    </row>
    <row r="184" spans="1:8">
      <c r="A184" t="s">
        <v>223</v>
      </c>
      <c r="B184" t="s">
        <v>23</v>
      </c>
      <c r="C184" t="s">
        <v>186</v>
      </c>
      <c r="D184" t="s">
        <v>267</v>
      </c>
      <c r="E184">
        <v>2159</v>
      </c>
      <c r="F184" s="2">
        <v>8.4499999999999993</v>
      </c>
      <c r="G184" s="56">
        <v>0.1</v>
      </c>
      <c r="H184" s="2">
        <v>0.84499999999999997</v>
      </c>
    </row>
    <row r="185" spans="1:8">
      <c r="A185" t="s">
        <v>223</v>
      </c>
      <c r="B185" t="s">
        <v>23</v>
      </c>
      <c r="C185" t="s">
        <v>186</v>
      </c>
      <c r="D185" t="s">
        <v>214</v>
      </c>
      <c r="E185">
        <v>2319</v>
      </c>
      <c r="F185" s="2">
        <v>5.23</v>
      </c>
      <c r="G185" s="56">
        <v>1</v>
      </c>
      <c r="H185" s="2">
        <v>5.23</v>
      </c>
    </row>
    <row r="186" spans="1:8">
      <c r="A186" t="s">
        <v>223</v>
      </c>
      <c r="B186" t="s">
        <v>23</v>
      </c>
      <c r="C186" t="s">
        <v>186</v>
      </c>
      <c r="D186" t="s">
        <v>245</v>
      </c>
      <c r="E186">
        <v>2162</v>
      </c>
      <c r="F186" s="2">
        <v>9.43</v>
      </c>
      <c r="G186" s="56">
        <v>2</v>
      </c>
      <c r="H186" s="2">
        <v>18.86</v>
      </c>
    </row>
    <row r="187" spans="1:8">
      <c r="A187" t="s">
        <v>223</v>
      </c>
      <c r="B187" t="s">
        <v>23</v>
      </c>
      <c r="C187" t="s">
        <v>186</v>
      </c>
      <c r="D187" t="s">
        <v>173</v>
      </c>
      <c r="E187">
        <v>2283</v>
      </c>
      <c r="F187" s="2">
        <v>0.98</v>
      </c>
      <c r="G187" s="56">
        <v>30</v>
      </c>
      <c r="H187" s="2">
        <v>29.4</v>
      </c>
    </row>
    <row r="188" spans="1:8">
      <c r="A188" t="s">
        <v>223</v>
      </c>
      <c r="B188" t="s">
        <v>23</v>
      </c>
      <c r="C188" t="s">
        <v>186</v>
      </c>
      <c r="D188" t="s">
        <v>307</v>
      </c>
      <c r="E188">
        <v>2327</v>
      </c>
      <c r="F188" s="2">
        <v>0.82</v>
      </c>
      <c r="G188" s="56">
        <v>2</v>
      </c>
      <c r="H188" s="2">
        <v>1.64</v>
      </c>
    </row>
    <row r="189" spans="1:8">
      <c r="A189" t="s">
        <v>223</v>
      </c>
      <c r="B189" t="s">
        <v>23</v>
      </c>
      <c r="C189" t="s">
        <v>186</v>
      </c>
      <c r="D189" t="s">
        <v>174</v>
      </c>
      <c r="E189">
        <v>2143</v>
      </c>
      <c r="F189" s="2">
        <v>0.95</v>
      </c>
      <c r="G189" s="56">
        <v>43</v>
      </c>
      <c r="H189" s="2">
        <v>40.85</v>
      </c>
    </row>
    <row r="190" spans="1:8">
      <c r="A190" t="s">
        <v>223</v>
      </c>
      <c r="B190" t="s">
        <v>23</v>
      </c>
      <c r="C190" t="s">
        <v>294</v>
      </c>
      <c r="D190" t="s">
        <v>193</v>
      </c>
      <c r="E190">
        <v>2276</v>
      </c>
      <c r="F190" s="2">
        <v>0.72</v>
      </c>
      <c r="G190" s="56">
        <v>73</v>
      </c>
      <c r="H190" s="2">
        <v>52.559999999999995</v>
      </c>
    </row>
    <row r="191" spans="1:8">
      <c r="A191" t="s">
        <v>223</v>
      </c>
      <c r="B191" t="s">
        <v>23</v>
      </c>
      <c r="C191" t="s">
        <v>294</v>
      </c>
      <c r="D191" t="s">
        <v>194</v>
      </c>
      <c r="E191">
        <v>2277</v>
      </c>
      <c r="F191" s="2">
        <v>0.75</v>
      </c>
      <c r="G191" s="56">
        <v>73</v>
      </c>
      <c r="H191" s="2">
        <v>54.75</v>
      </c>
    </row>
    <row r="192" spans="1:8">
      <c r="A192" t="s">
        <v>223</v>
      </c>
      <c r="B192" t="s">
        <v>23</v>
      </c>
      <c r="C192" t="s">
        <v>294</v>
      </c>
      <c r="D192" t="s">
        <v>346</v>
      </c>
      <c r="E192">
        <v>2117</v>
      </c>
      <c r="F192" s="2">
        <v>0.99</v>
      </c>
      <c r="G192" s="56">
        <v>26</v>
      </c>
      <c r="H192" s="2">
        <v>25.74</v>
      </c>
    </row>
    <row r="193" spans="1:8">
      <c r="A193" t="s">
        <v>223</v>
      </c>
      <c r="B193" t="s">
        <v>23</v>
      </c>
      <c r="C193" t="s">
        <v>294</v>
      </c>
      <c r="D193" t="s">
        <v>98</v>
      </c>
      <c r="E193">
        <v>2115</v>
      </c>
      <c r="F193" s="2">
        <v>3.93</v>
      </c>
      <c r="G193" s="56">
        <v>57</v>
      </c>
      <c r="H193" s="2">
        <v>224.01000000000002</v>
      </c>
    </row>
    <row r="194" spans="1:8">
      <c r="A194" t="s">
        <v>223</v>
      </c>
      <c r="B194" t="s">
        <v>23</v>
      </c>
      <c r="C194" t="s">
        <v>294</v>
      </c>
      <c r="D194" t="s">
        <v>207</v>
      </c>
      <c r="E194">
        <v>2139</v>
      </c>
      <c r="F194" s="2">
        <v>5.07</v>
      </c>
      <c r="G194" s="56">
        <v>103</v>
      </c>
      <c r="H194" s="2">
        <v>522.21</v>
      </c>
    </row>
    <row r="195" spans="1:8">
      <c r="A195" t="s">
        <v>223</v>
      </c>
      <c r="B195" t="s">
        <v>23</v>
      </c>
      <c r="C195" t="s">
        <v>294</v>
      </c>
      <c r="D195" t="s">
        <v>210</v>
      </c>
      <c r="E195">
        <v>2301</v>
      </c>
      <c r="F195" s="2">
        <v>3.68</v>
      </c>
      <c r="G195" s="56">
        <v>4</v>
      </c>
      <c r="H195" s="2">
        <v>14.72</v>
      </c>
    </row>
    <row r="196" spans="1:8">
      <c r="A196" t="s">
        <v>223</v>
      </c>
      <c r="B196" t="s">
        <v>23</v>
      </c>
      <c r="C196" t="s">
        <v>294</v>
      </c>
      <c r="D196" t="s">
        <v>208</v>
      </c>
      <c r="E196">
        <v>2137</v>
      </c>
      <c r="F196" s="2">
        <v>4.51</v>
      </c>
      <c r="G196" s="56">
        <v>49</v>
      </c>
      <c r="H196" s="2">
        <v>220.98999999999998</v>
      </c>
    </row>
    <row r="197" spans="1:8">
      <c r="A197" t="s">
        <v>223</v>
      </c>
      <c r="B197" t="s">
        <v>23</v>
      </c>
      <c r="C197" t="s">
        <v>294</v>
      </c>
      <c r="D197" t="s">
        <v>197</v>
      </c>
      <c r="E197">
        <v>2308</v>
      </c>
      <c r="F197" s="2">
        <v>3.31</v>
      </c>
      <c r="G197" s="56">
        <v>5</v>
      </c>
      <c r="H197" s="2">
        <v>16.55</v>
      </c>
    </row>
    <row r="198" spans="1:8">
      <c r="A198" t="s">
        <v>223</v>
      </c>
      <c r="B198" t="s">
        <v>23</v>
      </c>
      <c r="C198" t="s">
        <v>294</v>
      </c>
      <c r="D198" t="s">
        <v>211</v>
      </c>
      <c r="E198">
        <v>2307</v>
      </c>
      <c r="F198" s="2">
        <v>4.2</v>
      </c>
      <c r="G198" s="56">
        <v>1</v>
      </c>
      <c r="H198" s="2">
        <v>4.2</v>
      </c>
    </row>
    <row r="199" spans="1:8">
      <c r="A199" t="s">
        <v>223</v>
      </c>
      <c r="B199" t="s">
        <v>23</v>
      </c>
      <c r="C199" t="s">
        <v>294</v>
      </c>
      <c r="D199" t="s">
        <v>209</v>
      </c>
      <c r="E199">
        <v>2138</v>
      </c>
      <c r="F199" s="2">
        <v>4.3499999999999996</v>
      </c>
      <c r="G199" s="56">
        <v>83</v>
      </c>
      <c r="H199" s="2">
        <v>361.04999999999995</v>
      </c>
    </row>
    <row r="200" spans="1:8">
      <c r="A200" t="s">
        <v>223</v>
      </c>
      <c r="B200" t="s">
        <v>23</v>
      </c>
      <c r="C200" t="s">
        <v>294</v>
      </c>
      <c r="D200" t="s">
        <v>111</v>
      </c>
      <c r="E200">
        <v>2112</v>
      </c>
      <c r="F200" s="2">
        <v>0.81</v>
      </c>
      <c r="G200" s="56">
        <v>30</v>
      </c>
      <c r="H200" s="2">
        <v>24.3</v>
      </c>
    </row>
    <row r="201" spans="1:8">
      <c r="A201" t="s">
        <v>223</v>
      </c>
      <c r="B201" t="s">
        <v>23</v>
      </c>
      <c r="C201" t="s">
        <v>294</v>
      </c>
      <c r="D201" t="s">
        <v>198</v>
      </c>
      <c r="E201">
        <v>2309</v>
      </c>
      <c r="F201" s="2">
        <v>0.8</v>
      </c>
      <c r="G201" s="56">
        <v>58</v>
      </c>
      <c r="H201" s="2">
        <v>46.400000000000006</v>
      </c>
    </row>
    <row r="202" spans="1:8">
      <c r="A202" t="s">
        <v>223</v>
      </c>
      <c r="B202" t="s">
        <v>23</v>
      </c>
      <c r="C202" t="s">
        <v>294</v>
      </c>
      <c r="D202" t="s">
        <v>122</v>
      </c>
      <c r="E202">
        <v>2124</v>
      </c>
      <c r="F202" s="2">
        <v>1.08</v>
      </c>
      <c r="G202" s="56">
        <v>44</v>
      </c>
      <c r="H202" s="2">
        <v>47.52</v>
      </c>
    </row>
    <row r="203" spans="1:8">
      <c r="A203" t="s">
        <v>223</v>
      </c>
      <c r="B203" t="s">
        <v>23</v>
      </c>
      <c r="C203" t="s">
        <v>294</v>
      </c>
      <c r="D203" t="s">
        <v>125</v>
      </c>
      <c r="E203">
        <v>2126</v>
      </c>
      <c r="F203" s="2">
        <v>1.1599999999999999</v>
      </c>
      <c r="G203" s="56">
        <v>26</v>
      </c>
      <c r="H203" s="2">
        <v>30.159999999999997</v>
      </c>
    </row>
    <row r="204" spans="1:8">
      <c r="A204" t="s">
        <v>223</v>
      </c>
      <c r="B204" t="s">
        <v>23</v>
      </c>
      <c r="C204" t="s">
        <v>294</v>
      </c>
      <c r="D204" t="s">
        <v>126</v>
      </c>
      <c r="E204">
        <v>2132</v>
      </c>
      <c r="F204" s="2">
        <v>3.35</v>
      </c>
      <c r="G204" s="56">
        <v>16</v>
      </c>
      <c r="H204" s="2">
        <v>53.6</v>
      </c>
    </row>
    <row r="205" spans="1:8">
      <c r="A205" t="s">
        <v>223</v>
      </c>
      <c r="B205" t="s">
        <v>23</v>
      </c>
      <c r="C205" t="s">
        <v>294</v>
      </c>
      <c r="D205" t="s">
        <v>127</v>
      </c>
      <c r="E205">
        <v>2125</v>
      </c>
      <c r="F205" s="2">
        <v>1.25</v>
      </c>
      <c r="G205" s="56">
        <v>48</v>
      </c>
      <c r="H205" s="2">
        <v>60</v>
      </c>
    </row>
    <row r="206" spans="1:8">
      <c r="A206" t="s">
        <v>223</v>
      </c>
      <c r="B206" t="s">
        <v>23</v>
      </c>
      <c r="C206" t="s">
        <v>294</v>
      </c>
      <c r="D206" t="s">
        <v>128</v>
      </c>
      <c r="E206">
        <v>2128</v>
      </c>
      <c r="F206" s="2">
        <v>1.1599999999999999</v>
      </c>
      <c r="G206" s="56">
        <v>1</v>
      </c>
      <c r="H206" s="2">
        <v>1.1599999999999999</v>
      </c>
    </row>
    <row r="207" spans="1:8">
      <c r="A207" t="s">
        <v>223</v>
      </c>
      <c r="B207" t="s">
        <v>23</v>
      </c>
      <c r="C207" t="s">
        <v>294</v>
      </c>
      <c r="D207" t="s">
        <v>246</v>
      </c>
      <c r="E207">
        <v>2341</v>
      </c>
      <c r="F207" s="2">
        <v>1.19</v>
      </c>
      <c r="G207" s="56">
        <v>37</v>
      </c>
      <c r="H207" s="2">
        <v>44.03</v>
      </c>
    </row>
    <row r="208" spans="1:8">
      <c r="A208" t="s">
        <v>223</v>
      </c>
      <c r="B208" t="s">
        <v>23</v>
      </c>
      <c r="C208" t="s">
        <v>294</v>
      </c>
      <c r="D208" t="s">
        <v>129</v>
      </c>
      <c r="E208">
        <v>2127</v>
      </c>
      <c r="F208" s="2">
        <v>1.24</v>
      </c>
      <c r="G208" s="56">
        <v>6</v>
      </c>
      <c r="H208" s="2">
        <v>7.4399999999999995</v>
      </c>
    </row>
    <row r="209" spans="1:8">
      <c r="A209" t="s">
        <v>223</v>
      </c>
      <c r="B209" t="s">
        <v>23</v>
      </c>
      <c r="C209" t="s">
        <v>294</v>
      </c>
      <c r="D209" t="s">
        <v>347</v>
      </c>
      <c r="E209">
        <v>2135</v>
      </c>
      <c r="F209" s="2">
        <v>2.61</v>
      </c>
      <c r="G209" s="56">
        <v>46</v>
      </c>
      <c r="H209" s="2">
        <v>120.05999999999999</v>
      </c>
    </row>
    <row r="210" spans="1:8">
      <c r="A210" t="s">
        <v>223</v>
      </c>
      <c r="B210" t="s">
        <v>23</v>
      </c>
      <c r="C210" t="s">
        <v>294</v>
      </c>
      <c r="D210" t="s">
        <v>348</v>
      </c>
      <c r="E210">
        <v>2131</v>
      </c>
      <c r="F210" s="2">
        <v>2.93</v>
      </c>
      <c r="G210" s="56">
        <v>9</v>
      </c>
      <c r="H210" s="2">
        <v>26.37</v>
      </c>
    </row>
    <row r="211" spans="1:8">
      <c r="A211" t="s">
        <v>223</v>
      </c>
      <c r="B211" t="s">
        <v>23</v>
      </c>
      <c r="C211" t="s">
        <v>294</v>
      </c>
      <c r="D211" t="s">
        <v>130</v>
      </c>
      <c r="E211">
        <v>2129</v>
      </c>
      <c r="F211" s="2">
        <v>1.23</v>
      </c>
      <c r="G211" s="56">
        <v>70</v>
      </c>
      <c r="H211" s="2">
        <v>86.1</v>
      </c>
    </row>
    <row r="212" spans="1:8">
      <c r="A212" t="s">
        <v>223</v>
      </c>
      <c r="B212" t="s">
        <v>23</v>
      </c>
      <c r="C212" t="s">
        <v>294</v>
      </c>
      <c r="D212" t="s">
        <v>199</v>
      </c>
      <c r="E212">
        <v>2302</v>
      </c>
      <c r="F212" s="2">
        <v>3.46</v>
      </c>
      <c r="G212" s="56">
        <v>66</v>
      </c>
      <c r="H212" s="2">
        <v>228.35999999999999</v>
      </c>
    </row>
    <row r="213" spans="1:8">
      <c r="A213" t="s">
        <v>223</v>
      </c>
      <c r="B213" t="s">
        <v>23</v>
      </c>
      <c r="C213" t="s">
        <v>294</v>
      </c>
      <c r="D213" t="s">
        <v>200</v>
      </c>
      <c r="E213">
        <v>2306</v>
      </c>
      <c r="F213" s="2">
        <v>1.92</v>
      </c>
      <c r="G213" s="56">
        <v>23</v>
      </c>
      <c r="H213" s="2">
        <v>44.16</v>
      </c>
    </row>
    <row r="214" spans="1:8">
      <c r="A214" t="s">
        <v>223</v>
      </c>
      <c r="B214" t="s">
        <v>23</v>
      </c>
      <c r="C214" t="s">
        <v>294</v>
      </c>
      <c r="D214" t="s">
        <v>201</v>
      </c>
      <c r="E214">
        <v>2305</v>
      </c>
      <c r="F214" s="2">
        <v>1.73</v>
      </c>
      <c r="G214" s="56">
        <v>24</v>
      </c>
      <c r="H214" s="2">
        <v>41.519999999999996</v>
      </c>
    </row>
    <row r="215" spans="1:8">
      <c r="A215" t="s">
        <v>223</v>
      </c>
      <c r="B215" t="s">
        <v>23</v>
      </c>
      <c r="C215" t="s">
        <v>294</v>
      </c>
      <c r="D215" t="s">
        <v>202</v>
      </c>
      <c r="E215">
        <v>2303</v>
      </c>
      <c r="F215" s="2">
        <v>2.58</v>
      </c>
      <c r="G215" s="56">
        <v>64</v>
      </c>
      <c r="H215" s="2">
        <v>165.12</v>
      </c>
    </row>
    <row r="216" spans="1:8">
      <c r="A216" t="s">
        <v>223</v>
      </c>
      <c r="B216" t="s">
        <v>23</v>
      </c>
      <c r="C216" t="s">
        <v>294</v>
      </c>
      <c r="D216" t="s">
        <v>203</v>
      </c>
      <c r="E216">
        <v>2304</v>
      </c>
      <c r="F216" s="2">
        <v>1.69</v>
      </c>
      <c r="G216" s="56">
        <v>33</v>
      </c>
      <c r="H216" s="2">
        <v>55.769999999999996</v>
      </c>
    </row>
    <row r="217" spans="1:8">
      <c r="A217" t="s">
        <v>223</v>
      </c>
      <c r="B217" t="s">
        <v>23</v>
      </c>
      <c r="C217" t="s">
        <v>294</v>
      </c>
      <c r="D217" t="s">
        <v>134</v>
      </c>
      <c r="E217">
        <v>2114</v>
      </c>
      <c r="F217" s="2">
        <v>3.19</v>
      </c>
      <c r="G217" s="56">
        <v>65</v>
      </c>
      <c r="H217" s="2">
        <v>207.35</v>
      </c>
    </row>
    <row r="218" spans="1:8">
      <c r="A218" t="s">
        <v>223</v>
      </c>
      <c r="B218" t="s">
        <v>23</v>
      </c>
      <c r="C218" t="s">
        <v>294</v>
      </c>
      <c r="D218" t="s">
        <v>204</v>
      </c>
      <c r="E218">
        <v>2315</v>
      </c>
      <c r="F218" s="2">
        <v>3.95</v>
      </c>
      <c r="G218" s="56">
        <v>6</v>
      </c>
      <c r="H218" s="2">
        <v>23.700000000000003</v>
      </c>
    </row>
    <row r="219" spans="1:8">
      <c r="A219" t="s">
        <v>223</v>
      </c>
      <c r="B219" t="s">
        <v>23</v>
      </c>
      <c r="C219" t="s">
        <v>294</v>
      </c>
      <c r="D219" t="s">
        <v>135</v>
      </c>
      <c r="E219">
        <v>2123</v>
      </c>
      <c r="F219" s="2">
        <v>0.78</v>
      </c>
      <c r="G219" s="56">
        <v>52</v>
      </c>
      <c r="H219" s="2">
        <v>40.56</v>
      </c>
    </row>
    <row r="220" spans="1:8">
      <c r="A220" t="s">
        <v>223</v>
      </c>
      <c r="B220" t="s">
        <v>23</v>
      </c>
      <c r="C220" t="s">
        <v>294</v>
      </c>
      <c r="D220" t="s">
        <v>136</v>
      </c>
      <c r="E220">
        <v>2122</v>
      </c>
      <c r="F220" s="2">
        <v>0.78</v>
      </c>
      <c r="G220" s="56">
        <v>77</v>
      </c>
      <c r="H220" s="2">
        <v>60.06</v>
      </c>
    </row>
    <row r="221" spans="1:8">
      <c r="A221" t="s">
        <v>223</v>
      </c>
      <c r="B221" t="s">
        <v>23</v>
      </c>
      <c r="C221" t="s">
        <v>294</v>
      </c>
      <c r="D221" t="s">
        <v>206</v>
      </c>
      <c r="E221">
        <v>2310</v>
      </c>
      <c r="F221" s="2">
        <v>1.25</v>
      </c>
      <c r="G221" s="56">
        <v>54</v>
      </c>
      <c r="H221" s="2">
        <v>67.5</v>
      </c>
    </row>
    <row r="222" spans="1:8">
      <c r="A222" t="s">
        <v>223</v>
      </c>
      <c r="B222" t="s">
        <v>23</v>
      </c>
      <c r="C222" t="s">
        <v>294</v>
      </c>
      <c r="D222" t="s">
        <v>155</v>
      </c>
      <c r="E222">
        <v>2119</v>
      </c>
      <c r="F222" s="2">
        <v>1</v>
      </c>
      <c r="G222" s="56">
        <v>42</v>
      </c>
      <c r="H222" s="2">
        <v>42</v>
      </c>
    </row>
    <row r="223" spans="1:8">
      <c r="A223" t="s">
        <v>223</v>
      </c>
      <c r="B223" t="s">
        <v>23</v>
      </c>
      <c r="C223" t="s">
        <v>294</v>
      </c>
      <c r="D223" t="s">
        <v>156</v>
      </c>
      <c r="E223">
        <v>2120</v>
      </c>
      <c r="F223" s="2">
        <v>2</v>
      </c>
      <c r="G223" s="56">
        <v>16</v>
      </c>
      <c r="H223" s="2">
        <v>32</v>
      </c>
    </row>
    <row r="224" spans="1:8">
      <c r="A224" t="s">
        <v>223</v>
      </c>
      <c r="B224" t="s">
        <v>23</v>
      </c>
      <c r="C224" t="s">
        <v>294</v>
      </c>
      <c r="D224" t="s">
        <v>157</v>
      </c>
      <c r="E224">
        <v>2118</v>
      </c>
      <c r="F224" s="2">
        <v>0.68</v>
      </c>
      <c r="G224" s="56">
        <v>48</v>
      </c>
      <c r="H224" s="2">
        <v>32.64</v>
      </c>
    </row>
    <row r="225" spans="1:8">
      <c r="A225" t="s">
        <v>223</v>
      </c>
      <c r="B225" t="s">
        <v>23</v>
      </c>
      <c r="C225" t="s">
        <v>294</v>
      </c>
      <c r="D225" t="s">
        <v>158</v>
      </c>
      <c r="E225">
        <v>2113</v>
      </c>
      <c r="F225" s="2">
        <v>3.95</v>
      </c>
      <c r="G225" s="56">
        <v>35</v>
      </c>
      <c r="H225" s="2">
        <v>138.25</v>
      </c>
    </row>
    <row r="226" spans="1:8">
      <c r="A226" t="s">
        <v>223</v>
      </c>
      <c r="B226" t="s">
        <v>23</v>
      </c>
      <c r="C226" t="s">
        <v>294</v>
      </c>
      <c r="D226" t="s">
        <v>159</v>
      </c>
      <c r="E226">
        <v>2116</v>
      </c>
      <c r="F226" s="2">
        <v>0.99</v>
      </c>
      <c r="G226" s="56">
        <v>51</v>
      </c>
      <c r="H226" s="2">
        <v>50.49</v>
      </c>
    </row>
    <row r="227" spans="1:8">
      <c r="A227" t="s">
        <v>223</v>
      </c>
      <c r="B227" t="s">
        <v>23</v>
      </c>
      <c r="C227" t="s">
        <v>294</v>
      </c>
      <c r="D227" t="s">
        <v>360</v>
      </c>
      <c r="E227">
        <v>2368</v>
      </c>
      <c r="F227" s="2">
        <v>2.5499999999999998</v>
      </c>
      <c r="G227" s="56">
        <v>28</v>
      </c>
      <c r="H227" s="2">
        <v>71.399999999999991</v>
      </c>
    </row>
    <row r="228" spans="1:8">
      <c r="A228" t="s">
        <v>223</v>
      </c>
      <c r="B228" t="s">
        <v>220</v>
      </c>
      <c r="C228" t="s">
        <v>184</v>
      </c>
      <c r="D228" t="s">
        <v>266</v>
      </c>
      <c r="E228">
        <v>2344</v>
      </c>
      <c r="F228" s="2">
        <v>4</v>
      </c>
      <c r="G228" s="56">
        <v>11</v>
      </c>
      <c r="H228" s="2">
        <v>44</v>
      </c>
    </row>
    <row r="229" spans="1:8">
      <c r="A229" t="s">
        <v>223</v>
      </c>
      <c r="B229" t="s">
        <v>220</v>
      </c>
      <c r="C229" t="s">
        <v>294</v>
      </c>
      <c r="D229" t="s">
        <v>330</v>
      </c>
      <c r="E229">
        <v>2357</v>
      </c>
      <c r="F229" s="2">
        <v>1.23</v>
      </c>
      <c r="G229" s="56">
        <v>48</v>
      </c>
      <c r="H229" s="2">
        <v>59.04</v>
      </c>
    </row>
    <row r="230" spans="1:8">
      <c r="A230" t="s">
        <v>223</v>
      </c>
      <c r="B230" t="s">
        <v>220</v>
      </c>
      <c r="C230" t="s">
        <v>294</v>
      </c>
      <c r="D230" t="s">
        <v>331</v>
      </c>
      <c r="E230">
        <v>2358</v>
      </c>
      <c r="F230" s="2">
        <v>1.22</v>
      </c>
      <c r="G230" s="56">
        <v>53</v>
      </c>
      <c r="H230" s="2">
        <v>64.66</v>
      </c>
    </row>
    <row r="231" spans="1:8">
      <c r="A231" t="s">
        <v>223</v>
      </c>
      <c r="B231" t="s">
        <v>220</v>
      </c>
      <c r="C231" t="s">
        <v>294</v>
      </c>
      <c r="D231" t="s">
        <v>332</v>
      </c>
      <c r="E231">
        <v>2359</v>
      </c>
      <c r="F231" s="2">
        <v>1.22</v>
      </c>
      <c r="G231" s="56">
        <v>46</v>
      </c>
      <c r="H231" s="2">
        <v>56.12</v>
      </c>
    </row>
    <row r="232" spans="1:8">
      <c r="A232" t="s">
        <v>223</v>
      </c>
      <c r="B232" t="s">
        <v>220</v>
      </c>
      <c r="C232" t="s">
        <v>294</v>
      </c>
      <c r="D232" t="s">
        <v>333</v>
      </c>
      <c r="E232">
        <v>2361</v>
      </c>
      <c r="F232" s="2">
        <v>1.83</v>
      </c>
      <c r="G232" s="56">
        <v>11</v>
      </c>
      <c r="H232" s="2">
        <v>20.130000000000003</v>
      </c>
    </row>
    <row r="233" spans="1:8">
      <c r="A233" t="s">
        <v>223</v>
      </c>
      <c r="B233" t="s">
        <v>220</v>
      </c>
      <c r="C233" t="s">
        <v>294</v>
      </c>
      <c r="D233" t="s">
        <v>334</v>
      </c>
      <c r="E233">
        <v>2367</v>
      </c>
      <c r="F233" s="2">
        <v>2.02</v>
      </c>
      <c r="G233" s="56">
        <v>23</v>
      </c>
      <c r="H233" s="2">
        <v>46.46</v>
      </c>
    </row>
    <row r="234" spans="1:8">
      <c r="A234" s="55" t="s">
        <v>252</v>
      </c>
      <c r="B234" s="55"/>
      <c r="C234" s="55"/>
      <c r="D234" s="55"/>
      <c r="E234" s="55"/>
      <c r="F234" s="55"/>
      <c r="G234" s="55"/>
      <c r="H234" s="57">
        <v>13552.333999999997</v>
      </c>
    </row>
    <row r="235" spans="1:8">
      <c r="C235"/>
      <c r="D235"/>
      <c r="E235"/>
      <c r="F235"/>
      <c r="G235"/>
    </row>
    <row r="236" spans="1:8">
      <c r="C236"/>
      <c r="D236"/>
      <c r="E236"/>
      <c r="F236"/>
      <c r="G236"/>
    </row>
    <row r="237" spans="1:8">
      <c r="C237"/>
      <c r="D237"/>
      <c r="E237"/>
      <c r="F237"/>
      <c r="G237"/>
    </row>
    <row r="238" spans="1:8">
      <c r="C238"/>
      <c r="D238"/>
      <c r="E238"/>
      <c r="F238"/>
      <c r="G238"/>
    </row>
    <row r="239" spans="1:8">
      <c r="C239"/>
      <c r="D239"/>
      <c r="E239"/>
      <c r="F239"/>
      <c r="G239"/>
    </row>
    <row r="240" spans="1:8">
      <c r="C240"/>
      <c r="D240"/>
      <c r="E240"/>
      <c r="F240"/>
      <c r="G240"/>
    </row>
    <row r="241" customFormat="1"/>
    <row r="242" customFormat="1"/>
    <row r="243" customFormat="1"/>
    <row r="244" customFormat="1"/>
    <row r="245" customFormat="1"/>
    <row r="246" customFormat="1"/>
    <row r="247" customFormat="1"/>
    <row r="248" customFormat="1"/>
    <row r="249" customFormat="1"/>
    <row r="250" customFormat="1"/>
    <row r="251" customFormat="1"/>
    <row r="252" customFormat="1"/>
    <row r="253" customFormat="1"/>
    <row r="254" customFormat="1"/>
    <row r="255" customFormat="1"/>
    <row r="256" customFormat="1"/>
    <row r="257" customFormat="1"/>
    <row r="258" customFormat="1"/>
    <row r="259" customFormat="1"/>
    <row r="260" customFormat="1"/>
    <row r="261" customFormat="1"/>
    <row r="262" customFormat="1"/>
    <row r="263" customFormat="1"/>
    <row r="264" customFormat="1"/>
    <row r="265" customFormat="1"/>
    <row r="266" customFormat="1"/>
    <row r="267" customFormat="1"/>
    <row r="268" customFormat="1"/>
    <row r="269" customFormat="1"/>
    <row r="270" customFormat="1"/>
    <row r="271" customFormat="1"/>
    <row r="272" customFormat="1"/>
    <row r="273" customFormat="1"/>
    <row r="274" customFormat="1"/>
    <row r="275" customFormat="1"/>
    <row r="276" customFormat="1"/>
    <row r="277" customFormat="1"/>
    <row r="278" customFormat="1"/>
    <row r="279" customFormat="1"/>
    <row r="280" customFormat="1"/>
    <row r="281" customFormat="1"/>
    <row r="282" customFormat="1"/>
    <row r="283" customFormat="1"/>
    <row r="284" customFormat="1"/>
    <row r="285" customFormat="1"/>
    <row r="286" customFormat="1"/>
    <row r="287" customFormat="1"/>
    <row r="288" customFormat="1"/>
    <row r="289" customFormat="1"/>
    <row r="290" customFormat="1"/>
    <row r="291" customFormat="1"/>
    <row r="292" customFormat="1"/>
    <row r="293" customFormat="1"/>
    <row r="294" customFormat="1"/>
    <row r="295" customFormat="1"/>
    <row r="296" customFormat="1"/>
    <row r="297" customFormat="1"/>
    <row r="298" customFormat="1"/>
    <row r="299" customFormat="1"/>
    <row r="300" customFormat="1"/>
    <row r="301" customFormat="1"/>
    <row r="302" customFormat="1"/>
    <row r="303" customFormat="1"/>
    <row r="304" customFormat="1"/>
    <row r="305" customFormat="1"/>
    <row r="306" customFormat="1"/>
    <row r="307" customFormat="1"/>
    <row r="308" customFormat="1"/>
    <row r="309" customFormat="1"/>
    <row r="310" customFormat="1"/>
    <row r="311" customFormat="1"/>
    <row r="312" customFormat="1"/>
    <row r="313" customFormat="1"/>
    <row r="314" customFormat="1"/>
    <row r="315" customFormat="1"/>
    <row r="316" customFormat="1"/>
    <row r="317" customFormat="1"/>
    <row r="318" customFormat="1"/>
    <row r="319" customFormat="1"/>
    <row r="320" customFormat="1"/>
    <row r="321" customFormat="1"/>
    <row r="322" customFormat="1"/>
    <row r="323" customFormat="1"/>
    <row r="324" customFormat="1"/>
    <row r="325" customFormat="1"/>
    <row r="326" customFormat="1"/>
    <row r="327" customFormat="1"/>
    <row r="328" customFormat="1"/>
    <row r="329" customFormat="1"/>
    <row r="330" customFormat="1"/>
    <row r="331" customFormat="1"/>
    <row r="332" customFormat="1"/>
    <row r="333" customFormat="1"/>
    <row r="334" customFormat="1"/>
    <row r="335" customFormat="1"/>
    <row r="336" customFormat="1"/>
    <row r="337" customFormat="1"/>
    <row r="338" customFormat="1"/>
    <row r="339" customFormat="1"/>
    <row r="340" customFormat="1"/>
    <row r="341" customFormat="1"/>
    <row r="342" customFormat="1"/>
    <row r="343" customFormat="1"/>
    <row r="344" customFormat="1"/>
    <row r="345" customFormat="1"/>
    <row r="346" customFormat="1"/>
    <row r="347" customFormat="1"/>
    <row r="348" customFormat="1"/>
    <row r="349" customFormat="1"/>
    <row r="350" customFormat="1"/>
    <row r="351" customFormat="1"/>
    <row r="352" customFormat="1"/>
    <row r="353" customFormat="1"/>
    <row r="354" customFormat="1"/>
    <row r="355" customFormat="1"/>
    <row r="356" customFormat="1"/>
    <row r="357" customFormat="1"/>
    <row r="358" customFormat="1"/>
    <row r="359" customFormat="1"/>
    <row r="360" customFormat="1"/>
    <row r="361" customFormat="1"/>
    <row r="362" customFormat="1"/>
    <row r="363" customFormat="1"/>
    <row r="364" customFormat="1"/>
    <row r="365" customFormat="1"/>
    <row r="366" customFormat="1"/>
    <row r="367" customFormat="1"/>
    <row r="368" customFormat="1"/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customFormat="1"/>
    <row r="498" customFormat="1"/>
    <row r="499" customFormat="1"/>
    <row r="500" customFormat="1"/>
    <row r="501" customFormat="1"/>
    <row r="502" customFormat="1"/>
    <row r="503" customFormat="1"/>
    <row r="504" customFormat="1"/>
    <row r="505" customFormat="1"/>
    <row r="506" customFormat="1"/>
    <row r="507" customFormat="1"/>
    <row r="508" customFormat="1"/>
    <row r="509" customFormat="1"/>
    <row r="510" customFormat="1"/>
    <row r="511" customFormat="1"/>
    <row r="512" customFormat="1"/>
    <row r="513" customFormat="1"/>
    <row r="514" customFormat="1"/>
    <row r="515" customFormat="1"/>
    <row r="516" customFormat="1"/>
    <row r="517" customFormat="1"/>
    <row r="518" customFormat="1"/>
    <row r="519" customFormat="1"/>
    <row r="520" customFormat="1"/>
    <row r="521" customFormat="1"/>
    <row r="522" customFormat="1"/>
    <row r="523" customFormat="1"/>
    <row r="524" customFormat="1"/>
    <row r="525" customFormat="1"/>
    <row r="526" customFormat="1"/>
    <row r="527" customFormat="1"/>
    <row r="528" customFormat="1"/>
    <row r="529" spans="5:5" customFormat="1"/>
    <row r="530" spans="5:5" customFormat="1"/>
    <row r="531" spans="5:5" customFormat="1"/>
    <row r="532" spans="5:5" customFormat="1"/>
    <row r="533" spans="5:5" customFormat="1"/>
    <row r="534" spans="5:5" customFormat="1"/>
    <row r="535" spans="5:5" customFormat="1"/>
    <row r="536" spans="5:5" customFormat="1">
      <c r="E536" s="1"/>
    </row>
    <row r="537" spans="5:5" customFormat="1">
      <c r="E537" s="1"/>
    </row>
    <row r="538" spans="5:5" customFormat="1">
      <c r="E538" s="1"/>
    </row>
    <row r="539" spans="5:5" customFormat="1">
      <c r="E539" s="1"/>
    </row>
    <row r="540" spans="5:5" customFormat="1">
      <c r="E540" s="1"/>
    </row>
    <row r="541" spans="5:5" customFormat="1">
      <c r="E541" s="1"/>
    </row>
    <row r="542" spans="5:5" customFormat="1">
      <c r="E542" s="1"/>
    </row>
    <row r="543" spans="5:5" customFormat="1">
      <c r="E543" s="1"/>
    </row>
    <row r="544" spans="5:5" customFormat="1">
      <c r="E544" s="1"/>
    </row>
    <row r="545" spans="5:5" customFormat="1">
      <c r="E545" s="1"/>
    </row>
    <row r="546" spans="5:5" customFormat="1">
      <c r="E546" s="1"/>
    </row>
    <row r="547" spans="5:5" customFormat="1">
      <c r="E547" s="1"/>
    </row>
    <row r="548" spans="5:5" customFormat="1">
      <c r="E548" s="1"/>
    </row>
    <row r="549" spans="5:5" customFormat="1">
      <c r="E549" s="1"/>
    </row>
    <row r="550" spans="5:5" customFormat="1">
      <c r="E550" s="1"/>
    </row>
    <row r="551" spans="5:5" customFormat="1">
      <c r="E551" s="1"/>
    </row>
    <row r="552" spans="5:5" customFormat="1">
      <c r="E552" s="1"/>
    </row>
    <row r="553" spans="5:5" customFormat="1">
      <c r="E553" s="1"/>
    </row>
    <row r="554" spans="5:5" customFormat="1">
      <c r="E554" s="1"/>
    </row>
    <row r="555" spans="5:5" customFormat="1">
      <c r="E555" s="1"/>
    </row>
    <row r="556" spans="5:5" customFormat="1">
      <c r="E556" s="1"/>
    </row>
    <row r="557" spans="5:5" customFormat="1">
      <c r="E557" s="1"/>
    </row>
    <row r="558" spans="5:5" customFormat="1">
      <c r="E558" s="1"/>
    </row>
    <row r="559" spans="5:5" customFormat="1">
      <c r="E559" s="1"/>
    </row>
    <row r="560" spans="5:5" customFormat="1">
      <c r="E560" s="1"/>
    </row>
    <row r="561" spans="5:5" customFormat="1">
      <c r="E561" s="1"/>
    </row>
    <row r="562" spans="5:5" customFormat="1">
      <c r="E562" s="1"/>
    </row>
    <row r="563" spans="5:5" customFormat="1">
      <c r="E563" s="1"/>
    </row>
    <row r="564" spans="5:5" customFormat="1">
      <c r="E564" s="1"/>
    </row>
    <row r="565" spans="5:5" customFormat="1">
      <c r="E565" s="1"/>
    </row>
    <row r="566" spans="5:5" customFormat="1">
      <c r="E566" s="1"/>
    </row>
    <row r="567" spans="5:5" customFormat="1">
      <c r="E567" s="1"/>
    </row>
    <row r="568" spans="5:5" customFormat="1">
      <c r="E568" s="1"/>
    </row>
    <row r="569" spans="5:5" customFormat="1">
      <c r="E569" s="1"/>
    </row>
    <row r="570" spans="5:5" customFormat="1">
      <c r="E570" s="1"/>
    </row>
    <row r="571" spans="5:5" customFormat="1">
      <c r="E571" s="1"/>
    </row>
    <row r="572" spans="5:5" customFormat="1">
      <c r="E572" s="1"/>
    </row>
    <row r="573" spans="5:5" customFormat="1">
      <c r="E573" s="1"/>
    </row>
    <row r="574" spans="5:5" customFormat="1">
      <c r="E574" s="1"/>
    </row>
    <row r="575" spans="5:5" customFormat="1">
      <c r="E575" s="1"/>
    </row>
    <row r="576" spans="5:5" customFormat="1">
      <c r="E576" s="1"/>
    </row>
    <row r="577" spans="5:5" customFormat="1">
      <c r="E577" s="1"/>
    </row>
    <row r="578" spans="5:5" customFormat="1">
      <c r="E578" s="1"/>
    </row>
    <row r="579" spans="5:5" customFormat="1">
      <c r="E579" s="1"/>
    </row>
    <row r="580" spans="5:5" customFormat="1">
      <c r="E580" s="1"/>
    </row>
    <row r="581" spans="5:5" customFormat="1">
      <c r="E581" s="1"/>
    </row>
    <row r="582" spans="5:5" customFormat="1">
      <c r="E582" s="1"/>
    </row>
    <row r="583" spans="5:5" customFormat="1">
      <c r="E583" s="1"/>
    </row>
    <row r="584" spans="5:5" customFormat="1">
      <c r="E584" s="1"/>
    </row>
    <row r="585" spans="5:5" customFormat="1">
      <c r="E585" s="1"/>
    </row>
    <row r="586" spans="5:5" customFormat="1">
      <c r="E586" s="1"/>
    </row>
    <row r="587" spans="5:5" customFormat="1">
      <c r="E587" s="1"/>
    </row>
    <row r="588" spans="5:5" customFormat="1">
      <c r="E588" s="1"/>
    </row>
    <row r="589" spans="5:5" customFormat="1">
      <c r="E589" s="1"/>
    </row>
    <row r="590" spans="5:5" customFormat="1">
      <c r="E590" s="1"/>
    </row>
    <row r="591" spans="5:5" customFormat="1">
      <c r="E591" s="1"/>
    </row>
    <row r="592" spans="5:5" customFormat="1">
      <c r="E592" s="1"/>
    </row>
    <row r="593" spans="5:5" customFormat="1">
      <c r="E593" s="1"/>
    </row>
    <row r="594" spans="5:5" customFormat="1">
      <c r="E594" s="1"/>
    </row>
    <row r="595" spans="5:5" customFormat="1">
      <c r="E595" s="1"/>
    </row>
    <row r="596" spans="5:5" customFormat="1">
      <c r="E596" s="1"/>
    </row>
    <row r="597" spans="5:5" customFormat="1">
      <c r="E597" s="1"/>
    </row>
    <row r="598" spans="5:5" customFormat="1">
      <c r="E598" s="1"/>
    </row>
    <row r="599" spans="5:5" customFormat="1">
      <c r="E599" s="1"/>
    </row>
    <row r="600" spans="5:5" customFormat="1">
      <c r="E600" s="1"/>
    </row>
    <row r="601" spans="5:5" customFormat="1">
      <c r="E601" s="1"/>
    </row>
    <row r="602" spans="5:5" customFormat="1">
      <c r="E602" s="1"/>
    </row>
    <row r="603" spans="5:5" customFormat="1">
      <c r="E603" s="1"/>
    </row>
    <row r="604" spans="5:5" customFormat="1">
      <c r="E604" s="1"/>
    </row>
    <row r="605" spans="5:5" customFormat="1">
      <c r="E605" s="1"/>
    </row>
    <row r="606" spans="5:5" customFormat="1">
      <c r="E606" s="1"/>
    </row>
    <row r="607" spans="5:5" customFormat="1">
      <c r="E607" s="1"/>
    </row>
    <row r="608" spans="5:5" customFormat="1">
      <c r="E608" s="1"/>
    </row>
    <row r="609" spans="5:5" customFormat="1">
      <c r="E609" s="1"/>
    </row>
    <row r="610" spans="5:5" customFormat="1">
      <c r="E610" s="1"/>
    </row>
    <row r="611" spans="5:5" customFormat="1">
      <c r="E611" s="1"/>
    </row>
    <row r="612" spans="5:5" customFormat="1">
      <c r="E612" s="1"/>
    </row>
    <row r="613" spans="5:5" customFormat="1">
      <c r="E613" s="1"/>
    </row>
    <row r="614" spans="5:5" customFormat="1">
      <c r="E614" s="1"/>
    </row>
    <row r="615" spans="5:5" customFormat="1">
      <c r="E615" s="1"/>
    </row>
    <row r="616" spans="5:5" customFormat="1">
      <c r="E616" s="1"/>
    </row>
    <row r="617" spans="5:5" customFormat="1">
      <c r="E617" s="1"/>
    </row>
    <row r="618" spans="5:5" customFormat="1">
      <c r="E618" s="1"/>
    </row>
    <row r="619" spans="5:5" customFormat="1">
      <c r="E619" s="1"/>
    </row>
    <row r="620" spans="5:5" customFormat="1">
      <c r="E620" s="1"/>
    </row>
    <row r="621" spans="5:5" customFormat="1">
      <c r="E621" s="1"/>
    </row>
    <row r="622" spans="5:5" customFormat="1">
      <c r="E622" s="1"/>
    </row>
    <row r="623" spans="5:5" customFormat="1">
      <c r="E623" s="1"/>
    </row>
    <row r="624" spans="5:5" customFormat="1">
      <c r="E624" s="1"/>
    </row>
    <row r="625" spans="5:5" customFormat="1">
      <c r="E625" s="1"/>
    </row>
    <row r="626" spans="5:5" customFormat="1">
      <c r="E626" s="1"/>
    </row>
    <row r="627" spans="5:5" customFormat="1">
      <c r="E627" s="1"/>
    </row>
    <row r="628" spans="5:5" customFormat="1">
      <c r="E628" s="1"/>
    </row>
    <row r="629" spans="5:5" customFormat="1">
      <c r="E629" s="1"/>
    </row>
    <row r="630" spans="5:5" customFormat="1">
      <c r="E630" s="1"/>
    </row>
    <row r="631" spans="5:5" customFormat="1">
      <c r="E631" s="1"/>
    </row>
    <row r="632" spans="5:5" customFormat="1">
      <c r="E632" s="1"/>
    </row>
    <row r="633" spans="5:5" customFormat="1">
      <c r="E633" s="1"/>
    </row>
    <row r="634" spans="5:5" customFormat="1">
      <c r="E634" s="1"/>
    </row>
    <row r="635" spans="5:5" customFormat="1">
      <c r="E635" s="1"/>
    </row>
    <row r="636" spans="5:5" customFormat="1">
      <c r="E636" s="1"/>
    </row>
    <row r="637" spans="5:5" customFormat="1">
      <c r="E637" s="1"/>
    </row>
    <row r="638" spans="5:5" customFormat="1">
      <c r="E638" s="1"/>
    </row>
    <row r="639" spans="5:5" customFormat="1">
      <c r="E639" s="1"/>
    </row>
    <row r="640" spans="5:5" customFormat="1">
      <c r="E640" s="1"/>
    </row>
    <row r="641" spans="5:5" customFormat="1">
      <c r="E641" s="1"/>
    </row>
    <row r="642" spans="5:5" customFormat="1">
      <c r="E642" s="1"/>
    </row>
    <row r="643" spans="5:5" customFormat="1">
      <c r="E643" s="1"/>
    </row>
    <row r="644" spans="5:5" customFormat="1">
      <c r="E644" s="1"/>
    </row>
    <row r="645" spans="5:5" customFormat="1">
      <c r="E645" s="1"/>
    </row>
    <row r="646" spans="5:5" customFormat="1">
      <c r="E646" s="1"/>
    </row>
    <row r="647" spans="5:5" customFormat="1">
      <c r="E647" s="1"/>
    </row>
    <row r="648" spans="5:5" customFormat="1">
      <c r="E648" s="1"/>
    </row>
    <row r="649" spans="5:5" customFormat="1">
      <c r="E649" s="1"/>
    </row>
    <row r="650" spans="5:5" customFormat="1">
      <c r="E650" s="1"/>
    </row>
    <row r="651" spans="5:5" customFormat="1">
      <c r="E651" s="1"/>
    </row>
    <row r="652" spans="5:5" customFormat="1">
      <c r="E652" s="1"/>
    </row>
    <row r="653" spans="5:5" customFormat="1">
      <c r="E653" s="1"/>
    </row>
    <row r="654" spans="5:5" customFormat="1">
      <c r="E654" s="1"/>
    </row>
    <row r="655" spans="5:5" customFormat="1">
      <c r="E655" s="1"/>
    </row>
    <row r="656" spans="5:5" customFormat="1">
      <c r="E656" s="1"/>
    </row>
    <row r="657" spans="5:5" customFormat="1">
      <c r="E657" s="1"/>
    </row>
    <row r="658" spans="5:5" customFormat="1">
      <c r="E658" s="1"/>
    </row>
    <row r="659" spans="5:5" customFormat="1">
      <c r="E659" s="1"/>
    </row>
    <row r="660" spans="5:5" customFormat="1">
      <c r="E660" s="1"/>
    </row>
    <row r="661" spans="5:5" customFormat="1">
      <c r="E661" s="1"/>
    </row>
    <row r="662" spans="5:5" customFormat="1">
      <c r="E662" s="1"/>
    </row>
    <row r="663" spans="5:5" customFormat="1">
      <c r="E663" s="1"/>
    </row>
    <row r="664" spans="5:5" customFormat="1">
      <c r="E664" s="1"/>
    </row>
    <row r="665" spans="5:5" customFormat="1">
      <c r="E665" s="1"/>
    </row>
    <row r="666" spans="5:5" customFormat="1">
      <c r="E666" s="1"/>
    </row>
    <row r="667" spans="5:5" customFormat="1">
      <c r="E667" s="1"/>
    </row>
    <row r="668" spans="5:5" customFormat="1">
      <c r="E668" s="1"/>
    </row>
    <row r="669" spans="5:5" customFormat="1">
      <c r="E669" s="1"/>
    </row>
    <row r="670" spans="5:5" customFormat="1">
      <c r="E670" s="1"/>
    </row>
    <row r="671" spans="5:5" customFormat="1">
      <c r="E671" s="1"/>
    </row>
    <row r="672" spans="5:5" customFormat="1">
      <c r="E672" s="1"/>
    </row>
    <row r="673" spans="5:5" customFormat="1">
      <c r="E673" s="1"/>
    </row>
    <row r="674" spans="5:5" customFormat="1">
      <c r="E674" s="1"/>
    </row>
    <row r="675" spans="5:5" customFormat="1">
      <c r="E675" s="1"/>
    </row>
    <row r="676" spans="5:5" customFormat="1">
      <c r="E676" s="1"/>
    </row>
    <row r="677" spans="5:5" customFormat="1">
      <c r="E677" s="1"/>
    </row>
    <row r="678" spans="5:5" customFormat="1">
      <c r="E678" s="1"/>
    </row>
    <row r="679" spans="5:5" customFormat="1">
      <c r="E679" s="1"/>
    </row>
    <row r="680" spans="5:5" customFormat="1">
      <c r="E680" s="1"/>
    </row>
    <row r="681" spans="5:5" customFormat="1">
      <c r="E681" s="1"/>
    </row>
    <row r="682" spans="5:5" customFormat="1">
      <c r="E682" s="1"/>
    </row>
    <row r="683" spans="5:5" customFormat="1">
      <c r="E683" s="1"/>
    </row>
    <row r="684" spans="5:5" customFormat="1">
      <c r="E684" s="1"/>
    </row>
    <row r="685" spans="5:5" customFormat="1">
      <c r="E685" s="1"/>
    </row>
    <row r="686" spans="5:5" customFormat="1">
      <c r="E686" s="1"/>
    </row>
    <row r="687" spans="5:5" customFormat="1">
      <c r="E687" s="1"/>
    </row>
    <row r="688" spans="5:5" customFormat="1">
      <c r="E688" s="1"/>
    </row>
    <row r="689" spans="5:5" customFormat="1">
      <c r="E689" s="1"/>
    </row>
    <row r="690" spans="5:5" customFormat="1">
      <c r="E690" s="1"/>
    </row>
    <row r="691" spans="5:5" customFormat="1">
      <c r="E691" s="1"/>
    </row>
    <row r="692" spans="5:5" customFormat="1">
      <c r="E692" s="1"/>
    </row>
    <row r="693" spans="5:5" customFormat="1">
      <c r="E693" s="1"/>
    </row>
    <row r="694" spans="5:5" customFormat="1">
      <c r="E694" s="1"/>
    </row>
    <row r="695" spans="5:5" customFormat="1">
      <c r="E695" s="1"/>
    </row>
    <row r="696" spans="5:5" customFormat="1">
      <c r="E696" s="1"/>
    </row>
    <row r="697" spans="5:5" customFormat="1">
      <c r="E697" s="1"/>
    </row>
    <row r="698" spans="5:5" customFormat="1">
      <c r="E698" s="1"/>
    </row>
    <row r="699" spans="5:5" customFormat="1">
      <c r="E699" s="1"/>
    </row>
    <row r="700" spans="5:5" customFormat="1">
      <c r="E700" s="1"/>
    </row>
    <row r="701" spans="5:5" customFormat="1">
      <c r="E701" s="1"/>
    </row>
    <row r="702" spans="5:5" customFormat="1">
      <c r="E702" s="1"/>
    </row>
    <row r="703" spans="5:5" customFormat="1">
      <c r="E703" s="1"/>
    </row>
    <row r="704" spans="5:5" customFormat="1">
      <c r="E704" s="1"/>
    </row>
    <row r="705" spans="5:5" customFormat="1">
      <c r="E705" s="1"/>
    </row>
    <row r="706" spans="5:5" customFormat="1">
      <c r="E706" s="1"/>
    </row>
    <row r="707" spans="5:5" customFormat="1">
      <c r="E707" s="1"/>
    </row>
    <row r="708" spans="5:5" customFormat="1">
      <c r="E708" s="1"/>
    </row>
    <row r="709" spans="5:5" customFormat="1">
      <c r="E709" s="1"/>
    </row>
    <row r="710" spans="5:5" customFormat="1">
      <c r="E710" s="1"/>
    </row>
    <row r="711" spans="5:5" customFormat="1">
      <c r="E711" s="1"/>
    </row>
    <row r="712" spans="5:5" customFormat="1">
      <c r="E712" s="1"/>
    </row>
    <row r="713" spans="5:5" customFormat="1">
      <c r="E713" s="1"/>
    </row>
    <row r="714" spans="5:5" customFormat="1">
      <c r="E714" s="1"/>
    </row>
    <row r="715" spans="5:5" customFormat="1">
      <c r="E715" s="1"/>
    </row>
    <row r="716" spans="5:5" customFormat="1">
      <c r="E716" s="1"/>
    </row>
    <row r="717" spans="5:5" customFormat="1">
      <c r="E717" s="1"/>
    </row>
    <row r="718" spans="5:5" customFormat="1">
      <c r="E718" s="1"/>
    </row>
    <row r="719" spans="5:5" customFormat="1">
      <c r="E719" s="1"/>
    </row>
    <row r="720" spans="5:5" customFormat="1">
      <c r="E720" s="1"/>
    </row>
    <row r="721" spans="5:5" customFormat="1">
      <c r="E721" s="1"/>
    </row>
    <row r="722" spans="5:5" customFormat="1">
      <c r="E722" s="1"/>
    </row>
    <row r="723" spans="5:5" customFormat="1">
      <c r="E723" s="1"/>
    </row>
    <row r="724" spans="5:5" customFormat="1">
      <c r="E724" s="1"/>
    </row>
    <row r="725" spans="5:5" customFormat="1">
      <c r="E725" s="1"/>
    </row>
    <row r="726" spans="5:5" customFormat="1">
      <c r="E726" s="1"/>
    </row>
    <row r="727" spans="5:5" customFormat="1">
      <c r="E727" s="1"/>
    </row>
    <row r="728" spans="5:5" customFormat="1">
      <c r="E728" s="1"/>
    </row>
    <row r="729" spans="5:5" customFormat="1">
      <c r="E729" s="1"/>
    </row>
    <row r="730" spans="5:5" customFormat="1">
      <c r="E730" s="1"/>
    </row>
    <row r="731" spans="5:5" customFormat="1">
      <c r="E731" s="1"/>
    </row>
    <row r="732" spans="5:5" customFormat="1">
      <c r="E732" s="1"/>
    </row>
    <row r="733" spans="5:5" customFormat="1">
      <c r="E733" s="1"/>
    </row>
    <row r="734" spans="5:5" customFormat="1">
      <c r="E734" s="1"/>
    </row>
    <row r="735" spans="5:5" customFormat="1">
      <c r="E735" s="1"/>
    </row>
    <row r="736" spans="5:5" customFormat="1">
      <c r="E736" s="1"/>
    </row>
    <row r="737" spans="5:5" customFormat="1">
      <c r="E737" s="1"/>
    </row>
    <row r="738" spans="5:5" customFormat="1">
      <c r="E738" s="1"/>
    </row>
    <row r="739" spans="5:5" customFormat="1">
      <c r="E739" s="1"/>
    </row>
    <row r="740" spans="5:5" customFormat="1">
      <c r="E740" s="1"/>
    </row>
    <row r="741" spans="5:5" customFormat="1">
      <c r="E741" s="1"/>
    </row>
    <row r="742" spans="5:5" customFormat="1">
      <c r="E742" s="1"/>
    </row>
    <row r="743" spans="5:5" customFormat="1">
      <c r="E743" s="1"/>
    </row>
    <row r="744" spans="5:5" customFormat="1">
      <c r="E744" s="1"/>
    </row>
    <row r="745" spans="5:5" customFormat="1">
      <c r="E745" s="1"/>
    </row>
    <row r="746" spans="5:5" customFormat="1">
      <c r="E746" s="1"/>
    </row>
    <row r="747" spans="5:5" customFormat="1">
      <c r="E747" s="1"/>
    </row>
    <row r="748" spans="5:5" customFormat="1">
      <c r="E748" s="1"/>
    </row>
    <row r="749" spans="5:5" customFormat="1">
      <c r="E749" s="1"/>
    </row>
    <row r="750" spans="5:5" customFormat="1">
      <c r="E750" s="1"/>
    </row>
    <row r="751" spans="5:5" customFormat="1">
      <c r="E751" s="1"/>
    </row>
    <row r="752" spans="5:5" customFormat="1">
      <c r="E752" s="1"/>
    </row>
    <row r="753" spans="5:5" customFormat="1">
      <c r="E753" s="1"/>
    </row>
    <row r="754" spans="5:5" customFormat="1">
      <c r="E754" s="1"/>
    </row>
    <row r="755" spans="5:5" customFormat="1">
      <c r="E755" s="1"/>
    </row>
    <row r="756" spans="5:5" customFormat="1">
      <c r="E756" s="1"/>
    </row>
    <row r="757" spans="5:5" customFormat="1">
      <c r="E757" s="1"/>
    </row>
    <row r="758" spans="5:5" customFormat="1">
      <c r="E758" s="1"/>
    </row>
    <row r="759" spans="5:5" customFormat="1">
      <c r="E759" s="1"/>
    </row>
    <row r="760" spans="5:5" customFormat="1">
      <c r="E760" s="1"/>
    </row>
    <row r="761" spans="5:5" customFormat="1">
      <c r="E761" s="1"/>
    </row>
    <row r="762" spans="5:5" customFormat="1">
      <c r="E762" s="1"/>
    </row>
    <row r="763" spans="5:5" customFormat="1">
      <c r="E763" s="1"/>
    </row>
    <row r="764" spans="5:5" customFormat="1">
      <c r="E764" s="1"/>
    </row>
    <row r="765" spans="5:5" customFormat="1">
      <c r="E765" s="1"/>
    </row>
    <row r="766" spans="5:5" customFormat="1">
      <c r="E766" s="1"/>
    </row>
    <row r="767" spans="5:5" customFormat="1">
      <c r="E767" s="1"/>
    </row>
    <row r="768" spans="5:5" customFormat="1">
      <c r="E768" s="1"/>
    </row>
    <row r="769" spans="5:5" customFormat="1">
      <c r="E769" s="1"/>
    </row>
    <row r="770" spans="5:5" customFormat="1">
      <c r="E770" s="1"/>
    </row>
    <row r="771" spans="5:5" customFormat="1">
      <c r="E771" s="1"/>
    </row>
    <row r="772" spans="5:5" customFormat="1">
      <c r="E772" s="1"/>
    </row>
    <row r="773" spans="5:5" customFormat="1">
      <c r="E773" s="1"/>
    </row>
    <row r="774" spans="5:5" customFormat="1">
      <c r="E774" s="1"/>
    </row>
    <row r="775" spans="5:5" customFormat="1">
      <c r="E775" s="1"/>
    </row>
    <row r="776" spans="5:5" customFormat="1">
      <c r="E776" s="1"/>
    </row>
    <row r="777" spans="5:5" customFormat="1">
      <c r="E777" s="1"/>
    </row>
    <row r="778" spans="5:5" customFormat="1">
      <c r="E778" s="1"/>
    </row>
    <row r="779" spans="5:5" customFormat="1">
      <c r="E779" s="1"/>
    </row>
    <row r="780" spans="5:5" customFormat="1">
      <c r="E780" s="1"/>
    </row>
    <row r="781" spans="5:5" customFormat="1">
      <c r="E781" s="1"/>
    </row>
    <row r="782" spans="5:5" customFormat="1">
      <c r="E782" s="1"/>
    </row>
    <row r="783" spans="5:5" customFormat="1">
      <c r="E783" s="1"/>
    </row>
    <row r="784" spans="5:5" customFormat="1">
      <c r="E784" s="1"/>
    </row>
    <row r="785" spans="5:5" customFormat="1">
      <c r="E785" s="1"/>
    </row>
    <row r="786" spans="5:5" customFormat="1">
      <c r="E786" s="1"/>
    </row>
    <row r="787" spans="5:5" customFormat="1">
      <c r="E787" s="1"/>
    </row>
    <row r="788" spans="5:5" customFormat="1">
      <c r="E788" s="1"/>
    </row>
    <row r="789" spans="5:5" customFormat="1">
      <c r="E789" s="1"/>
    </row>
    <row r="790" spans="5:5" customFormat="1">
      <c r="E790" s="1"/>
    </row>
    <row r="791" spans="5:5" customFormat="1">
      <c r="E791" s="1"/>
    </row>
    <row r="792" spans="5:5" customFormat="1">
      <c r="E792" s="1"/>
    </row>
    <row r="793" spans="5:5" customFormat="1">
      <c r="E793" s="1"/>
    </row>
    <row r="794" spans="5:5" customFormat="1">
      <c r="E794" s="1"/>
    </row>
    <row r="795" spans="5:5" customFormat="1">
      <c r="E795" s="1"/>
    </row>
    <row r="796" spans="5:5" customFormat="1">
      <c r="E796" s="1"/>
    </row>
    <row r="797" spans="5:5" customFormat="1">
      <c r="E797" s="1"/>
    </row>
    <row r="798" spans="5:5" customFormat="1">
      <c r="E798" s="1"/>
    </row>
    <row r="799" spans="5:5" customFormat="1">
      <c r="E799" s="1"/>
    </row>
    <row r="800" spans="5:5" customFormat="1">
      <c r="E800" s="1"/>
    </row>
    <row r="801" spans="5:5" customFormat="1">
      <c r="E801" s="1"/>
    </row>
    <row r="802" spans="5:5" customFormat="1">
      <c r="E802" s="1"/>
    </row>
    <row r="803" spans="5:5" customFormat="1">
      <c r="E803" s="1"/>
    </row>
    <row r="804" spans="5:5" customFormat="1">
      <c r="E804" s="1"/>
    </row>
    <row r="805" spans="5:5" customFormat="1">
      <c r="E805" s="1"/>
    </row>
    <row r="806" spans="5:5" customFormat="1">
      <c r="E806" s="1"/>
    </row>
    <row r="807" spans="5:5" customFormat="1">
      <c r="E807" s="1"/>
    </row>
    <row r="808" spans="5:5" customFormat="1">
      <c r="E808" s="1"/>
    </row>
    <row r="809" spans="5:5" customFormat="1">
      <c r="E809" s="1"/>
    </row>
    <row r="810" spans="5:5" customFormat="1">
      <c r="E810" s="1"/>
    </row>
    <row r="811" spans="5:5" customFormat="1">
      <c r="E811" s="1"/>
    </row>
    <row r="812" spans="5:5" customFormat="1">
      <c r="E812" s="1"/>
    </row>
    <row r="813" spans="5:5" customFormat="1">
      <c r="E813" s="1"/>
    </row>
    <row r="814" spans="5:5" customFormat="1">
      <c r="E814" s="1"/>
    </row>
    <row r="815" spans="5:5" customFormat="1">
      <c r="E815" s="1"/>
    </row>
    <row r="816" spans="5:5" customFormat="1">
      <c r="E816" s="1"/>
    </row>
    <row r="817" spans="5:5" customFormat="1">
      <c r="E817" s="1"/>
    </row>
    <row r="818" spans="5:5" customFormat="1">
      <c r="E818" s="1"/>
    </row>
    <row r="819" spans="5:5" customFormat="1">
      <c r="E819" s="1"/>
    </row>
    <row r="820" spans="5:5" customFormat="1">
      <c r="E820" s="1"/>
    </row>
    <row r="821" spans="5:5" customFormat="1">
      <c r="E821" s="1"/>
    </row>
    <row r="822" spans="5:5" customFormat="1">
      <c r="E822" s="1"/>
    </row>
    <row r="823" spans="5:5" customFormat="1">
      <c r="E823" s="1"/>
    </row>
    <row r="824" spans="5:5" customFormat="1">
      <c r="E824" s="1"/>
    </row>
    <row r="825" spans="5:5" customFormat="1">
      <c r="E825" s="1"/>
    </row>
    <row r="826" spans="5:5" customFormat="1">
      <c r="E826" s="1"/>
    </row>
    <row r="827" spans="5:5" customFormat="1">
      <c r="E827" s="1"/>
    </row>
    <row r="828" spans="5:5" customFormat="1">
      <c r="E828" s="1"/>
    </row>
    <row r="829" spans="5:5" customFormat="1">
      <c r="E829" s="1"/>
    </row>
    <row r="830" spans="5:5" customFormat="1">
      <c r="E830" s="1"/>
    </row>
    <row r="831" spans="5:5" customFormat="1">
      <c r="E831" s="1"/>
    </row>
    <row r="832" spans="5:5" customFormat="1">
      <c r="E832" s="1"/>
    </row>
    <row r="833" spans="5:5" customFormat="1">
      <c r="E833" s="1"/>
    </row>
    <row r="834" spans="5:5" customFormat="1">
      <c r="E834" s="1"/>
    </row>
    <row r="835" spans="5:5" customFormat="1">
      <c r="E835" s="1"/>
    </row>
    <row r="836" spans="5:5" customFormat="1">
      <c r="E836" s="1"/>
    </row>
    <row r="837" spans="5:5" customFormat="1">
      <c r="E837" s="1"/>
    </row>
    <row r="838" spans="5:5" customFormat="1">
      <c r="E838" s="1"/>
    </row>
    <row r="839" spans="5:5" customFormat="1">
      <c r="E839" s="1"/>
    </row>
    <row r="840" spans="5:5" customFormat="1">
      <c r="E840" s="1"/>
    </row>
    <row r="841" spans="5:5" customFormat="1">
      <c r="E841" s="1"/>
    </row>
    <row r="842" spans="5:5" customFormat="1">
      <c r="E842" s="1"/>
    </row>
    <row r="843" spans="5:5" customFormat="1">
      <c r="E843" s="1"/>
    </row>
    <row r="844" spans="5:5" customFormat="1">
      <c r="E844" s="1"/>
    </row>
    <row r="845" spans="5:5" customFormat="1">
      <c r="E845" s="1"/>
    </row>
    <row r="846" spans="5:5" customFormat="1">
      <c r="E846" s="1"/>
    </row>
    <row r="847" spans="5:5" customFormat="1">
      <c r="E847" s="1"/>
    </row>
    <row r="848" spans="5:5" customFormat="1">
      <c r="E848" s="1"/>
    </row>
    <row r="849" spans="5:5" customFormat="1">
      <c r="E849" s="1"/>
    </row>
    <row r="850" spans="5:5" customFormat="1">
      <c r="E850" s="1"/>
    </row>
    <row r="851" spans="5:5" customFormat="1">
      <c r="E851" s="1"/>
    </row>
    <row r="852" spans="5:5" customFormat="1">
      <c r="E852" s="1"/>
    </row>
    <row r="853" spans="5:5" customFormat="1">
      <c r="E853" s="1"/>
    </row>
    <row r="854" spans="5:5" customFormat="1">
      <c r="E854" s="1"/>
    </row>
    <row r="855" spans="5:5" customFormat="1">
      <c r="E855" s="1"/>
    </row>
    <row r="856" spans="5:5" customFormat="1">
      <c r="E856" s="1"/>
    </row>
    <row r="857" spans="5:5" customFormat="1">
      <c r="E857" s="1"/>
    </row>
    <row r="858" spans="5:5" customFormat="1">
      <c r="E858" s="1"/>
    </row>
    <row r="859" spans="5:5" customFormat="1">
      <c r="E859" s="1"/>
    </row>
    <row r="860" spans="5:5" customFormat="1">
      <c r="E860" s="1"/>
    </row>
    <row r="861" spans="5:5" customFormat="1">
      <c r="E861" s="1"/>
    </row>
    <row r="862" spans="5:5" customFormat="1">
      <c r="E862" s="1"/>
    </row>
    <row r="863" spans="5:5" customFormat="1">
      <c r="E863" s="1"/>
    </row>
    <row r="864" spans="5:5" customFormat="1">
      <c r="E864" s="1"/>
    </row>
    <row r="865" spans="5:5" customFormat="1">
      <c r="E865" s="1"/>
    </row>
    <row r="866" spans="5:5" customFormat="1">
      <c r="E866" s="1"/>
    </row>
    <row r="867" spans="5:5" customFormat="1">
      <c r="E867" s="1"/>
    </row>
    <row r="868" spans="5:5" customFormat="1">
      <c r="E868" s="1"/>
    </row>
    <row r="869" spans="5:5" customFormat="1">
      <c r="E869" s="1"/>
    </row>
    <row r="870" spans="5:5" customFormat="1">
      <c r="E870" s="1"/>
    </row>
    <row r="871" spans="5:5" customFormat="1">
      <c r="E871" s="1"/>
    </row>
    <row r="872" spans="5:5" customFormat="1">
      <c r="E872" s="1"/>
    </row>
    <row r="873" spans="5:5" customFormat="1">
      <c r="E873" s="1"/>
    </row>
    <row r="874" spans="5:5" customFormat="1">
      <c r="E874" s="1"/>
    </row>
    <row r="875" spans="5:5" customFormat="1">
      <c r="E875" s="1"/>
    </row>
    <row r="876" spans="5:5" customFormat="1">
      <c r="E876" s="1"/>
    </row>
    <row r="877" spans="5:5" customFormat="1">
      <c r="E877" s="1"/>
    </row>
    <row r="878" spans="5:5" customFormat="1">
      <c r="E878" s="1"/>
    </row>
    <row r="879" spans="5:5" customFormat="1">
      <c r="E879" s="1"/>
    </row>
    <row r="880" spans="5:5" customFormat="1">
      <c r="E880" s="1"/>
    </row>
    <row r="881" spans="5:5" customFormat="1">
      <c r="E881" s="1"/>
    </row>
    <row r="882" spans="5:5" customFormat="1">
      <c r="E882" s="1"/>
    </row>
    <row r="883" spans="5:5" customFormat="1">
      <c r="E883" s="1"/>
    </row>
    <row r="884" spans="5:5" customFormat="1">
      <c r="E884" s="1"/>
    </row>
    <row r="885" spans="5:5" customFormat="1">
      <c r="E885" s="1"/>
    </row>
    <row r="886" spans="5:5" customFormat="1">
      <c r="E886" s="1"/>
    </row>
    <row r="887" spans="5:5" customFormat="1">
      <c r="E887" s="1"/>
    </row>
    <row r="888" spans="5:5" customFormat="1">
      <c r="E888" s="1"/>
    </row>
    <row r="889" spans="5:5" customFormat="1">
      <c r="E889" s="1"/>
    </row>
    <row r="890" spans="5:5" customFormat="1">
      <c r="E890" s="1"/>
    </row>
    <row r="891" spans="5:5" customFormat="1">
      <c r="E891" s="1"/>
    </row>
    <row r="892" spans="5:5" customFormat="1">
      <c r="E892" s="1"/>
    </row>
    <row r="893" spans="5:5" customFormat="1">
      <c r="E893" s="1"/>
    </row>
    <row r="894" spans="5:5" customFormat="1">
      <c r="E894" s="1"/>
    </row>
    <row r="895" spans="5:5" customFormat="1">
      <c r="E895" s="1"/>
    </row>
    <row r="896" spans="5:5" customFormat="1">
      <c r="E896" s="1"/>
    </row>
    <row r="897" spans="5:5" customFormat="1">
      <c r="E897" s="1"/>
    </row>
    <row r="898" spans="5:5" customFormat="1">
      <c r="E898" s="1"/>
    </row>
    <row r="899" spans="5:5" customFormat="1">
      <c r="E899" s="1"/>
    </row>
    <row r="900" spans="5:5" customFormat="1">
      <c r="E900" s="1"/>
    </row>
    <row r="901" spans="5:5" customFormat="1">
      <c r="E901" s="1"/>
    </row>
    <row r="902" spans="5:5" customFormat="1">
      <c r="E902" s="1"/>
    </row>
    <row r="903" spans="5:5" customFormat="1">
      <c r="E903" s="1"/>
    </row>
    <row r="904" spans="5:5" customFormat="1">
      <c r="E904" s="1"/>
    </row>
    <row r="905" spans="5:5" customFormat="1">
      <c r="E905" s="1"/>
    </row>
    <row r="906" spans="5:5" customFormat="1">
      <c r="E906" s="1"/>
    </row>
    <row r="907" spans="5:5" customFormat="1">
      <c r="E907" s="1"/>
    </row>
    <row r="908" spans="5:5" customFormat="1">
      <c r="E908" s="1"/>
    </row>
    <row r="909" spans="5:5" customFormat="1">
      <c r="E909" s="1"/>
    </row>
    <row r="910" spans="5:5" customFormat="1">
      <c r="E910" s="1"/>
    </row>
    <row r="911" spans="5:5" customFormat="1">
      <c r="E911" s="1"/>
    </row>
    <row r="912" spans="5:5" customFormat="1">
      <c r="E912" s="1"/>
    </row>
    <row r="913" spans="5:5" customFormat="1">
      <c r="E913" s="1"/>
    </row>
    <row r="914" spans="5:5" customFormat="1">
      <c r="E914" s="1"/>
    </row>
    <row r="915" spans="5:5" customFormat="1">
      <c r="E915" s="1"/>
    </row>
    <row r="916" spans="5:5" customFormat="1">
      <c r="E916" s="1"/>
    </row>
    <row r="917" spans="5:5" customFormat="1">
      <c r="E917" s="1"/>
    </row>
    <row r="918" spans="5:5" customFormat="1">
      <c r="E918" s="1"/>
    </row>
    <row r="919" spans="5:5" customFormat="1">
      <c r="E919" s="1"/>
    </row>
    <row r="920" spans="5:5" customFormat="1">
      <c r="E920" s="1"/>
    </row>
    <row r="921" spans="5:5" customFormat="1">
      <c r="E921" s="1"/>
    </row>
    <row r="922" spans="5:5" customFormat="1">
      <c r="E922" s="1"/>
    </row>
    <row r="923" spans="5:5" customFormat="1">
      <c r="E923" s="1"/>
    </row>
    <row r="924" spans="5:5" customFormat="1">
      <c r="E924" s="1"/>
    </row>
    <row r="925" spans="5:5" customFormat="1">
      <c r="E925" s="1"/>
    </row>
    <row r="926" spans="5:5" customFormat="1">
      <c r="E926" s="1"/>
    </row>
    <row r="927" spans="5:5" customFormat="1">
      <c r="E927" s="1"/>
    </row>
    <row r="928" spans="5:5" customFormat="1">
      <c r="E928" s="1"/>
    </row>
    <row r="929" spans="5:5" customFormat="1">
      <c r="E929" s="1"/>
    </row>
    <row r="930" spans="5:5" customFormat="1">
      <c r="E930" s="1"/>
    </row>
    <row r="931" spans="5:5" customFormat="1">
      <c r="E931" s="1"/>
    </row>
    <row r="932" spans="5:5" customFormat="1">
      <c r="E932" s="1"/>
    </row>
    <row r="933" spans="5:5" customFormat="1">
      <c r="E933" s="1"/>
    </row>
    <row r="934" spans="5:5" customFormat="1">
      <c r="E934" s="1"/>
    </row>
    <row r="935" spans="5:5" customFormat="1">
      <c r="E935" s="1"/>
    </row>
    <row r="936" spans="5:5" customFormat="1">
      <c r="E936" s="1"/>
    </row>
    <row r="937" spans="5:5" customFormat="1">
      <c r="E937" s="1"/>
    </row>
    <row r="938" spans="5:5" customFormat="1">
      <c r="E938" s="1"/>
    </row>
    <row r="939" spans="5:5" customFormat="1">
      <c r="E939" s="1"/>
    </row>
    <row r="940" spans="5:5" customFormat="1">
      <c r="E940" s="1"/>
    </row>
    <row r="941" spans="5:5" customFormat="1">
      <c r="E941" s="1"/>
    </row>
    <row r="942" spans="5:5" customFormat="1">
      <c r="E942" s="1"/>
    </row>
    <row r="943" spans="5:5" customFormat="1">
      <c r="E943" s="1"/>
    </row>
    <row r="944" spans="5:5" customFormat="1">
      <c r="E944" s="1"/>
    </row>
    <row r="945" spans="5:5" customFormat="1">
      <c r="E945" s="1"/>
    </row>
    <row r="946" spans="5:5" customFormat="1">
      <c r="E946" s="1"/>
    </row>
    <row r="947" spans="5:5" customFormat="1">
      <c r="E947" s="1"/>
    </row>
    <row r="948" spans="5:5" customFormat="1">
      <c r="E948" s="1"/>
    </row>
    <row r="949" spans="5:5" customFormat="1">
      <c r="E949" s="1"/>
    </row>
    <row r="950" spans="5:5" customFormat="1">
      <c r="E950" s="1"/>
    </row>
    <row r="951" spans="5:5" customFormat="1">
      <c r="E951" s="1"/>
    </row>
    <row r="952" spans="5:5" customFormat="1">
      <c r="E952" s="1"/>
    </row>
    <row r="953" spans="5:5" customFormat="1">
      <c r="E953" s="1"/>
    </row>
    <row r="954" spans="5:5" customFormat="1">
      <c r="E954" s="1"/>
    </row>
    <row r="955" spans="5:5" customFormat="1">
      <c r="E955" s="1"/>
    </row>
    <row r="956" spans="5:5" customFormat="1">
      <c r="E956" s="1"/>
    </row>
    <row r="957" spans="5:5" customFormat="1">
      <c r="E957" s="1"/>
    </row>
    <row r="958" spans="5:5" customFormat="1">
      <c r="E958" s="1"/>
    </row>
    <row r="959" spans="5:5" customFormat="1">
      <c r="E959" s="1"/>
    </row>
    <row r="960" spans="5:5" customFormat="1">
      <c r="E960" s="1"/>
    </row>
    <row r="961" spans="5:5" customFormat="1">
      <c r="E961" s="1"/>
    </row>
    <row r="962" spans="5:5" customFormat="1">
      <c r="E962" s="1"/>
    </row>
    <row r="963" spans="5:5" customFormat="1">
      <c r="E963" s="1"/>
    </row>
    <row r="964" spans="5:5" customFormat="1">
      <c r="E964" s="1"/>
    </row>
    <row r="965" spans="5:5" customFormat="1">
      <c r="E965" s="1"/>
    </row>
    <row r="966" spans="5:5" customFormat="1">
      <c r="E966" s="1"/>
    </row>
    <row r="967" spans="5:5" customFormat="1">
      <c r="E967" s="1"/>
    </row>
    <row r="968" spans="5:5" customFormat="1">
      <c r="E968" s="1"/>
    </row>
    <row r="969" spans="5:5" customFormat="1">
      <c r="E969" s="1"/>
    </row>
    <row r="970" spans="5:5" customFormat="1">
      <c r="E970" s="1"/>
    </row>
    <row r="971" spans="5:5" customFormat="1">
      <c r="E971" s="1"/>
    </row>
    <row r="972" spans="5:5" customFormat="1">
      <c r="E972" s="1"/>
    </row>
    <row r="973" spans="5:5" customFormat="1">
      <c r="E973" s="1"/>
    </row>
    <row r="974" spans="5:5" customFormat="1">
      <c r="E974" s="1"/>
    </row>
    <row r="975" spans="5:5" customFormat="1">
      <c r="E975" s="1"/>
    </row>
    <row r="976" spans="5:5" customFormat="1">
      <c r="E976" s="1"/>
    </row>
    <row r="977" spans="5:5" customFormat="1">
      <c r="E977" s="1"/>
    </row>
    <row r="978" spans="5:5" customFormat="1">
      <c r="E978" s="1"/>
    </row>
    <row r="979" spans="5:5" customFormat="1">
      <c r="E979" s="1"/>
    </row>
    <row r="980" spans="5:5" customFormat="1">
      <c r="E980" s="1"/>
    </row>
    <row r="981" spans="5:5" customFormat="1">
      <c r="E981" s="1"/>
    </row>
    <row r="982" spans="5:5" customFormat="1">
      <c r="E982" s="1"/>
    </row>
    <row r="983" spans="5:5" customFormat="1">
      <c r="E983" s="1"/>
    </row>
    <row r="984" spans="5:5" customFormat="1">
      <c r="E984" s="1"/>
    </row>
    <row r="985" spans="5:5" customFormat="1">
      <c r="E985" s="1"/>
    </row>
    <row r="986" spans="5:5" customFormat="1">
      <c r="E986" s="1"/>
    </row>
    <row r="987" spans="5:5" customFormat="1">
      <c r="E987" s="1"/>
    </row>
    <row r="988" spans="5:5" customFormat="1">
      <c r="E988" s="1"/>
    </row>
    <row r="989" spans="5:5" customFormat="1">
      <c r="E989" s="1"/>
    </row>
    <row r="990" spans="5:5" customFormat="1">
      <c r="E990" s="1"/>
    </row>
    <row r="991" spans="5:5" customFormat="1">
      <c r="E991" s="1"/>
    </row>
    <row r="992" spans="5:5" customFormat="1">
      <c r="E992" s="1"/>
    </row>
    <row r="993" spans="5:5" customFormat="1">
      <c r="E993" s="1"/>
    </row>
    <row r="994" spans="5:5" customFormat="1">
      <c r="E994" s="1"/>
    </row>
    <row r="995" spans="5:5" customFormat="1">
      <c r="E995" s="1"/>
    </row>
    <row r="996" spans="5:5" customFormat="1">
      <c r="E996" s="1"/>
    </row>
    <row r="997" spans="5:5" customFormat="1">
      <c r="E997" s="1"/>
    </row>
    <row r="998" spans="5:5" customFormat="1">
      <c r="E998" s="1"/>
    </row>
    <row r="999" spans="5:5" customFormat="1">
      <c r="E999" s="1"/>
    </row>
    <row r="1000" spans="5:5" customFormat="1">
      <c r="E1000" s="1"/>
    </row>
    <row r="1001" spans="5:5" customFormat="1">
      <c r="E1001" s="1"/>
    </row>
    <row r="1002" spans="5:5" customFormat="1">
      <c r="E1002" s="1"/>
    </row>
    <row r="1003" spans="5:5" customFormat="1">
      <c r="E1003" s="1"/>
    </row>
    <row r="1004" spans="5:5" customFormat="1">
      <c r="E1004" s="1"/>
    </row>
    <row r="1005" spans="5:5" customFormat="1">
      <c r="E1005" s="1"/>
    </row>
    <row r="1006" spans="5:5" customFormat="1">
      <c r="E1006" s="1"/>
    </row>
    <row r="1007" spans="5:5" customFormat="1">
      <c r="E1007" s="1"/>
    </row>
    <row r="1008" spans="5:5" customFormat="1">
      <c r="E1008" s="1"/>
    </row>
    <row r="1009" spans="5:5" customFormat="1">
      <c r="E1009" s="1"/>
    </row>
    <row r="1010" spans="5:5" customFormat="1">
      <c r="E1010" s="1"/>
    </row>
    <row r="1011" spans="5:5" customFormat="1">
      <c r="E1011" s="1"/>
    </row>
    <row r="1012" spans="5:5" customFormat="1">
      <c r="E1012" s="1"/>
    </row>
    <row r="1013" spans="5:5" customFormat="1">
      <c r="E1013" s="1"/>
    </row>
    <row r="1014" spans="5:5" customFormat="1">
      <c r="E1014" s="1"/>
    </row>
    <row r="1015" spans="5:5" customFormat="1">
      <c r="E1015" s="1"/>
    </row>
    <row r="1016" spans="5:5" customFormat="1">
      <c r="E1016" s="1"/>
    </row>
    <row r="1017" spans="5:5" customFormat="1">
      <c r="E1017" s="1"/>
    </row>
    <row r="1018" spans="5:5" customFormat="1">
      <c r="E1018" s="1"/>
    </row>
    <row r="1019" spans="5:5" customFormat="1">
      <c r="E1019" s="1"/>
    </row>
    <row r="1020" spans="5:5" customFormat="1">
      <c r="E1020" s="1"/>
    </row>
    <row r="1021" spans="5:5" customFormat="1">
      <c r="E1021" s="1"/>
    </row>
    <row r="1022" spans="5:5" customFormat="1">
      <c r="E1022" s="1"/>
    </row>
    <row r="1023" spans="5:5" customFormat="1">
      <c r="E1023" s="1"/>
    </row>
    <row r="1024" spans="5:5" customFormat="1">
      <c r="E1024" s="1"/>
    </row>
    <row r="1025" spans="5:5" customFormat="1">
      <c r="E1025" s="1"/>
    </row>
    <row r="1026" spans="5:5" customFormat="1">
      <c r="E1026" s="1"/>
    </row>
    <row r="1027" spans="5:5" customFormat="1">
      <c r="E1027" s="1"/>
    </row>
    <row r="1028" spans="5:5" customFormat="1">
      <c r="E1028" s="1"/>
    </row>
    <row r="1029" spans="5:5" customFormat="1">
      <c r="E1029" s="1"/>
    </row>
    <row r="1030" spans="5:5" customFormat="1">
      <c r="E1030" s="1"/>
    </row>
    <row r="1031" spans="5:5" customFormat="1">
      <c r="E1031" s="1"/>
    </row>
    <row r="1032" spans="5:5" customFormat="1">
      <c r="E1032" s="1"/>
    </row>
    <row r="1033" spans="5:5" customFormat="1">
      <c r="E1033" s="1"/>
    </row>
    <row r="1034" spans="5:5" customFormat="1">
      <c r="E1034" s="1"/>
    </row>
    <row r="1035" spans="5:5" customFormat="1">
      <c r="E1035" s="1"/>
    </row>
    <row r="1036" spans="5:5" customFormat="1">
      <c r="E1036" s="1"/>
    </row>
    <row r="1037" spans="5:5" customFormat="1">
      <c r="E1037" s="1"/>
    </row>
    <row r="1038" spans="5:5" customFormat="1">
      <c r="E1038" s="1"/>
    </row>
    <row r="1039" spans="5:5" customFormat="1">
      <c r="E1039" s="1"/>
    </row>
    <row r="1040" spans="5:5" customFormat="1">
      <c r="E1040" s="1"/>
    </row>
    <row r="1041" spans="5:5" customFormat="1">
      <c r="E1041" s="1"/>
    </row>
    <row r="1042" spans="5:5" customFormat="1">
      <c r="E1042" s="1"/>
    </row>
    <row r="1043" spans="5:5" customFormat="1">
      <c r="E1043" s="1"/>
    </row>
    <row r="1044" spans="5:5" customFormat="1">
      <c r="E1044" s="1"/>
    </row>
    <row r="1045" spans="5:5" customFormat="1">
      <c r="E1045" s="1"/>
    </row>
    <row r="1046" spans="5:5" customFormat="1">
      <c r="E1046" s="1"/>
    </row>
    <row r="1047" spans="5:5" customFormat="1">
      <c r="E1047" s="1"/>
    </row>
    <row r="1048" spans="5:5" customFormat="1">
      <c r="E1048" s="1"/>
    </row>
    <row r="1049" spans="5:5" customFormat="1">
      <c r="E1049" s="1"/>
    </row>
    <row r="1050" spans="5:5" customFormat="1">
      <c r="E1050" s="1"/>
    </row>
    <row r="1051" spans="5:5" customFormat="1">
      <c r="E1051" s="1"/>
    </row>
    <row r="1052" spans="5:5" customFormat="1">
      <c r="E1052" s="1"/>
    </row>
    <row r="1053" spans="5:5" customFormat="1">
      <c r="E1053" s="1"/>
    </row>
    <row r="1054" spans="5:5" customFormat="1">
      <c r="E1054" s="1"/>
    </row>
    <row r="1055" spans="5:5" customFormat="1">
      <c r="E1055" s="1"/>
    </row>
    <row r="1056" spans="5:5" customFormat="1">
      <c r="E1056" s="1"/>
    </row>
    <row r="1057" spans="5:5" customFormat="1">
      <c r="E1057" s="1"/>
    </row>
    <row r="1058" spans="5:5" customFormat="1">
      <c r="E1058" s="1"/>
    </row>
    <row r="1059" spans="5:5" customFormat="1">
      <c r="E1059" s="1"/>
    </row>
    <row r="1060" spans="5:5" customFormat="1">
      <c r="E1060" s="1"/>
    </row>
    <row r="1061" spans="5:5" customFormat="1">
      <c r="E1061" s="1"/>
    </row>
    <row r="1062" spans="5:5" customFormat="1">
      <c r="E1062" s="1"/>
    </row>
    <row r="1063" spans="5:5" customFormat="1">
      <c r="E1063" s="1"/>
    </row>
    <row r="1064" spans="5:5" customFormat="1">
      <c r="E1064" s="1"/>
    </row>
    <row r="1065" spans="5:5" customFormat="1">
      <c r="E1065" s="1"/>
    </row>
    <row r="1066" spans="5:5" customFormat="1">
      <c r="E1066" s="1"/>
    </row>
    <row r="1067" spans="5:5" customFormat="1">
      <c r="E1067" s="1"/>
    </row>
    <row r="1068" spans="5:5" customFormat="1">
      <c r="E1068" s="1"/>
    </row>
    <row r="1069" spans="5:5" customFormat="1">
      <c r="E1069" s="1"/>
    </row>
    <row r="1070" spans="5:5" customFormat="1">
      <c r="E1070" s="1"/>
    </row>
    <row r="1071" spans="5:5" customFormat="1">
      <c r="E1071" s="1"/>
    </row>
    <row r="1072" spans="5:5" customFormat="1">
      <c r="E1072" s="1"/>
    </row>
    <row r="1073" spans="5:5" customFormat="1">
      <c r="E1073" s="1"/>
    </row>
    <row r="1074" spans="5:5" customFormat="1">
      <c r="E1074" s="1"/>
    </row>
    <row r="1075" spans="5:5" customFormat="1">
      <c r="E1075" s="1"/>
    </row>
    <row r="1076" spans="5:5" customFormat="1">
      <c r="E1076" s="1"/>
    </row>
    <row r="1077" spans="5:5" customFormat="1">
      <c r="E1077" s="1"/>
    </row>
    <row r="1078" spans="5:5" customFormat="1">
      <c r="E1078" s="1"/>
    </row>
    <row r="1079" spans="5:5" customFormat="1">
      <c r="E1079" s="1"/>
    </row>
    <row r="1080" spans="5:5" customFormat="1">
      <c r="E1080" s="1"/>
    </row>
    <row r="1081" spans="5:5" customFormat="1">
      <c r="E1081" s="1"/>
    </row>
    <row r="1082" spans="5:5" customFormat="1">
      <c r="E1082" s="1"/>
    </row>
    <row r="1083" spans="5:5" customFormat="1">
      <c r="E1083" s="1"/>
    </row>
    <row r="1084" spans="5:5" customFormat="1">
      <c r="E1084" s="1"/>
    </row>
    <row r="1085" spans="5:5" customFormat="1">
      <c r="E1085" s="1"/>
    </row>
    <row r="1086" spans="5:5" customFormat="1">
      <c r="E1086" s="1"/>
    </row>
    <row r="1087" spans="5:5" customFormat="1">
      <c r="E1087" s="1"/>
    </row>
    <row r="1088" spans="5:5" customFormat="1">
      <c r="E1088" s="1"/>
    </row>
    <row r="1089" spans="5:5" customFormat="1">
      <c r="E1089" s="1"/>
    </row>
    <row r="1090" spans="5:5" customFormat="1">
      <c r="E1090" s="1"/>
    </row>
    <row r="1091" spans="5:5" customFormat="1">
      <c r="E1091" s="1"/>
    </row>
    <row r="1092" spans="5:5" customFormat="1">
      <c r="E1092" s="1"/>
    </row>
    <row r="1093" spans="5:5" customFormat="1">
      <c r="E1093" s="1"/>
    </row>
    <row r="1094" spans="5:5" customFormat="1">
      <c r="E1094" s="1"/>
    </row>
    <row r="1095" spans="5:5" customFormat="1">
      <c r="E1095" s="1"/>
    </row>
    <row r="1096" spans="5:5" customFormat="1">
      <c r="E1096" s="1"/>
    </row>
    <row r="1097" spans="5:5" customFormat="1">
      <c r="E1097" s="1"/>
    </row>
    <row r="1098" spans="5:5" customFormat="1">
      <c r="E1098" s="1"/>
    </row>
    <row r="1099" spans="5:5" customFormat="1">
      <c r="E1099" s="1"/>
    </row>
    <row r="1100" spans="5:5" customFormat="1">
      <c r="E1100" s="1"/>
    </row>
    <row r="1101" spans="5:5" customFormat="1">
      <c r="E1101" s="1"/>
    </row>
    <row r="1102" spans="5:5" customFormat="1">
      <c r="E1102" s="1"/>
    </row>
    <row r="1103" spans="5:5" customFormat="1">
      <c r="E1103" s="1"/>
    </row>
    <row r="1104" spans="5:5" customFormat="1">
      <c r="E1104" s="1"/>
    </row>
    <row r="1105" spans="5:5" customFormat="1">
      <c r="E1105" s="1"/>
    </row>
    <row r="1106" spans="5:5" customFormat="1">
      <c r="E1106" s="1"/>
    </row>
    <row r="1107" spans="5:5" customFormat="1">
      <c r="E1107" s="1"/>
    </row>
    <row r="1108" spans="5:5" customFormat="1">
      <c r="E1108" s="1"/>
    </row>
    <row r="1109" spans="5:5" customFormat="1">
      <c r="E1109" s="1"/>
    </row>
    <row r="1110" spans="5:5" customFormat="1">
      <c r="E1110" s="1"/>
    </row>
    <row r="1111" spans="5:5" customFormat="1">
      <c r="E1111" s="1"/>
    </row>
    <row r="1112" spans="5:5" customFormat="1">
      <c r="E1112" s="1"/>
    </row>
    <row r="1113" spans="5:5" customFormat="1">
      <c r="E1113" s="1"/>
    </row>
    <row r="1114" spans="5:5" customFormat="1">
      <c r="E1114" s="1"/>
    </row>
    <row r="1115" spans="5:5" customFormat="1">
      <c r="E1115" s="1"/>
    </row>
    <row r="1116" spans="5:5" customFormat="1">
      <c r="E1116" s="1"/>
    </row>
    <row r="1117" spans="5:5" customFormat="1">
      <c r="E1117" s="1"/>
    </row>
    <row r="1118" spans="5:5" customFormat="1">
      <c r="E1118" s="1"/>
    </row>
    <row r="1119" spans="5:5" customFormat="1">
      <c r="E1119" s="1"/>
    </row>
    <row r="1120" spans="5:5" customFormat="1">
      <c r="E1120" s="1"/>
    </row>
    <row r="1121" spans="5:5" customFormat="1">
      <c r="E1121" s="1"/>
    </row>
    <row r="1122" spans="5:5" customFormat="1">
      <c r="E1122" s="1"/>
    </row>
    <row r="1123" spans="5:5" customFormat="1">
      <c r="E1123" s="1"/>
    </row>
    <row r="1124" spans="5:5" customFormat="1">
      <c r="E1124" s="1"/>
    </row>
    <row r="1125" spans="5:5" customFormat="1">
      <c r="E1125" s="1"/>
    </row>
    <row r="1126" spans="5:5" customFormat="1">
      <c r="E1126" s="1"/>
    </row>
    <row r="1127" spans="5:5" customFormat="1">
      <c r="E1127" s="1"/>
    </row>
    <row r="1128" spans="5:5" customFormat="1">
      <c r="E1128" s="1"/>
    </row>
    <row r="1129" spans="5:5" customFormat="1">
      <c r="E1129" s="1"/>
    </row>
    <row r="1130" spans="5:5" customFormat="1">
      <c r="E1130" s="1"/>
    </row>
    <row r="1131" spans="5:5" customFormat="1">
      <c r="E1131" s="1"/>
    </row>
    <row r="1132" spans="5:5" customFormat="1">
      <c r="E1132" s="1"/>
    </row>
    <row r="1133" spans="5:5" customFormat="1">
      <c r="E1133" s="1"/>
    </row>
    <row r="1134" spans="5:5" customFormat="1">
      <c r="E1134" s="1"/>
    </row>
    <row r="1135" spans="5:5" customFormat="1">
      <c r="E1135" s="1"/>
    </row>
    <row r="1136" spans="5:5" customFormat="1">
      <c r="E1136" s="1"/>
    </row>
    <row r="1137" spans="5:5" customFormat="1">
      <c r="E1137" s="1"/>
    </row>
    <row r="1138" spans="5:5" customFormat="1">
      <c r="E1138" s="1"/>
    </row>
    <row r="1139" spans="5:5" customFormat="1">
      <c r="E1139" s="1"/>
    </row>
    <row r="1140" spans="5:5" customFormat="1">
      <c r="E1140" s="1"/>
    </row>
    <row r="1141" spans="5:5" customFormat="1">
      <c r="E1141" s="1"/>
    </row>
    <row r="1142" spans="5:5" customFormat="1">
      <c r="E1142" s="1"/>
    </row>
    <row r="1143" spans="5:5" customFormat="1">
      <c r="E1143" s="1"/>
    </row>
    <row r="1144" spans="5:5" customFormat="1">
      <c r="E1144" s="1"/>
    </row>
    <row r="1145" spans="5:5" customFormat="1">
      <c r="E1145" s="1"/>
    </row>
    <row r="1146" spans="5:5" customFormat="1">
      <c r="E1146" s="1"/>
    </row>
    <row r="1147" spans="5:5" customFormat="1">
      <c r="E1147" s="1"/>
    </row>
    <row r="1148" spans="5:5" customFormat="1">
      <c r="E1148" s="1"/>
    </row>
    <row r="1149" spans="5:5" customFormat="1">
      <c r="E1149" s="1"/>
    </row>
    <row r="1150" spans="5:5" customFormat="1">
      <c r="E1150" s="1"/>
    </row>
    <row r="1151" spans="5:5" customFormat="1">
      <c r="E1151" s="1"/>
    </row>
    <row r="1152" spans="5:5" customFormat="1">
      <c r="E1152" s="1"/>
    </row>
    <row r="1153" spans="5:5" customFormat="1">
      <c r="E1153" s="1"/>
    </row>
    <row r="1154" spans="5:5" customFormat="1">
      <c r="E1154" s="1"/>
    </row>
    <row r="1155" spans="5:5" customFormat="1">
      <c r="E1155" s="1"/>
    </row>
    <row r="1156" spans="5:5" customFormat="1">
      <c r="E1156" s="1"/>
    </row>
    <row r="1157" spans="5:5" customFormat="1">
      <c r="E1157" s="1"/>
    </row>
    <row r="1158" spans="5:5" customFormat="1">
      <c r="E1158" s="1"/>
    </row>
    <row r="1159" spans="5:5" customFormat="1">
      <c r="E1159" s="1"/>
    </row>
    <row r="1160" spans="5:5" customFormat="1">
      <c r="E1160" s="1"/>
    </row>
    <row r="1161" spans="5:5" customFormat="1">
      <c r="E1161" s="1"/>
    </row>
    <row r="1162" spans="5:5" customFormat="1">
      <c r="E1162" s="1"/>
    </row>
    <row r="1163" spans="5:5" customFormat="1">
      <c r="E1163" s="1"/>
    </row>
    <row r="1164" spans="5:5" customFormat="1">
      <c r="E1164" s="1"/>
    </row>
    <row r="1165" spans="5:5" customFormat="1">
      <c r="E1165" s="1"/>
    </row>
    <row r="1166" spans="5:5" customFormat="1">
      <c r="E1166" s="1"/>
    </row>
    <row r="1167" spans="5:5" customFormat="1">
      <c r="E1167" s="1"/>
    </row>
    <row r="1168" spans="5:5" customFormat="1">
      <c r="E1168" s="1"/>
    </row>
    <row r="1169" spans="5:5" customFormat="1">
      <c r="E1169" s="1"/>
    </row>
    <row r="1170" spans="5:5" customFormat="1">
      <c r="E1170" s="1"/>
    </row>
    <row r="1171" spans="5:5" customFormat="1">
      <c r="E1171" s="1"/>
    </row>
    <row r="1172" spans="5:5" customFormat="1">
      <c r="E1172" s="1"/>
    </row>
    <row r="1173" spans="5:5" customFormat="1">
      <c r="E1173" s="1"/>
    </row>
    <row r="1174" spans="5:5" customFormat="1">
      <c r="E1174" s="1"/>
    </row>
    <row r="1175" spans="5:5" customFormat="1">
      <c r="E1175" s="1"/>
    </row>
    <row r="1176" spans="5:5" customFormat="1">
      <c r="E1176" s="1"/>
    </row>
    <row r="1177" spans="5:5" customFormat="1">
      <c r="E1177" s="1"/>
    </row>
    <row r="1178" spans="5:5" customFormat="1">
      <c r="E1178" s="1"/>
    </row>
    <row r="1179" spans="5:5" customFormat="1">
      <c r="E1179" s="1"/>
    </row>
    <row r="1180" spans="5:5" customFormat="1">
      <c r="E1180" s="1"/>
    </row>
    <row r="1181" spans="5:5" customFormat="1">
      <c r="E1181" s="1"/>
    </row>
    <row r="1182" spans="5:5" customFormat="1">
      <c r="E1182" s="1"/>
    </row>
    <row r="1183" spans="5:5" customFormat="1">
      <c r="E1183" s="1"/>
    </row>
    <row r="1184" spans="5:5" customFormat="1">
      <c r="E1184" s="1"/>
    </row>
    <row r="1185" spans="5:5" customFormat="1">
      <c r="E1185" s="1"/>
    </row>
    <row r="1186" spans="5:5" customFormat="1">
      <c r="E1186" s="1"/>
    </row>
    <row r="1187" spans="5:5" customFormat="1">
      <c r="E1187" s="1"/>
    </row>
    <row r="1188" spans="5:5" customFormat="1">
      <c r="E1188" s="1"/>
    </row>
    <row r="1189" spans="5:5" customFormat="1">
      <c r="E1189" s="1"/>
    </row>
    <row r="1190" spans="5:5" customFormat="1">
      <c r="E1190" s="1"/>
    </row>
    <row r="1191" spans="5:5" customFormat="1">
      <c r="E1191" s="1"/>
    </row>
    <row r="1192" spans="5:5" customFormat="1">
      <c r="E1192" s="1"/>
    </row>
    <row r="1193" spans="5:5" customFormat="1">
      <c r="E1193" s="1"/>
    </row>
    <row r="1194" spans="5:5" customFormat="1">
      <c r="E1194" s="1"/>
    </row>
    <row r="1195" spans="5:5" customFormat="1">
      <c r="E1195" s="1"/>
    </row>
    <row r="1196" spans="5:5" customFormat="1">
      <c r="E1196" s="1"/>
    </row>
    <row r="1197" spans="5:5" customFormat="1">
      <c r="E1197" s="1"/>
    </row>
    <row r="1198" spans="5:5" customFormat="1">
      <c r="E1198" s="1"/>
    </row>
    <row r="1199" spans="5:5" customFormat="1">
      <c r="E1199" s="1"/>
    </row>
    <row r="1200" spans="5:5" customFormat="1">
      <c r="E1200" s="1"/>
    </row>
    <row r="1201" spans="5:5" customFormat="1">
      <c r="E1201" s="1"/>
    </row>
    <row r="1202" spans="5:5" customFormat="1">
      <c r="E1202" s="1"/>
    </row>
    <row r="1203" spans="5:5" customFormat="1">
      <c r="E1203" s="1"/>
    </row>
    <row r="1204" spans="5:5" customFormat="1">
      <c r="E1204" s="1"/>
    </row>
    <row r="1205" spans="5:5" customFormat="1">
      <c r="E1205" s="1"/>
    </row>
    <row r="1206" spans="5:5" customFormat="1">
      <c r="E1206" s="1"/>
    </row>
    <row r="1207" spans="5:5" customFormat="1">
      <c r="E1207" s="1"/>
    </row>
    <row r="1208" spans="5:5" customFormat="1">
      <c r="E1208" s="1"/>
    </row>
    <row r="1209" spans="5:5" customFormat="1">
      <c r="E1209" s="1"/>
    </row>
    <row r="1210" spans="5:5" customFormat="1">
      <c r="E1210" s="1"/>
    </row>
    <row r="1211" spans="5:5" customFormat="1">
      <c r="E1211" s="1"/>
    </row>
    <row r="1212" spans="5:5" customFormat="1">
      <c r="E1212" s="1"/>
    </row>
    <row r="1213" spans="5:5" customFormat="1">
      <c r="E1213" s="1"/>
    </row>
    <row r="1214" spans="5:5" customFormat="1">
      <c r="E1214" s="1"/>
    </row>
    <row r="1215" spans="5:5" customFormat="1">
      <c r="E1215" s="1"/>
    </row>
    <row r="1216" spans="5:5" customFormat="1">
      <c r="E1216" s="1"/>
    </row>
    <row r="1217" spans="5:5" customFormat="1">
      <c r="E1217" s="1"/>
    </row>
    <row r="1218" spans="5:5" customFormat="1">
      <c r="E1218" s="1"/>
    </row>
    <row r="1219" spans="5:5" customFormat="1">
      <c r="E1219" s="1"/>
    </row>
    <row r="1220" spans="5:5" customFormat="1">
      <c r="E1220" s="1"/>
    </row>
    <row r="1221" spans="5:5" customFormat="1">
      <c r="E1221" s="1"/>
    </row>
    <row r="1222" spans="5:5" customFormat="1">
      <c r="E1222" s="1"/>
    </row>
    <row r="1223" spans="5:5" customFormat="1">
      <c r="E1223" s="1"/>
    </row>
    <row r="1224" spans="5:5" customFormat="1">
      <c r="E1224" s="1"/>
    </row>
    <row r="1225" spans="5:5" customFormat="1">
      <c r="E1225" s="1"/>
    </row>
    <row r="1226" spans="5:5" customFormat="1">
      <c r="E1226" s="1"/>
    </row>
    <row r="1227" spans="5:5" customFormat="1">
      <c r="E1227" s="1"/>
    </row>
    <row r="1228" spans="5:5" customFormat="1">
      <c r="E1228" s="1"/>
    </row>
    <row r="1229" spans="5:5" customFormat="1">
      <c r="E1229" s="1"/>
    </row>
    <row r="1230" spans="5:5" customFormat="1">
      <c r="E1230" s="1"/>
    </row>
    <row r="1231" spans="5:5" customFormat="1">
      <c r="E1231" s="1"/>
    </row>
    <row r="1232" spans="5:5" customFormat="1">
      <c r="E1232" s="1"/>
    </row>
    <row r="1233" spans="5:5" customFormat="1">
      <c r="E1233" s="1"/>
    </row>
    <row r="1234" spans="5:5" customFormat="1">
      <c r="E1234" s="1"/>
    </row>
    <row r="1235" spans="5:5" customFormat="1">
      <c r="E1235" s="1"/>
    </row>
    <row r="1236" spans="5:5" customFormat="1">
      <c r="E1236" s="1"/>
    </row>
    <row r="1237" spans="5:5" customFormat="1">
      <c r="E1237" s="1"/>
    </row>
    <row r="1238" spans="5:5" customFormat="1">
      <c r="E1238" s="1"/>
    </row>
    <row r="1239" spans="5:5" customFormat="1">
      <c r="E1239" s="1"/>
    </row>
    <row r="1240" spans="5:5" customFormat="1">
      <c r="E1240" s="1"/>
    </row>
    <row r="1241" spans="5:5" customFormat="1">
      <c r="E1241" s="1"/>
    </row>
    <row r="1242" spans="5:5" customFormat="1">
      <c r="E1242" s="1"/>
    </row>
    <row r="1243" spans="5:5" customFormat="1">
      <c r="E1243" s="1"/>
    </row>
    <row r="1244" spans="5:5" customFormat="1">
      <c r="E1244" s="1"/>
    </row>
    <row r="1245" spans="5:5" customFormat="1">
      <c r="E1245" s="1"/>
    </row>
    <row r="1246" spans="5:5" customFormat="1">
      <c r="E1246" s="1"/>
    </row>
    <row r="1247" spans="5:5" customFormat="1">
      <c r="E1247" s="1"/>
    </row>
    <row r="1248" spans="5:5" customFormat="1">
      <c r="E1248" s="1"/>
    </row>
    <row r="1249" spans="5:5" customFormat="1">
      <c r="E1249" s="1"/>
    </row>
    <row r="1250" spans="5:5" customFormat="1">
      <c r="E1250" s="1"/>
    </row>
    <row r="1251" spans="5:5" customFormat="1">
      <c r="E1251" s="1"/>
    </row>
    <row r="1252" spans="5:5" customFormat="1">
      <c r="E1252" s="1"/>
    </row>
    <row r="1253" spans="5:5" customFormat="1">
      <c r="E1253" s="1"/>
    </row>
    <row r="1254" spans="5:5" customFormat="1">
      <c r="E1254" s="1"/>
    </row>
    <row r="1255" spans="5:5" customFormat="1">
      <c r="E1255" s="1"/>
    </row>
    <row r="1256" spans="5:5" customFormat="1">
      <c r="E1256" s="1"/>
    </row>
    <row r="1257" spans="5:5" customFormat="1">
      <c r="E1257" s="1"/>
    </row>
    <row r="1258" spans="5:5" customFormat="1">
      <c r="E1258" s="1"/>
    </row>
    <row r="1259" spans="5:5" customFormat="1">
      <c r="E1259" s="1"/>
    </row>
    <row r="1260" spans="5:5" customFormat="1">
      <c r="E1260" s="1"/>
    </row>
    <row r="1261" spans="5:5" customFormat="1">
      <c r="E1261" s="1"/>
    </row>
    <row r="1262" spans="5:5" customFormat="1">
      <c r="E1262" s="1"/>
    </row>
    <row r="1263" spans="5:5" customFormat="1">
      <c r="E1263" s="1"/>
    </row>
    <row r="1264" spans="5:5" customFormat="1">
      <c r="E1264" s="1"/>
    </row>
    <row r="1265" spans="5:5" customFormat="1">
      <c r="E1265" s="1"/>
    </row>
    <row r="1266" spans="5:5" customFormat="1">
      <c r="E1266" s="1"/>
    </row>
    <row r="1267" spans="5:5" customFormat="1">
      <c r="E1267" s="1"/>
    </row>
    <row r="1268" spans="5:5" customFormat="1">
      <c r="E1268" s="1"/>
    </row>
    <row r="1269" spans="5:5" customFormat="1">
      <c r="E1269" s="1"/>
    </row>
    <row r="1270" spans="5:5" customFormat="1">
      <c r="E1270" s="1"/>
    </row>
    <row r="1271" spans="5:5" customFormat="1">
      <c r="E1271" s="1"/>
    </row>
    <row r="1272" spans="5:5" customFormat="1">
      <c r="E1272" s="1"/>
    </row>
    <row r="1273" spans="5:5" customFormat="1">
      <c r="E1273" s="1"/>
    </row>
    <row r="1274" spans="5:5" customFormat="1">
      <c r="E1274" s="1"/>
    </row>
    <row r="1275" spans="5:5" customFormat="1">
      <c r="E1275" s="1"/>
    </row>
    <row r="1276" spans="5:5" customFormat="1">
      <c r="E1276" s="1"/>
    </row>
    <row r="1277" spans="5:5" customFormat="1">
      <c r="E1277" s="1"/>
    </row>
    <row r="1278" spans="5:5" customFormat="1">
      <c r="E1278" s="1"/>
    </row>
    <row r="1279" spans="5:5" customFormat="1">
      <c r="E1279" s="1"/>
    </row>
    <row r="1280" spans="5:5" customFormat="1">
      <c r="E1280" s="1"/>
    </row>
    <row r="1281" spans="5:5" customFormat="1">
      <c r="E1281" s="1"/>
    </row>
    <row r="1282" spans="5:5" customFormat="1">
      <c r="E1282" s="1"/>
    </row>
    <row r="1283" spans="5:5" customFormat="1">
      <c r="E1283" s="1"/>
    </row>
    <row r="1284" spans="5:5" customFormat="1">
      <c r="E1284" s="1"/>
    </row>
    <row r="1285" spans="5:5" customFormat="1">
      <c r="E1285" s="1"/>
    </row>
    <row r="1286" spans="5:5" customFormat="1">
      <c r="E1286" s="1"/>
    </row>
    <row r="1287" spans="5:5" customFormat="1">
      <c r="E1287" s="1"/>
    </row>
    <row r="1288" spans="5:5" customFormat="1">
      <c r="E1288" s="1"/>
    </row>
    <row r="1289" spans="5:5" customFormat="1">
      <c r="E1289" s="1"/>
    </row>
    <row r="1290" spans="5:5" customFormat="1">
      <c r="E1290" s="1"/>
    </row>
    <row r="1291" spans="5:5" customFormat="1">
      <c r="E1291" s="1"/>
    </row>
    <row r="1292" spans="5:5" customFormat="1">
      <c r="E1292" s="1"/>
    </row>
    <row r="1293" spans="5:5" customFormat="1">
      <c r="E1293" s="1"/>
    </row>
    <row r="1294" spans="5:5" customFormat="1">
      <c r="E1294" s="1"/>
    </row>
    <row r="1295" spans="5:5" customFormat="1">
      <c r="E1295" s="1"/>
    </row>
    <row r="1296" spans="5:5" customFormat="1">
      <c r="E1296" s="1"/>
    </row>
    <row r="1297" spans="5:5" customFormat="1">
      <c r="E1297" s="1"/>
    </row>
    <row r="1298" spans="5:5" customFormat="1">
      <c r="E1298" s="1"/>
    </row>
    <row r="1299" spans="5:5" customFormat="1">
      <c r="E1299" s="1"/>
    </row>
    <row r="1300" spans="5:5" customFormat="1">
      <c r="E1300" s="1"/>
    </row>
    <row r="1301" spans="5:5" customFormat="1">
      <c r="E1301" s="1"/>
    </row>
    <row r="1302" spans="5:5" customFormat="1">
      <c r="E1302" s="1"/>
    </row>
    <row r="1303" spans="5:5" customFormat="1">
      <c r="E1303" s="1"/>
    </row>
    <row r="1304" spans="5:5" customFormat="1">
      <c r="E1304" s="1"/>
    </row>
    <row r="1305" spans="5:5" customFormat="1">
      <c r="E1305" s="1"/>
    </row>
    <row r="1306" spans="5:5" customFormat="1">
      <c r="E1306" s="1"/>
    </row>
    <row r="1307" spans="5:5" customFormat="1">
      <c r="E1307" s="1"/>
    </row>
    <row r="1308" spans="5:5" customFormat="1">
      <c r="E1308" s="1"/>
    </row>
    <row r="1309" spans="5:5" customFormat="1">
      <c r="E1309" s="1"/>
    </row>
    <row r="1310" spans="5:5" customFormat="1">
      <c r="E1310" s="1"/>
    </row>
    <row r="1311" spans="5:5" customFormat="1">
      <c r="E1311" s="1"/>
    </row>
    <row r="1312" spans="5:5" customFormat="1">
      <c r="E1312" s="1"/>
    </row>
    <row r="1313" spans="5:5" customFormat="1">
      <c r="E1313" s="1"/>
    </row>
    <row r="1314" spans="5:5" customFormat="1">
      <c r="E1314" s="1"/>
    </row>
    <row r="1315" spans="5:5" customFormat="1">
      <c r="E1315" s="1"/>
    </row>
    <row r="1316" spans="5:5" customFormat="1">
      <c r="E1316" s="1"/>
    </row>
    <row r="1317" spans="5:5" customFormat="1">
      <c r="E1317" s="1"/>
    </row>
    <row r="1318" spans="5:5" customFormat="1">
      <c r="E1318" s="1"/>
    </row>
    <row r="1319" spans="5:5" customFormat="1">
      <c r="E1319" s="1"/>
    </row>
    <row r="1320" spans="5:5" customFormat="1">
      <c r="E1320" s="1"/>
    </row>
    <row r="1321" spans="5:5" customFormat="1">
      <c r="E1321" s="1"/>
    </row>
    <row r="1322" spans="5:5" customFormat="1">
      <c r="E1322" s="1"/>
    </row>
    <row r="1323" spans="5:5" customFormat="1">
      <c r="E1323" s="1"/>
    </row>
    <row r="1324" spans="5:5" customFormat="1">
      <c r="E1324" s="1"/>
    </row>
    <row r="1325" spans="5:5" customFormat="1">
      <c r="E1325" s="1"/>
    </row>
    <row r="1326" spans="5:5" customFormat="1">
      <c r="E1326" s="1"/>
    </row>
    <row r="1327" spans="5:5" customFormat="1">
      <c r="E1327" s="1"/>
    </row>
    <row r="1328" spans="5:5" customFormat="1">
      <c r="E1328" s="1"/>
    </row>
    <row r="1329" spans="5:5" customFormat="1">
      <c r="E1329" s="1"/>
    </row>
    <row r="1330" spans="5:5" customFormat="1">
      <c r="E1330" s="1"/>
    </row>
    <row r="1331" spans="5:5" customFormat="1">
      <c r="E1331" s="1"/>
    </row>
    <row r="1332" spans="5:5" customFormat="1">
      <c r="E1332" s="1"/>
    </row>
    <row r="1333" spans="5:5" customFormat="1">
      <c r="E1333" s="1"/>
    </row>
    <row r="1334" spans="5:5" customFormat="1">
      <c r="E1334" s="1"/>
    </row>
    <row r="1335" spans="5:5" customFormat="1">
      <c r="E1335" s="1"/>
    </row>
    <row r="1336" spans="5:5" customFormat="1">
      <c r="E1336" s="1"/>
    </row>
    <row r="1337" spans="5:5" customFormat="1">
      <c r="E1337" s="1"/>
    </row>
    <row r="1338" spans="5:5" customFormat="1">
      <c r="E1338" s="1"/>
    </row>
    <row r="1339" spans="5:5" customFormat="1">
      <c r="E1339" s="1"/>
    </row>
    <row r="1340" spans="5:5" customFormat="1">
      <c r="E1340" s="1"/>
    </row>
    <row r="1341" spans="5:5" customFormat="1">
      <c r="E1341" s="1"/>
    </row>
    <row r="1342" spans="5:5" customFormat="1">
      <c r="E1342" s="1"/>
    </row>
    <row r="1343" spans="5:5" customFormat="1">
      <c r="E1343" s="1"/>
    </row>
    <row r="1344" spans="5:5" customFormat="1">
      <c r="E1344" s="1"/>
    </row>
    <row r="1345" spans="5:5" customFormat="1">
      <c r="E1345" s="1"/>
    </row>
    <row r="1346" spans="5:5" customFormat="1">
      <c r="E1346" s="1"/>
    </row>
    <row r="1347" spans="5:5" customFormat="1">
      <c r="E1347" s="1"/>
    </row>
    <row r="1348" spans="5:5" customFormat="1">
      <c r="E1348" s="1"/>
    </row>
    <row r="1349" spans="5:5" customFormat="1">
      <c r="E1349" s="1"/>
    </row>
    <row r="1350" spans="5:5" customFormat="1">
      <c r="E1350" s="1"/>
    </row>
    <row r="1351" spans="5:5" customFormat="1">
      <c r="E1351" s="1"/>
    </row>
    <row r="1352" spans="5:5" customFormat="1">
      <c r="E1352" s="1"/>
    </row>
    <row r="1353" spans="5:5" customFormat="1">
      <c r="E1353" s="1"/>
    </row>
    <row r="1354" spans="5:5" customFormat="1">
      <c r="E1354" s="1"/>
    </row>
    <row r="1355" spans="5:5" customFormat="1">
      <c r="E1355" s="1"/>
    </row>
    <row r="1356" spans="5:5" customFormat="1">
      <c r="E1356" s="1"/>
    </row>
    <row r="1357" spans="5:5" customFormat="1">
      <c r="E1357" s="1"/>
    </row>
    <row r="1358" spans="5:5" customFormat="1">
      <c r="E1358" s="1"/>
    </row>
    <row r="1359" spans="5:5" customFormat="1">
      <c r="E1359" s="1"/>
    </row>
    <row r="1360" spans="5:5" customFormat="1">
      <c r="E1360" s="1"/>
    </row>
    <row r="1361" spans="5:5" customFormat="1">
      <c r="E1361" s="1"/>
    </row>
    <row r="1362" spans="5:5" customFormat="1">
      <c r="E1362" s="1"/>
    </row>
    <row r="1363" spans="5:5" customFormat="1">
      <c r="E1363" s="1"/>
    </row>
    <row r="1364" spans="5:5" customFormat="1">
      <c r="E1364" s="1"/>
    </row>
    <row r="1365" spans="5:5" customFormat="1">
      <c r="E1365" s="1"/>
    </row>
    <row r="1366" spans="5:5" customFormat="1">
      <c r="E1366" s="1"/>
    </row>
    <row r="1367" spans="5:5" customFormat="1">
      <c r="E1367" s="1"/>
    </row>
    <row r="1368" spans="5:5" customFormat="1">
      <c r="E1368" s="1"/>
    </row>
    <row r="1369" spans="5:5" customFormat="1">
      <c r="E1369" s="1"/>
    </row>
    <row r="1370" spans="5:5" customFormat="1">
      <c r="E1370" s="1"/>
    </row>
    <row r="1371" spans="5:5" customFormat="1">
      <c r="E1371" s="1"/>
    </row>
    <row r="1372" spans="5:5" customFormat="1">
      <c r="E1372" s="1"/>
    </row>
    <row r="1373" spans="5:5" customFormat="1">
      <c r="E1373" s="1"/>
    </row>
    <row r="1374" spans="5:5" customFormat="1">
      <c r="E1374" s="1"/>
    </row>
    <row r="1375" spans="5:5" customFormat="1">
      <c r="E1375" s="1"/>
    </row>
    <row r="1376" spans="5:5" customFormat="1">
      <c r="E1376" s="1"/>
    </row>
    <row r="1377" spans="5:5" customFormat="1">
      <c r="E1377" s="1"/>
    </row>
    <row r="1378" spans="5:5" customFormat="1">
      <c r="E1378" s="1"/>
    </row>
    <row r="1379" spans="5:5" customFormat="1">
      <c r="E1379" s="1"/>
    </row>
    <row r="1380" spans="5:5" customFormat="1">
      <c r="E1380" s="1"/>
    </row>
    <row r="1381" spans="5:5" customFormat="1">
      <c r="E1381" s="1"/>
    </row>
    <row r="1382" spans="5:5" customFormat="1">
      <c r="E1382" s="1"/>
    </row>
    <row r="1383" spans="5:5" customFormat="1">
      <c r="E1383" s="1"/>
    </row>
    <row r="1384" spans="5:5" customFormat="1">
      <c r="E1384" s="1"/>
    </row>
    <row r="1385" spans="5:5" customFormat="1">
      <c r="E1385" s="1"/>
    </row>
    <row r="1386" spans="5:5" customFormat="1">
      <c r="E1386" s="1"/>
    </row>
    <row r="1387" spans="5:5" customFormat="1">
      <c r="E1387" s="1"/>
    </row>
    <row r="1388" spans="5:5" customFormat="1">
      <c r="E1388" s="1"/>
    </row>
    <row r="1389" spans="5:5" customFormat="1">
      <c r="E1389" s="1"/>
    </row>
    <row r="1390" spans="5:5" customFormat="1">
      <c r="E1390" s="1"/>
    </row>
    <row r="1391" spans="5:5" customFormat="1">
      <c r="E1391" s="1"/>
    </row>
    <row r="1392" spans="5:5" customFormat="1">
      <c r="E1392" s="1"/>
    </row>
    <row r="1393" spans="5:5" customFormat="1">
      <c r="E1393" s="1"/>
    </row>
    <row r="1394" spans="5:5" customFormat="1">
      <c r="E1394" s="1"/>
    </row>
    <row r="1395" spans="5:5" customFormat="1">
      <c r="E1395" s="1"/>
    </row>
    <row r="1396" spans="5:5" customFormat="1">
      <c r="E1396" s="1"/>
    </row>
    <row r="1397" spans="5:5" customFormat="1">
      <c r="E1397" s="1"/>
    </row>
    <row r="1398" spans="5:5" customFormat="1">
      <c r="E1398" s="1"/>
    </row>
    <row r="1399" spans="5:5" customFormat="1">
      <c r="E1399" s="1"/>
    </row>
    <row r="1400" spans="5:5" customFormat="1">
      <c r="E1400" s="1"/>
    </row>
    <row r="1401" spans="5:5" customFormat="1">
      <c r="E1401" s="1"/>
    </row>
    <row r="1402" spans="5:5" customFormat="1">
      <c r="E1402" s="1"/>
    </row>
    <row r="1403" spans="5:5" customFormat="1">
      <c r="E1403" s="1"/>
    </row>
    <row r="1404" spans="5:5" customFormat="1">
      <c r="E1404" s="1"/>
    </row>
    <row r="1405" spans="5:5" customFormat="1">
      <c r="E1405" s="1"/>
    </row>
    <row r="1406" spans="5:5" customFormat="1">
      <c r="E1406" s="1"/>
    </row>
    <row r="1407" spans="5:5" customFormat="1">
      <c r="E1407" s="1"/>
    </row>
    <row r="1408" spans="5:5" customFormat="1">
      <c r="E1408" s="1"/>
    </row>
    <row r="1409" spans="5:5" customFormat="1">
      <c r="E1409" s="1"/>
    </row>
    <row r="1410" spans="5:5" customFormat="1">
      <c r="E1410" s="1"/>
    </row>
    <row r="1411" spans="5:5" customFormat="1">
      <c r="E1411" s="1"/>
    </row>
    <row r="1412" spans="5:5" customFormat="1">
      <c r="E1412" s="1"/>
    </row>
    <row r="1413" spans="5:5" customFormat="1">
      <c r="E1413" s="1"/>
    </row>
    <row r="1414" spans="5:5" customFormat="1">
      <c r="E1414" s="1"/>
    </row>
    <row r="1415" spans="5:5" customFormat="1">
      <c r="E1415" s="1"/>
    </row>
    <row r="1416" spans="5:5" customFormat="1">
      <c r="E1416" s="1"/>
    </row>
    <row r="1417" spans="5:5" customFormat="1">
      <c r="E1417" s="1"/>
    </row>
    <row r="1418" spans="5:5" customFormat="1">
      <c r="E1418" s="1"/>
    </row>
    <row r="1419" spans="5:5" customFormat="1">
      <c r="E1419" s="1"/>
    </row>
    <row r="1420" spans="5:5" customFormat="1">
      <c r="E1420" s="1"/>
    </row>
    <row r="1421" spans="5:5" customFormat="1">
      <c r="E1421" s="1"/>
    </row>
    <row r="1422" spans="5:5" customFormat="1">
      <c r="E1422" s="1"/>
    </row>
    <row r="1423" spans="5:5" customFormat="1">
      <c r="E1423" s="1"/>
    </row>
    <row r="1424" spans="5:5" customFormat="1">
      <c r="E1424" s="1"/>
    </row>
    <row r="1425" spans="5:5" customFormat="1">
      <c r="E1425" s="1"/>
    </row>
    <row r="1426" spans="5:5" customFormat="1">
      <c r="E1426" s="1"/>
    </row>
    <row r="1427" spans="5:5" customFormat="1">
      <c r="E1427" s="1"/>
    </row>
    <row r="1428" spans="5:5" customFormat="1">
      <c r="E1428" s="1"/>
    </row>
    <row r="1429" spans="5:5" customFormat="1">
      <c r="E1429" s="1"/>
    </row>
    <row r="1430" spans="5:5" customFormat="1">
      <c r="E1430" s="1"/>
    </row>
    <row r="1431" spans="5:5" customFormat="1">
      <c r="E1431" s="1"/>
    </row>
    <row r="1432" spans="5:5" customFormat="1">
      <c r="E1432" s="1"/>
    </row>
    <row r="1433" spans="5:5" customFormat="1">
      <c r="E1433" s="1"/>
    </row>
    <row r="1434" spans="5:5" customFormat="1">
      <c r="E1434" s="1"/>
    </row>
    <row r="1435" spans="5:5" customFormat="1">
      <c r="E1435" s="1"/>
    </row>
    <row r="1436" spans="5:5" customFormat="1">
      <c r="E1436" s="1"/>
    </row>
    <row r="1437" spans="5:5" customFormat="1">
      <c r="E1437" s="1"/>
    </row>
    <row r="1438" spans="5:5" customFormat="1">
      <c r="E1438" s="1"/>
    </row>
    <row r="1439" spans="5:5" customFormat="1">
      <c r="E1439" s="1"/>
    </row>
    <row r="1440" spans="5:5" customFormat="1">
      <c r="E1440" s="1"/>
    </row>
    <row r="1441" spans="5:5" customFormat="1">
      <c r="E1441" s="1"/>
    </row>
    <row r="1442" spans="5:5" customFormat="1">
      <c r="E1442" s="1"/>
    </row>
    <row r="1443" spans="5:5" customFormat="1">
      <c r="E1443" s="1"/>
    </row>
    <row r="1444" spans="5:5" customFormat="1">
      <c r="E1444" s="1"/>
    </row>
    <row r="1445" spans="5:5" customFormat="1">
      <c r="E1445" s="1"/>
    </row>
    <row r="1446" spans="5:5" customFormat="1">
      <c r="E1446" s="1"/>
    </row>
    <row r="1447" spans="5:5" customFormat="1">
      <c r="E1447" s="1"/>
    </row>
    <row r="1448" spans="5:5" customFormat="1">
      <c r="E1448" s="1"/>
    </row>
    <row r="1449" spans="5:5" customFormat="1">
      <c r="E1449" s="1"/>
    </row>
    <row r="1450" spans="5:5" customFormat="1">
      <c r="E1450" s="1"/>
    </row>
    <row r="1451" spans="5:5" customFormat="1">
      <c r="E1451" s="1"/>
    </row>
    <row r="1452" spans="5:5" customFormat="1">
      <c r="E1452" s="1"/>
    </row>
    <row r="1453" spans="5:5" customFormat="1">
      <c r="E1453" s="1"/>
    </row>
    <row r="1454" spans="5:5" customFormat="1">
      <c r="E1454" s="1"/>
    </row>
    <row r="1455" spans="5:5" customFormat="1">
      <c r="E1455" s="1"/>
    </row>
    <row r="1456" spans="5:5" customFormat="1">
      <c r="E1456" s="1"/>
    </row>
    <row r="1457" spans="5:5" customFormat="1">
      <c r="E1457" s="1"/>
    </row>
    <row r="1458" spans="5:5" customFormat="1">
      <c r="E1458" s="1"/>
    </row>
    <row r="1459" spans="5:5" customFormat="1">
      <c r="E1459" s="1"/>
    </row>
    <row r="1460" spans="5:5" customFormat="1">
      <c r="E1460" s="1"/>
    </row>
    <row r="1461" spans="5:5" customFormat="1">
      <c r="E1461" s="1"/>
    </row>
    <row r="1462" spans="5:5" customFormat="1">
      <c r="E1462" s="1"/>
    </row>
    <row r="1463" spans="5:5" customFormat="1">
      <c r="E1463" s="1"/>
    </row>
    <row r="1464" spans="5:5" customFormat="1">
      <c r="E1464" s="1"/>
    </row>
    <row r="1465" spans="5:5" customFormat="1">
      <c r="E1465" s="1"/>
    </row>
    <row r="1466" spans="5:5" customFormat="1">
      <c r="E1466" s="1"/>
    </row>
    <row r="1467" spans="5:5" customFormat="1">
      <c r="E1467" s="1"/>
    </row>
    <row r="1468" spans="5:5" customFormat="1">
      <c r="E1468" s="1"/>
    </row>
    <row r="1469" spans="5:5" customFormat="1">
      <c r="E1469" s="1"/>
    </row>
    <row r="1470" spans="5:5" customFormat="1">
      <c r="E1470" s="1"/>
    </row>
    <row r="1471" spans="5:5" customFormat="1">
      <c r="E1471" s="1"/>
    </row>
    <row r="1472" spans="5:5" customFormat="1">
      <c r="E1472" s="1"/>
    </row>
    <row r="1473" spans="5:5" customFormat="1">
      <c r="E1473" s="1"/>
    </row>
    <row r="1474" spans="5:5" customFormat="1">
      <c r="E1474" s="1"/>
    </row>
    <row r="1475" spans="5:5" customFormat="1">
      <c r="E1475" s="1"/>
    </row>
    <row r="1476" spans="5:5" customFormat="1">
      <c r="E1476" s="1"/>
    </row>
    <row r="1477" spans="5:5" customFormat="1">
      <c r="E1477" s="1"/>
    </row>
    <row r="1478" spans="5:5" customFormat="1">
      <c r="E1478" s="1"/>
    </row>
    <row r="1479" spans="5:5" customFormat="1">
      <c r="E1479" s="1"/>
    </row>
    <row r="1480" spans="5:5" customFormat="1">
      <c r="E1480" s="1"/>
    </row>
    <row r="1481" spans="5:5" customFormat="1">
      <c r="E1481" s="1"/>
    </row>
    <row r="1482" spans="5:5" customFormat="1">
      <c r="E1482" s="1"/>
    </row>
    <row r="1483" spans="5:5" customFormat="1">
      <c r="E1483" s="1"/>
    </row>
    <row r="1484" spans="5:5" customFormat="1">
      <c r="E1484" s="1"/>
    </row>
    <row r="1485" spans="5:5" customFormat="1">
      <c r="E1485" s="1"/>
    </row>
    <row r="1486" spans="5:5" customFormat="1">
      <c r="E1486" s="1"/>
    </row>
    <row r="1487" spans="5:5" customFormat="1">
      <c r="E1487" s="1"/>
    </row>
    <row r="1488" spans="5:5" customFormat="1">
      <c r="E1488" s="1"/>
    </row>
    <row r="1489" spans="5:5" customFormat="1">
      <c r="E1489" s="1"/>
    </row>
    <row r="1490" spans="5:5" customFormat="1">
      <c r="E1490" s="1"/>
    </row>
    <row r="1491" spans="5:5" customFormat="1">
      <c r="E1491" s="1"/>
    </row>
    <row r="1492" spans="5:5" customFormat="1">
      <c r="E1492" s="1"/>
    </row>
    <row r="1493" spans="5:5" customFormat="1">
      <c r="E1493" s="1"/>
    </row>
    <row r="1494" spans="5:5" customFormat="1">
      <c r="E1494" s="1"/>
    </row>
    <row r="1495" spans="5:5" customFormat="1">
      <c r="E1495" s="1"/>
    </row>
    <row r="1496" spans="5:5" customFormat="1">
      <c r="E1496" s="1"/>
    </row>
    <row r="1497" spans="5:5" customFormat="1">
      <c r="E1497" s="1"/>
    </row>
    <row r="1498" spans="5:5" customFormat="1">
      <c r="E1498" s="1"/>
    </row>
    <row r="1499" spans="5:5" customFormat="1">
      <c r="E1499" s="1"/>
    </row>
    <row r="1500" spans="5:5" customFormat="1">
      <c r="E1500" s="1"/>
    </row>
    <row r="1501" spans="5:5" customFormat="1">
      <c r="E1501" s="1"/>
    </row>
    <row r="1502" spans="5:5" customFormat="1">
      <c r="E1502" s="1"/>
    </row>
    <row r="1503" spans="5:5" customFormat="1">
      <c r="E1503" s="1"/>
    </row>
    <row r="1504" spans="5:5" customFormat="1">
      <c r="E1504" s="1"/>
    </row>
    <row r="1505" spans="5:5" customFormat="1">
      <c r="E1505" s="1"/>
    </row>
    <row r="1506" spans="5:5" customFormat="1">
      <c r="E1506" s="1"/>
    </row>
    <row r="1507" spans="5:5" customFormat="1">
      <c r="E1507" s="1"/>
    </row>
    <row r="1508" spans="5:5" customFormat="1">
      <c r="E1508" s="1"/>
    </row>
    <row r="1509" spans="5:5" customFormat="1">
      <c r="E1509" s="1"/>
    </row>
    <row r="1510" spans="5:5" customFormat="1">
      <c r="E1510" s="1"/>
    </row>
    <row r="1511" spans="5:5" customFormat="1">
      <c r="E1511" s="1"/>
    </row>
    <row r="1512" spans="5:5" customFormat="1">
      <c r="E1512" s="1"/>
    </row>
    <row r="1513" spans="5:5" customFormat="1">
      <c r="E1513" s="1"/>
    </row>
    <row r="1514" spans="5:5" customFormat="1">
      <c r="E1514" s="1"/>
    </row>
    <row r="1515" spans="5:5" customFormat="1">
      <c r="E1515" s="1"/>
    </row>
    <row r="1516" spans="5:5" customFormat="1">
      <c r="E1516" s="1"/>
    </row>
    <row r="1517" spans="5:5" customFormat="1">
      <c r="E1517" s="1"/>
    </row>
    <row r="1518" spans="5:5" customFormat="1">
      <c r="E1518" s="1"/>
    </row>
    <row r="1519" spans="5:5" customFormat="1">
      <c r="E1519" s="1"/>
    </row>
    <row r="1520" spans="5:5" customFormat="1">
      <c r="E1520" s="1"/>
    </row>
    <row r="1521" spans="5:5" customFormat="1">
      <c r="E1521" s="1"/>
    </row>
    <row r="1522" spans="5:5" customFormat="1">
      <c r="E1522" s="1"/>
    </row>
    <row r="1523" spans="5:5" customFormat="1">
      <c r="E1523" s="1"/>
    </row>
    <row r="1524" spans="5:5" customFormat="1">
      <c r="E1524" s="1"/>
    </row>
    <row r="1525" spans="5:5" customFormat="1">
      <c r="E1525" s="1"/>
    </row>
    <row r="1526" spans="5:5" customFormat="1">
      <c r="E1526" s="1"/>
    </row>
    <row r="1527" spans="5:5" customFormat="1">
      <c r="E1527" s="1"/>
    </row>
    <row r="1528" spans="5:5" customFormat="1">
      <c r="E1528" s="1"/>
    </row>
    <row r="1529" spans="5:5" customFormat="1">
      <c r="E1529" s="1"/>
    </row>
    <row r="1530" spans="5:5" customFormat="1">
      <c r="E1530" s="1"/>
    </row>
    <row r="1531" spans="5:5" customFormat="1">
      <c r="E1531" s="1"/>
    </row>
    <row r="1532" spans="5:5" customFormat="1">
      <c r="E1532" s="1"/>
    </row>
    <row r="1533" spans="5:5" customFormat="1">
      <c r="E1533" s="1"/>
    </row>
    <row r="1534" spans="5:5" customFormat="1">
      <c r="E1534" s="1"/>
    </row>
    <row r="1535" spans="5:5" customFormat="1">
      <c r="E1535" s="1"/>
    </row>
    <row r="1536" spans="5:5" customFormat="1">
      <c r="E1536" s="1"/>
    </row>
    <row r="1537" spans="5:5" customFormat="1">
      <c r="E1537" s="1"/>
    </row>
    <row r="1538" spans="5:5" customFormat="1">
      <c r="E1538" s="1"/>
    </row>
    <row r="1539" spans="5:5" customFormat="1">
      <c r="E1539" s="1"/>
    </row>
    <row r="1540" spans="5:5" customFormat="1">
      <c r="E1540" s="1"/>
    </row>
    <row r="1541" spans="5:5" customFormat="1">
      <c r="E1541" s="1"/>
    </row>
    <row r="1542" spans="5:5" customFormat="1">
      <c r="E1542" s="1"/>
    </row>
    <row r="1543" spans="5:5" customFormat="1">
      <c r="E1543" s="1"/>
    </row>
    <row r="1544" spans="5:5" customFormat="1">
      <c r="E1544" s="1"/>
    </row>
    <row r="1545" spans="5:5" customFormat="1">
      <c r="E1545" s="1"/>
    </row>
    <row r="1546" spans="5:5" customFormat="1">
      <c r="E1546" s="1"/>
    </row>
    <row r="1547" spans="5:5" customFormat="1">
      <c r="E1547" s="1"/>
    </row>
    <row r="1548" spans="5:5" customFormat="1">
      <c r="E1548" s="1"/>
    </row>
    <row r="1549" spans="5:5" customFormat="1">
      <c r="E1549" s="1"/>
    </row>
    <row r="1550" spans="5:5" customFormat="1">
      <c r="E1550" s="1"/>
    </row>
    <row r="1551" spans="5:5" customFormat="1">
      <c r="E1551" s="1"/>
    </row>
    <row r="1552" spans="5:5" customFormat="1">
      <c r="E1552" s="1"/>
    </row>
    <row r="1553" spans="5:5" customFormat="1">
      <c r="E1553" s="1"/>
    </row>
    <row r="1554" spans="5:5" customFormat="1">
      <c r="E1554" s="1"/>
    </row>
    <row r="1555" spans="5:5" customFormat="1">
      <c r="E1555" s="1"/>
    </row>
    <row r="1556" spans="5:5" customFormat="1">
      <c r="E1556" s="1"/>
    </row>
    <row r="1557" spans="5:5" customFormat="1">
      <c r="E1557" s="1"/>
    </row>
    <row r="1558" spans="5:5" customFormat="1">
      <c r="E1558" s="1"/>
    </row>
    <row r="1559" spans="5:5" customFormat="1">
      <c r="E1559" s="1"/>
    </row>
    <row r="1560" spans="5:5" customFormat="1">
      <c r="E1560" s="1"/>
    </row>
    <row r="1561" spans="5:5" customFormat="1">
      <c r="E1561" s="1"/>
    </row>
    <row r="1562" spans="5:5" customFormat="1">
      <c r="E1562" s="1"/>
    </row>
    <row r="1563" spans="5:5" customFormat="1">
      <c r="E1563" s="1"/>
    </row>
    <row r="1564" spans="5:5" customFormat="1">
      <c r="E1564" s="1"/>
    </row>
    <row r="1565" spans="5:5" customFormat="1">
      <c r="E1565" s="1"/>
    </row>
    <row r="1566" spans="5:5" customFormat="1">
      <c r="E1566" s="1"/>
    </row>
    <row r="1567" spans="5:5" customFormat="1">
      <c r="E1567" s="1"/>
    </row>
    <row r="1568" spans="5:5" customFormat="1">
      <c r="E1568" s="1"/>
    </row>
    <row r="1569" spans="5:5" customFormat="1">
      <c r="E1569" s="1"/>
    </row>
    <row r="1570" spans="5:5" customFormat="1">
      <c r="E1570" s="1"/>
    </row>
    <row r="1571" spans="5:5" customFormat="1">
      <c r="E1571" s="1"/>
    </row>
    <row r="1572" spans="5:5" customFormat="1">
      <c r="E1572" s="1"/>
    </row>
    <row r="1573" spans="5:5" customFormat="1">
      <c r="E1573" s="1"/>
    </row>
    <row r="1574" spans="5:5" customFormat="1">
      <c r="E1574" s="1"/>
    </row>
    <row r="1575" spans="5:5" customFormat="1">
      <c r="E1575" s="1"/>
    </row>
    <row r="1576" spans="5:5" customFormat="1">
      <c r="E1576" s="1"/>
    </row>
    <row r="1577" spans="5:5" customFormat="1">
      <c r="E1577" s="1"/>
    </row>
    <row r="1578" spans="5:5" customFormat="1">
      <c r="E1578" s="1"/>
    </row>
    <row r="1579" spans="5:5" customFormat="1">
      <c r="E1579" s="1"/>
    </row>
    <row r="1580" spans="5:5" customFormat="1">
      <c r="E1580" s="1"/>
    </row>
    <row r="1581" spans="5:5" customFormat="1">
      <c r="E1581" s="1"/>
    </row>
    <row r="1582" spans="5:5" customFormat="1">
      <c r="E1582" s="1"/>
    </row>
    <row r="1583" spans="5:5" customFormat="1">
      <c r="E1583" s="1"/>
    </row>
    <row r="1584" spans="5:5" customFormat="1">
      <c r="E1584" s="1"/>
    </row>
    <row r="1585" spans="5:5" customFormat="1">
      <c r="E1585" s="1"/>
    </row>
    <row r="1586" spans="5:5" customFormat="1">
      <c r="E1586" s="1"/>
    </row>
    <row r="1587" spans="5:5" customFormat="1">
      <c r="E1587" s="1"/>
    </row>
    <row r="1588" spans="5:5" customFormat="1">
      <c r="E1588" s="1"/>
    </row>
    <row r="1589" spans="5:5" customFormat="1">
      <c r="E1589" s="1"/>
    </row>
    <row r="1590" spans="5:5" customFormat="1">
      <c r="E1590" s="1"/>
    </row>
    <row r="1591" spans="5:5" customFormat="1">
      <c r="E1591" s="1"/>
    </row>
    <row r="1592" spans="5:5" customFormat="1">
      <c r="E1592" s="1"/>
    </row>
    <row r="1593" spans="5:5" customFormat="1">
      <c r="E1593" s="1"/>
    </row>
    <row r="1594" spans="5:5" customFormat="1">
      <c r="E1594" s="1"/>
    </row>
    <row r="1595" spans="5:5" customFormat="1">
      <c r="E1595" s="1"/>
    </row>
    <row r="1596" spans="5:5" customFormat="1">
      <c r="E1596" s="1"/>
    </row>
    <row r="1597" spans="5:5" customFormat="1">
      <c r="E1597" s="1"/>
    </row>
    <row r="1598" spans="5:5" customFormat="1">
      <c r="E1598" s="1"/>
    </row>
    <row r="1599" spans="5:5" customFormat="1">
      <c r="E1599" s="1"/>
    </row>
    <row r="1600" spans="5:5" customFormat="1">
      <c r="E1600" s="1"/>
    </row>
    <row r="1601" spans="5:5" customFormat="1">
      <c r="E1601" s="1"/>
    </row>
    <row r="1602" spans="5:5" customFormat="1">
      <c r="E1602" s="1"/>
    </row>
    <row r="1603" spans="5:5" customFormat="1">
      <c r="E1603" s="1"/>
    </row>
    <row r="1604" spans="5:5" customFormat="1">
      <c r="E1604" s="1"/>
    </row>
    <row r="1605" spans="5:5" customFormat="1">
      <c r="E1605" s="1"/>
    </row>
    <row r="1606" spans="5:5" customFormat="1">
      <c r="E1606" s="1"/>
    </row>
    <row r="1607" spans="5:5" customFormat="1">
      <c r="E1607" s="1"/>
    </row>
    <row r="1608" spans="5:5" customFormat="1">
      <c r="E1608" s="1"/>
    </row>
    <row r="1609" spans="5:5" customFormat="1">
      <c r="E1609" s="1"/>
    </row>
    <row r="1610" spans="5:5" customFormat="1">
      <c r="E1610" s="1"/>
    </row>
    <row r="1611" spans="5:5" customFormat="1">
      <c r="E1611" s="1"/>
    </row>
    <row r="1612" spans="5:5" customFormat="1">
      <c r="E1612" s="1"/>
    </row>
    <row r="1613" spans="5:5" customFormat="1">
      <c r="E1613" s="1"/>
    </row>
    <row r="1614" spans="5:5" customFormat="1">
      <c r="E1614" s="1"/>
    </row>
    <row r="1615" spans="5:5" customFormat="1">
      <c r="E1615" s="1"/>
    </row>
    <row r="1616" spans="5:5" customFormat="1">
      <c r="E1616" s="1"/>
    </row>
    <row r="1617" spans="5:5" customFormat="1">
      <c r="E1617" s="1"/>
    </row>
    <row r="1618" spans="5:5" customFormat="1">
      <c r="E1618" s="1"/>
    </row>
    <row r="1619" spans="5:5" customFormat="1">
      <c r="E1619" s="1"/>
    </row>
    <row r="1620" spans="5:5" customFormat="1">
      <c r="E1620" s="1"/>
    </row>
    <row r="1621" spans="5:5" customFormat="1">
      <c r="E1621" s="1"/>
    </row>
    <row r="1622" spans="5:5" customFormat="1">
      <c r="E1622" s="1"/>
    </row>
    <row r="1623" spans="5:5" customFormat="1">
      <c r="E1623" s="1"/>
    </row>
    <row r="1624" spans="5:5" customFormat="1">
      <c r="E1624" s="1"/>
    </row>
    <row r="1625" spans="5:5" customFormat="1">
      <c r="E1625" s="1"/>
    </row>
    <row r="1626" spans="5:5" customFormat="1">
      <c r="E1626" s="1"/>
    </row>
    <row r="1627" spans="5:5" customFormat="1">
      <c r="E1627" s="1"/>
    </row>
    <row r="1628" spans="5:5" customFormat="1">
      <c r="E1628" s="1"/>
    </row>
    <row r="1629" spans="5:5" customFormat="1">
      <c r="E1629" s="1"/>
    </row>
    <row r="1630" spans="5:5" customFormat="1">
      <c r="E1630" s="1"/>
    </row>
    <row r="1631" spans="5:5" customFormat="1">
      <c r="E1631" s="1"/>
    </row>
    <row r="1632" spans="5:5" customFormat="1">
      <c r="E1632" s="1"/>
    </row>
    <row r="1633" spans="5:5" customFormat="1">
      <c r="E1633" s="1"/>
    </row>
    <row r="1634" spans="5:5" customFormat="1">
      <c r="E1634" s="1"/>
    </row>
    <row r="1635" spans="5:5" customFormat="1">
      <c r="E1635" s="1"/>
    </row>
    <row r="1636" spans="5:5" customFormat="1">
      <c r="E1636" s="1"/>
    </row>
    <row r="1637" spans="5:5" customFormat="1">
      <c r="E1637" s="1"/>
    </row>
    <row r="1638" spans="5:5" customFormat="1">
      <c r="E1638" s="1"/>
    </row>
    <row r="1639" spans="5:5" customFormat="1">
      <c r="E1639" s="1"/>
    </row>
    <row r="1640" spans="5:5" customFormat="1">
      <c r="E1640" s="1"/>
    </row>
    <row r="1641" spans="5:5" customFormat="1">
      <c r="E1641" s="1"/>
    </row>
    <row r="1642" spans="5:5" customFormat="1">
      <c r="E1642" s="1"/>
    </row>
    <row r="1643" spans="5:5" customFormat="1">
      <c r="E1643" s="1"/>
    </row>
    <row r="1644" spans="5:5" customFormat="1">
      <c r="E1644" s="1"/>
    </row>
    <row r="1645" spans="5:5" customFormat="1">
      <c r="E1645" s="1"/>
    </row>
    <row r="1646" spans="5:5" customFormat="1">
      <c r="E1646" s="1"/>
    </row>
    <row r="1647" spans="5:5" customFormat="1">
      <c r="E1647" s="1"/>
    </row>
    <row r="1648" spans="5:5" customFormat="1">
      <c r="E1648" s="1"/>
    </row>
    <row r="1649" spans="5:5" customFormat="1">
      <c r="E1649" s="1"/>
    </row>
    <row r="1650" spans="5:5" customFormat="1">
      <c r="E1650" s="1"/>
    </row>
    <row r="1651" spans="5:5" customFormat="1">
      <c r="E1651" s="1"/>
    </row>
    <row r="1652" spans="5:5" customFormat="1">
      <c r="E1652" s="1"/>
    </row>
    <row r="1653" spans="5:5" customFormat="1">
      <c r="E1653" s="1"/>
    </row>
    <row r="1654" spans="5:5" customFormat="1">
      <c r="E1654" s="1"/>
    </row>
    <row r="1655" spans="5:5" customFormat="1">
      <c r="E1655" s="1"/>
    </row>
    <row r="1656" spans="5:5" customFormat="1">
      <c r="E1656" s="1"/>
    </row>
    <row r="1657" spans="5:5" customFormat="1">
      <c r="E1657" s="1"/>
    </row>
    <row r="1658" spans="5:5" customFormat="1">
      <c r="E1658" s="1"/>
    </row>
    <row r="1659" spans="5:5" customFormat="1">
      <c r="E1659" s="1"/>
    </row>
    <row r="1660" spans="5:5" customFormat="1">
      <c r="E1660" s="1"/>
    </row>
    <row r="1661" spans="5:5" customFormat="1">
      <c r="E1661" s="1"/>
    </row>
    <row r="1662" spans="5:5" customFormat="1">
      <c r="E1662" s="1"/>
    </row>
    <row r="1663" spans="5:5" customFormat="1">
      <c r="E1663" s="1"/>
    </row>
    <row r="1664" spans="5:5" customFormat="1">
      <c r="E1664" s="1"/>
    </row>
    <row r="1665" spans="5:5" customFormat="1">
      <c r="E1665" s="1"/>
    </row>
    <row r="1666" spans="5:5" customFormat="1">
      <c r="E1666" s="1"/>
    </row>
    <row r="1667" spans="5:5" customFormat="1">
      <c r="E1667" s="1"/>
    </row>
    <row r="1668" spans="5:5" customFormat="1">
      <c r="E1668" s="1"/>
    </row>
    <row r="1669" spans="5:5" customFormat="1">
      <c r="E1669" s="1"/>
    </row>
    <row r="1670" spans="5:5" customFormat="1">
      <c r="E1670" s="1"/>
    </row>
    <row r="1671" spans="5:5" customFormat="1">
      <c r="E1671" s="1"/>
    </row>
    <row r="1672" spans="5:5" customFormat="1">
      <c r="E1672" s="1"/>
    </row>
    <row r="1673" spans="5:5" customFormat="1">
      <c r="E1673" s="1"/>
    </row>
    <row r="1674" spans="5:5" customFormat="1">
      <c r="E1674" s="1"/>
    </row>
    <row r="1675" spans="5:5" customFormat="1">
      <c r="E1675" s="1"/>
    </row>
    <row r="1676" spans="5:5" customFormat="1">
      <c r="E1676" s="1"/>
    </row>
    <row r="1677" spans="5:5" customFormat="1">
      <c r="E1677" s="1"/>
    </row>
    <row r="1678" spans="5:5" customFormat="1">
      <c r="E1678" s="1"/>
    </row>
    <row r="1679" spans="5:5" customFormat="1">
      <c r="E1679" s="1"/>
    </row>
    <row r="1680" spans="5:5" customFormat="1">
      <c r="E1680" s="1"/>
    </row>
    <row r="1681" spans="5:5" customFormat="1">
      <c r="E1681" s="1"/>
    </row>
    <row r="1682" spans="5:5" customFormat="1">
      <c r="E1682" s="1"/>
    </row>
    <row r="1683" spans="5:5" customFormat="1">
      <c r="E1683" s="1"/>
    </row>
    <row r="1684" spans="5:5" customFormat="1">
      <c r="E1684" s="1"/>
    </row>
    <row r="1685" spans="5:5" customFormat="1">
      <c r="E1685" s="1"/>
    </row>
    <row r="1686" spans="5:5" customFormat="1">
      <c r="E1686" s="1"/>
    </row>
    <row r="1687" spans="5:5" customFormat="1">
      <c r="E1687" s="1"/>
    </row>
    <row r="1688" spans="5:5" customFormat="1">
      <c r="E1688" s="1"/>
    </row>
    <row r="1689" spans="5:5" customFormat="1">
      <c r="E1689" s="1"/>
    </row>
    <row r="1690" spans="5:5" customFormat="1">
      <c r="E1690" s="1"/>
    </row>
    <row r="1691" spans="5:5" customFormat="1">
      <c r="E1691" s="1"/>
    </row>
    <row r="1692" spans="5:5" customFormat="1">
      <c r="E1692" s="1"/>
    </row>
    <row r="1693" spans="5:5" customFormat="1">
      <c r="E1693" s="1"/>
    </row>
    <row r="1694" spans="5:5" customFormat="1">
      <c r="E1694" s="1"/>
    </row>
    <row r="1695" spans="5:5" customFormat="1">
      <c r="E1695" s="1"/>
    </row>
    <row r="1696" spans="5:5" customFormat="1">
      <c r="E1696" s="1"/>
    </row>
    <row r="1697" spans="5:5" customFormat="1">
      <c r="E1697" s="1"/>
    </row>
    <row r="1698" spans="5:5" customFormat="1">
      <c r="E1698" s="1"/>
    </row>
    <row r="1699" spans="5:5" customFormat="1">
      <c r="E1699" s="1"/>
    </row>
    <row r="1700" spans="5:5" customFormat="1">
      <c r="E1700" s="1"/>
    </row>
    <row r="1701" spans="5:5" customFormat="1">
      <c r="E1701" s="1"/>
    </row>
    <row r="1702" spans="5:5" customFormat="1">
      <c r="E1702" s="1"/>
    </row>
    <row r="1703" spans="5:5" customFormat="1">
      <c r="E1703" s="1"/>
    </row>
    <row r="1704" spans="5:5" customFormat="1">
      <c r="E1704" s="1"/>
    </row>
    <row r="1705" spans="5:5" customFormat="1">
      <c r="E1705" s="1"/>
    </row>
    <row r="1706" spans="5:5" customFormat="1">
      <c r="E1706" s="1"/>
    </row>
    <row r="1707" spans="5:5" customFormat="1">
      <c r="E1707" s="1"/>
    </row>
    <row r="1708" spans="5:5" customFormat="1">
      <c r="E1708" s="1"/>
    </row>
    <row r="1709" spans="5:5" customFormat="1">
      <c r="E1709" s="1"/>
    </row>
    <row r="1710" spans="5:5" customFormat="1">
      <c r="E1710" s="1"/>
    </row>
    <row r="1711" spans="5:5" customFormat="1">
      <c r="E1711" s="1"/>
    </row>
    <row r="1712" spans="5:5" customFormat="1">
      <c r="E1712" s="1"/>
    </row>
    <row r="1713" spans="5:5" customFormat="1">
      <c r="E1713" s="1"/>
    </row>
    <row r="1714" spans="5:5" customFormat="1">
      <c r="E1714" s="1"/>
    </row>
    <row r="1715" spans="5:5" customFormat="1">
      <c r="E1715" s="1"/>
    </row>
    <row r="1716" spans="5:5" customFormat="1">
      <c r="E1716" s="1"/>
    </row>
    <row r="1717" spans="5:5" customFormat="1">
      <c r="E1717" s="1"/>
    </row>
    <row r="1718" spans="5:5" customFormat="1">
      <c r="E1718" s="1"/>
    </row>
    <row r="1719" spans="5:5" customFormat="1">
      <c r="E1719" s="1"/>
    </row>
    <row r="1720" spans="5:5" customFormat="1">
      <c r="E1720" s="1"/>
    </row>
    <row r="1721" spans="5:5" customFormat="1">
      <c r="E1721" s="1"/>
    </row>
    <row r="1722" spans="5:5" customFormat="1">
      <c r="E1722" s="1"/>
    </row>
    <row r="1723" spans="5:5" customFormat="1">
      <c r="E1723" s="1"/>
    </row>
    <row r="1724" spans="5:5" customFormat="1">
      <c r="E1724" s="1"/>
    </row>
    <row r="1725" spans="5:5" customFormat="1">
      <c r="E1725" s="1"/>
    </row>
    <row r="1726" spans="5:5" customFormat="1">
      <c r="E1726" s="1"/>
    </row>
    <row r="1727" spans="5:5" customFormat="1">
      <c r="E1727" s="1"/>
    </row>
    <row r="1728" spans="5:5" customFormat="1">
      <c r="E1728" s="1"/>
    </row>
    <row r="1729" spans="5:5" customFormat="1">
      <c r="E1729" s="1"/>
    </row>
    <row r="1730" spans="5:5" customFormat="1">
      <c r="E1730" s="1"/>
    </row>
    <row r="1731" spans="5:5" customFormat="1">
      <c r="E1731" s="1"/>
    </row>
    <row r="1732" spans="5:5" customFormat="1">
      <c r="E1732" s="1"/>
    </row>
    <row r="1733" spans="5:5" customFormat="1">
      <c r="E1733" s="1"/>
    </row>
    <row r="1734" spans="5:5" customFormat="1">
      <c r="E1734" s="1"/>
    </row>
    <row r="1735" spans="5:5" customFormat="1">
      <c r="E1735" s="1"/>
    </row>
    <row r="1736" spans="5:5" customFormat="1">
      <c r="E1736" s="1"/>
    </row>
    <row r="1737" spans="5:5" customFormat="1">
      <c r="E1737" s="1"/>
    </row>
    <row r="1738" spans="5:5" customFormat="1">
      <c r="E1738" s="1"/>
    </row>
    <row r="1739" spans="5:5" customFormat="1">
      <c r="E1739" s="1"/>
    </row>
    <row r="1740" spans="5:5" customFormat="1">
      <c r="E1740" s="1"/>
    </row>
    <row r="1741" spans="5:5" customFormat="1">
      <c r="E1741" s="1"/>
    </row>
    <row r="1742" spans="5:5" customFormat="1">
      <c r="E1742" s="1"/>
    </row>
    <row r="1743" spans="5:5" customFormat="1">
      <c r="E1743" s="1"/>
    </row>
    <row r="1744" spans="5:5" customFormat="1">
      <c r="E1744" s="1"/>
    </row>
    <row r="1745" spans="5:5" customFormat="1">
      <c r="E1745" s="1"/>
    </row>
    <row r="1746" spans="5:5" customFormat="1">
      <c r="E1746" s="1"/>
    </row>
    <row r="1747" spans="5:5" customFormat="1">
      <c r="E1747" s="1"/>
    </row>
    <row r="1748" spans="5:5" customFormat="1">
      <c r="E1748" s="1"/>
    </row>
    <row r="1749" spans="5:5" customFormat="1">
      <c r="E1749" s="1"/>
    </row>
    <row r="1750" spans="5:5" customFormat="1">
      <c r="E1750" s="1"/>
    </row>
    <row r="1751" spans="5:5" customFormat="1">
      <c r="E1751" s="1"/>
    </row>
    <row r="1752" spans="5:5" customFormat="1">
      <c r="E1752" s="1"/>
    </row>
    <row r="1753" spans="5:5" customFormat="1">
      <c r="E1753" s="1"/>
    </row>
    <row r="1754" spans="5:5" customFormat="1">
      <c r="E1754" s="1"/>
    </row>
    <row r="1755" spans="5:5" customFormat="1">
      <c r="E1755" s="1"/>
    </row>
    <row r="1756" spans="5:5" customFormat="1">
      <c r="E1756" s="1"/>
    </row>
    <row r="1757" spans="5:5" customFormat="1">
      <c r="E1757" s="1"/>
    </row>
    <row r="1758" spans="5:5" customFormat="1">
      <c r="E1758" s="1"/>
    </row>
    <row r="1759" spans="5:5" customFormat="1">
      <c r="E1759" s="1"/>
    </row>
    <row r="1760" spans="5:5" customFormat="1">
      <c r="E1760" s="1"/>
    </row>
    <row r="1761" spans="5:5" customFormat="1">
      <c r="E1761" s="1"/>
    </row>
    <row r="1762" spans="5:5" customFormat="1">
      <c r="E1762" s="1"/>
    </row>
    <row r="1763" spans="5:5" customFormat="1">
      <c r="E1763" s="1"/>
    </row>
    <row r="1764" spans="5:5" customFormat="1">
      <c r="E1764" s="1"/>
    </row>
    <row r="1765" spans="5:5" customFormat="1">
      <c r="E1765" s="1"/>
    </row>
    <row r="1766" spans="5:5" customFormat="1">
      <c r="E1766" s="1"/>
    </row>
    <row r="1767" spans="5:5" customFormat="1">
      <c r="E1767" s="1"/>
    </row>
    <row r="1768" spans="5:5" customFormat="1">
      <c r="E1768" s="1"/>
    </row>
    <row r="1769" spans="5:5" customFormat="1">
      <c r="E1769" s="1"/>
    </row>
    <row r="1770" spans="5:5" customFormat="1">
      <c r="E1770" s="1"/>
    </row>
    <row r="1771" spans="5:5" customFormat="1">
      <c r="E1771" s="1"/>
    </row>
    <row r="1772" spans="5:5" customFormat="1">
      <c r="E1772" s="1"/>
    </row>
    <row r="1773" spans="5:5" customFormat="1">
      <c r="E1773" s="1"/>
    </row>
    <row r="1774" spans="5:5" customFormat="1">
      <c r="E1774" s="1"/>
    </row>
    <row r="1775" spans="5:5" customFormat="1">
      <c r="E1775" s="1"/>
    </row>
    <row r="1776" spans="5:5" customFormat="1">
      <c r="E1776" s="1"/>
    </row>
    <row r="1777" spans="5:5" customFormat="1">
      <c r="E1777" s="1"/>
    </row>
    <row r="1778" spans="5:5" customFormat="1">
      <c r="E1778" s="1"/>
    </row>
    <row r="1779" spans="5:5" customFormat="1">
      <c r="E1779" s="1"/>
    </row>
    <row r="1780" spans="5:5" customFormat="1">
      <c r="E1780" s="1"/>
    </row>
    <row r="1781" spans="5:5" customFormat="1">
      <c r="E1781" s="1"/>
    </row>
    <row r="1782" spans="5:5" customFormat="1">
      <c r="E1782" s="1"/>
    </row>
    <row r="1783" spans="5:5" customFormat="1">
      <c r="E1783" s="1"/>
    </row>
    <row r="1784" spans="5:5" customFormat="1">
      <c r="E1784" s="1"/>
    </row>
    <row r="1785" spans="5:5" customFormat="1">
      <c r="E1785" s="1"/>
    </row>
    <row r="1786" spans="5:5" customFormat="1">
      <c r="E1786" s="1"/>
    </row>
    <row r="1787" spans="5:5" customFormat="1">
      <c r="E1787" s="1"/>
    </row>
    <row r="1788" spans="5:5" customFormat="1">
      <c r="E1788" s="1"/>
    </row>
    <row r="1789" spans="5:5" customFormat="1">
      <c r="E1789" s="1"/>
    </row>
    <row r="1790" spans="5:5" customFormat="1">
      <c r="E1790" s="1"/>
    </row>
    <row r="1791" spans="5:5" customFormat="1">
      <c r="E1791" s="1"/>
    </row>
    <row r="1792" spans="5:5" customFormat="1">
      <c r="E1792" s="1"/>
    </row>
    <row r="1793" spans="5:5" customFormat="1">
      <c r="E1793" s="1"/>
    </row>
    <row r="1794" spans="5:5" customFormat="1">
      <c r="E1794" s="1"/>
    </row>
    <row r="1795" spans="5:5" customFormat="1">
      <c r="E1795" s="1"/>
    </row>
    <row r="1796" spans="5:5" customFormat="1">
      <c r="E1796" s="1"/>
    </row>
    <row r="1797" spans="5:5" customFormat="1">
      <c r="E1797" s="1"/>
    </row>
    <row r="1798" spans="5:5" customFormat="1">
      <c r="E1798" s="1"/>
    </row>
    <row r="1799" spans="5:5" customFormat="1">
      <c r="E1799" s="1"/>
    </row>
    <row r="1800" spans="5:5" customFormat="1">
      <c r="E1800" s="1"/>
    </row>
    <row r="1801" spans="5:5" customFormat="1">
      <c r="E1801" s="1"/>
    </row>
    <row r="1802" spans="5:5" customFormat="1">
      <c r="E1802" s="1"/>
    </row>
    <row r="1803" spans="5:5" customFormat="1">
      <c r="E1803" s="1"/>
    </row>
    <row r="1804" spans="5:5" customFormat="1">
      <c r="E1804" s="1"/>
    </row>
    <row r="1805" spans="5:5" customFormat="1">
      <c r="E1805" s="1"/>
    </row>
    <row r="1806" spans="5:5" customFormat="1">
      <c r="E1806" s="1"/>
    </row>
    <row r="1807" spans="5:5" customFormat="1">
      <c r="E1807" s="1"/>
    </row>
    <row r="1808" spans="5:5" customFormat="1">
      <c r="E1808" s="1"/>
    </row>
    <row r="1809" spans="5:5" customFormat="1">
      <c r="E1809" s="1"/>
    </row>
    <row r="1810" spans="5:5" customFormat="1">
      <c r="E1810" s="1"/>
    </row>
    <row r="1811" spans="5:5" customFormat="1">
      <c r="E1811" s="1"/>
    </row>
    <row r="1812" spans="5:5" customFormat="1">
      <c r="E1812" s="1"/>
    </row>
    <row r="1813" spans="5:5" customFormat="1">
      <c r="E1813" s="1"/>
    </row>
    <row r="1814" spans="5:5" customFormat="1">
      <c r="E1814" s="1"/>
    </row>
    <row r="1815" spans="5:5" customFormat="1">
      <c r="E1815" s="1"/>
    </row>
    <row r="1816" spans="5:5" customFormat="1">
      <c r="E1816" s="1"/>
    </row>
    <row r="1817" spans="5:5" customFormat="1">
      <c r="E1817" s="1"/>
    </row>
    <row r="1818" spans="5:5" customFormat="1">
      <c r="E1818" s="1"/>
    </row>
    <row r="1819" spans="5:5" customFormat="1">
      <c r="E1819" s="1"/>
    </row>
    <row r="1820" spans="5:5" customFormat="1">
      <c r="E1820" s="1"/>
    </row>
    <row r="1821" spans="5:5" customFormat="1">
      <c r="E1821" s="1"/>
    </row>
    <row r="1822" spans="5:5" customFormat="1">
      <c r="E1822" s="1"/>
    </row>
    <row r="1823" spans="5:5" customFormat="1">
      <c r="E1823" s="1"/>
    </row>
    <row r="1824" spans="5:5" customFormat="1">
      <c r="E1824" s="1"/>
    </row>
    <row r="1825" spans="5:5" customFormat="1">
      <c r="E1825" s="1"/>
    </row>
    <row r="1826" spans="5:5" customFormat="1">
      <c r="E1826" s="1"/>
    </row>
    <row r="1827" spans="5:5" customFormat="1">
      <c r="E1827" s="1"/>
    </row>
    <row r="1828" spans="5:5" customFormat="1">
      <c r="E1828" s="1"/>
    </row>
    <row r="1829" spans="5:5" customFormat="1">
      <c r="E1829" s="1"/>
    </row>
    <row r="1830" spans="5:5" customFormat="1">
      <c r="E1830" s="1"/>
    </row>
    <row r="1831" spans="5:5" customFormat="1">
      <c r="E1831" s="1"/>
    </row>
    <row r="1832" spans="5:5" customFormat="1">
      <c r="E1832" s="1"/>
    </row>
    <row r="1833" spans="5:5" customFormat="1">
      <c r="E1833" s="1"/>
    </row>
    <row r="1834" spans="5:5" customFormat="1">
      <c r="E1834" s="1"/>
    </row>
    <row r="1835" spans="5:5" customFormat="1">
      <c r="E1835" s="1"/>
    </row>
    <row r="1836" spans="5:5" customFormat="1">
      <c r="E1836" s="1"/>
    </row>
    <row r="1837" spans="5:5" customFormat="1">
      <c r="E1837" s="1"/>
    </row>
    <row r="1838" spans="5:5" customFormat="1">
      <c r="E1838" s="1"/>
    </row>
    <row r="1839" spans="5:5" customFormat="1">
      <c r="E1839" s="1"/>
    </row>
    <row r="1840" spans="5:5" customFormat="1">
      <c r="E1840" s="1"/>
    </row>
    <row r="1841" spans="5:5" customFormat="1">
      <c r="E1841" s="1"/>
    </row>
    <row r="1842" spans="5:5" customFormat="1">
      <c r="E1842" s="1"/>
    </row>
    <row r="1843" spans="5:5" customFormat="1">
      <c r="E1843" s="1"/>
    </row>
    <row r="1844" spans="5:5" customFormat="1">
      <c r="E1844" s="1"/>
    </row>
    <row r="1845" spans="5:5" customFormat="1">
      <c r="E1845" s="1"/>
    </row>
    <row r="1846" spans="5:5" customFormat="1">
      <c r="E1846" s="1"/>
    </row>
    <row r="1847" spans="5:5" customFormat="1">
      <c r="E1847" s="1"/>
    </row>
    <row r="1848" spans="5:5" customFormat="1">
      <c r="E1848" s="1"/>
    </row>
    <row r="1849" spans="5:5" customFormat="1">
      <c r="E1849" s="1"/>
    </row>
    <row r="1850" spans="5:5" customFormat="1">
      <c r="E1850" s="1"/>
    </row>
    <row r="1851" spans="5:5" customFormat="1">
      <c r="E1851" s="1"/>
    </row>
    <row r="1852" spans="5:5" customFormat="1">
      <c r="E1852" s="1"/>
    </row>
    <row r="1853" spans="5:5" customFormat="1">
      <c r="E1853" s="1"/>
    </row>
    <row r="1854" spans="5:5" customFormat="1">
      <c r="E1854" s="1"/>
    </row>
    <row r="1855" spans="5:5" customFormat="1">
      <c r="E1855" s="1"/>
    </row>
    <row r="1856" spans="5:5" customFormat="1">
      <c r="E1856" s="1"/>
    </row>
    <row r="1857" spans="5:5" customFormat="1">
      <c r="E1857" s="1"/>
    </row>
    <row r="1858" spans="5:5" customFormat="1">
      <c r="E1858" s="1"/>
    </row>
    <row r="1859" spans="5:5" customFormat="1">
      <c r="E1859" s="1"/>
    </row>
    <row r="1860" spans="5:5" customFormat="1">
      <c r="E1860" s="1"/>
    </row>
    <row r="1861" spans="5:5" customFormat="1">
      <c r="E1861" s="1"/>
    </row>
    <row r="1862" spans="5:5" customFormat="1">
      <c r="E1862" s="1"/>
    </row>
    <row r="1863" spans="5:5" customFormat="1">
      <c r="E1863" s="1"/>
    </row>
    <row r="1864" spans="5:5" customFormat="1">
      <c r="E1864" s="1"/>
    </row>
    <row r="1865" spans="5:5" customFormat="1">
      <c r="E1865" s="1"/>
    </row>
    <row r="1866" spans="5:5" customFormat="1">
      <c r="E1866" s="1"/>
    </row>
    <row r="1867" spans="5:5" customFormat="1">
      <c r="E1867" s="1"/>
    </row>
    <row r="1868" spans="5:5" customFormat="1">
      <c r="E1868" s="1"/>
    </row>
    <row r="1869" spans="5:5" customFormat="1">
      <c r="E1869" s="1"/>
    </row>
    <row r="1870" spans="5:5" customFormat="1">
      <c r="E1870" s="1"/>
    </row>
    <row r="1871" spans="5:5" customFormat="1">
      <c r="E1871" s="1"/>
    </row>
    <row r="1872" spans="5:5" customFormat="1">
      <c r="E1872" s="1"/>
    </row>
    <row r="1873" spans="5:5" customFormat="1">
      <c r="E1873" s="1"/>
    </row>
    <row r="1874" spans="5:5" customFormat="1">
      <c r="E1874" s="1"/>
    </row>
    <row r="1875" spans="5:5" customFormat="1">
      <c r="E1875" s="1"/>
    </row>
    <row r="1876" spans="5:5" customFormat="1">
      <c r="E1876" s="1"/>
    </row>
    <row r="1877" spans="5:5" customFormat="1">
      <c r="E1877" s="1"/>
    </row>
    <row r="1878" spans="5:5" customFormat="1">
      <c r="E1878" s="1"/>
    </row>
    <row r="1879" spans="5:5" customFormat="1">
      <c r="E1879" s="1"/>
    </row>
    <row r="1880" spans="5:5" customFormat="1">
      <c r="E1880" s="1"/>
    </row>
    <row r="1881" spans="5:5" customFormat="1">
      <c r="E1881" s="1"/>
    </row>
    <row r="1882" spans="5:5" customFormat="1">
      <c r="E1882" s="1"/>
    </row>
    <row r="1883" spans="5:5" customFormat="1">
      <c r="E1883" s="1"/>
    </row>
    <row r="1884" spans="5:5" customFormat="1">
      <c r="E1884" s="1"/>
    </row>
    <row r="1885" spans="5:5" customFormat="1">
      <c r="E1885" s="1"/>
    </row>
    <row r="1886" spans="5:5" customFormat="1">
      <c r="E1886" s="1"/>
    </row>
    <row r="1887" spans="5:5" customFormat="1">
      <c r="E1887" s="1"/>
    </row>
    <row r="1888" spans="5:5" customFormat="1">
      <c r="E1888" s="1"/>
    </row>
    <row r="1889" spans="5:5" customFormat="1">
      <c r="E1889" s="1"/>
    </row>
    <row r="1890" spans="5:5" customFormat="1">
      <c r="E1890" s="1"/>
    </row>
    <row r="1891" spans="5:5" customFormat="1">
      <c r="E1891" s="1"/>
    </row>
    <row r="1892" spans="5:5" customFormat="1">
      <c r="E1892" s="1"/>
    </row>
    <row r="1893" spans="5:5" customFormat="1">
      <c r="E1893" s="1"/>
    </row>
    <row r="1894" spans="5:5" customFormat="1">
      <c r="E1894" s="1"/>
    </row>
    <row r="1895" spans="5:5" customFormat="1">
      <c r="E1895" s="1"/>
    </row>
    <row r="1896" spans="5:5" customFormat="1">
      <c r="E1896" s="1"/>
    </row>
    <row r="1897" spans="5:5" customFormat="1">
      <c r="E1897" s="1"/>
    </row>
    <row r="1898" spans="5:5" customFormat="1">
      <c r="E1898" s="1"/>
    </row>
    <row r="1899" spans="5:5" customFormat="1">
      <c r="E1899" s="1"/>
    </row>
    <row r="1900" spans="5:5" customFormat="1">
      <c r="E1900" s="1"/>
    </row>
    <row r="1901" spans="5:5" customFormat="1">
      <c r="E1901" s="1"/>
    </row>
    <row r="1902" spans="5:5" customFormat="1">
      <c r="E1902" s="1"/>
    </row>
    <row r="1903" spans="5:5" customFormat="1">
      <c r="E1903" s="1"/>
    </row>
    <row r="1904" spans="5:5" customFormat="1">
      <c r="E1904" s="1"/>
    </row>
    <row r="1905" spans="5:5" customFormat="1">
      <c r="E1905" s="1"/>
    </row>
    <row r="1906" spans="5:5" customFormat="1">
      <c r="E1906" s="1"/>
    </row>
    <row r="1907" spans="5:5" customFormat="1">
      <c r="E1907" s="1"/>
    </row>
    <row r="1908" spans="5:5" customFormat="1">
      <c r="E1908" s="1"/>
    </row>
    <row r="1909" spans="5:5" customFormat="1">
      <c r="E1909" s="1"/>
    </row>
    <row r="1910" spans="5:5" customFormat="1">
      <c r="E1910" s="1"/>
    </row>
    <row r="1911" spans="5:5" customFormat="1">
      <c r="E1911" s="1"/>
    </row>
    <row r="1912" spans="5:5" customFormat="1">
      <c r="E1912" s="1"/>
    </row>
    <row r="1913" spans="5:5" customFormat="1">
      <c r="E1913" s="1"/>
    </row>
    <row r="1914" spans="5:5" customFormat="1">
      <c r="E1914" s="1"/>
    </row>
    <row r="1915" spans="5:5" customFormat="1">
      <c r="E1915" s="1"/>
    </row>
    <row r="1916" spans="5:5" customFormat="1">
      <c r="E1916" s="1"/>
    </row>
    <row r="1917" spans="5:5" customFormat="1">
      <c r="E1917" s="1"/>
    </row>
    <row r="1918" spans="5:5" customFormat="1">
      <c r="E1918" s="1"/>
    </row>
    <row r="1919" spans="5:5" customFormat="1">
      <c r="E1919" s="1"/>
    </row>
    <row r="1920" spans="5:5" customFormat="1">
      <c r="E1920" s="1"/>
    </row>
    <row r="1921" spans="5:5" customFormat="1">
      <c r="E1921" s="1"/>
    </row>
    <row r="1922" spans="5:5" customFormat="1">
      <c r="E1922" s="1"/>
    </row>
    <row r="1923" spans="5:5" customFormat="1">
      <c r="E1923" s="1"/>
    </row>
    <row r="1924" spans="5:5" customFormat="1">
      <c r="E1924" s="1"/>
    </row>
    <row r="1925" spans="5:5" customFormat="1">
      <c r="E1925" s="1"/>
    </row>
    <row r="1926" spans="5:5" customFormat="1">
      <c r="E1926" s="1"/>
    </row>
    <row r="1927" spans="5:5" customFormat="1">
      <c r="E1927" s="1"/>
    </row>
    <row r="1928" spans="5:5" customFormat="1">
      <c r="E1928" s="1"/>
    </row>
    <row r="1929" spans="5:5" customFormat="1">
      <c r="E1929" s="1"/>
    </row>
    <row r="1930" spans="5:5" customFormat="1">
      <c r="E1930" s="1"/>
    </row>
    <row r="1931" spans="5:5" customFormat="1">
      <c r="E1931" s="1"/>
    </row>
    <row r="1932" spans="5:5" customFormat="1">
      <c r="E1932" s="1"/>
    </row>
    <row r="1933" spans="5:5" customFormat="1">
      <c r="E1933" s="1"/>
    </row>
    <row r="1934" spans="5:5" customFormat="1">
      <c r="E1934" s="1"/>
    </row>
    <row r="1935" spans="5:5" customFormat="1">
      <c r="E1935" s="1"/>
    </row>
    <row r="1936" spans="5:5" customFormat="1">
      <c r="E1936" s="1"/>
    </row>
    <row r="1937" spans="5:5" customFormat="1">
      <c r="E1937" s="1"/>
    </row>
    <row r="1938" spans="5:5" customFormat="1">
      <c r="E1938" s="1"/>
    </row>
    <row r="1939" spans="5:5" customFormat="1">
      <c r="E1939" s="1"/>
    </row>
    <row r="1940" spans="5:5" customFormat="1">
      <c r="E1940" s="1"/>
    </row>
    <row r="1941" spans="5:5" customFormat="1">
      <c r="E1941" s="1"/>
    </row>
    <row r="1942" spans="5:5" customFormat="1">
      <c r="E1942" s="1"/>
    </row>
    <row r="1943" spans="5:5" customFormat="1">
      <c r="E1943" s="1"/>
    </row>
    <row r="1944" spans="5:5" customFormat="1">
      <c r="E1944" s="1"/>
    </row>
    <row r="1945" spans="5:5" customFormat="1">
      <c r="E1945" s="1"/>
    </row>
    <row r="1946" spans="5:5" customFormat="1">
      <c r="E1946" s="1"/>
    </row>
    <row r="1947" spans="5:5" customFormat="1">
      <c r="E1947" s="1"/>
    </row>
    <row r="1948" spans="5:5" customFormat="1">
      <c r="E1948" s="1"/>
    </row>
    <row r="1949" spans="5:5" customFormat="1">
      <c r="E1949" s="1"/>
    </row>
    <row r="1950" spans="5:5" customFormat="1">
      <c r="E1950" s="1"/>
    </row>
    <row r="1951" spans="5:5" customFormat="1">
      <c r="E1951" s="1"/>
    </row>
    <row r="1952" spans="5:5" customFormat="1">
      <c r="E1952" s="1"/>
    </row>
    <row r="1953" spans="5:5" customFormat="1">
      <c r="E1953" s="1"/>
    </row>
    <row r="1954" spans="5:5" customFormat="1">
      <c r="E1954" s="1"/>
    </row>
    <row r="1955" spans="5:5" customFormat="1">
      <c r="E1955" s="1"/>
    </row>
    <row r="1956" spans="5:5" customFormat="1">
      <c r="E1956" s="1"/>
    </row>
    <row r="1957" spans="5:5" customFormat="1">
      <c r="E1957" s="1"/>
    </row>
    <row r="1958" spans="5:5" customFormat="1">
      <c r="E1958" s="1"/>
    </row>
    <row r="1959" spans="5:5" customFormat="1">
      <c r="E1959" s="1"/>
    </row>
    <row r="1960" spans="5:5" customFormat="1">
      <c r="E1960" s="1"/>
    </row>
    <row r="1961" spans="5:5" customFormat="1">
      <c r="E1961" s="1"/>
    </row>
    <row r="1962" spans="5:5" customFormat="1">
      <c r="E1962" s="1"/>
    </row>
    <row r="1963" spans="5:5" customFormat="1">
      <c r="E1963" s="1"/>
    </row>
    <row r="1964" spans="5:5" customFormat="1">
      <c r="E1964" s="1"/>
    </row>
    <row r="1965" spans="5:5" customFormat="1">
      <c r="E1965" s="1"/>
    </row>
    <row r="1966" spans="5:5" customFormat="1">
      <c r="E1966" s="1"/>
    </row>
    <row r="1967" spans="5:5" customFormat="1">
      <c r="E1967" s="1"/>
    </row>
    <row r="1968" spans="5:5" customFormat="1">
      <c r="E1968" s="1"/>
    </row>
    <row r="1969" spans="5:5" customFormat="1">
      <c r="E1969" s="1"/>
    </row>
    <row r="1970" spans="5:5" customFormat="1">
      <c r="E1970" s="1"/>
    </row>
    <row r="1971" spans="5:5" customFormat="1">
      <c r="E1971" s="1"/>
    </row>
    <row r="1972" spans="5:5" customFormat="1">
      <c r="E1972" s="1"/>
    </row>
    <row r="1973" spans="5:5" customFormat="1">
      <c r="E1973" s="1"/>
    </row>
    <row r="1974" spans="5:5" customFormat="1">
      <c r="E1974" s="1"/>
    </row>
    <row r="1975" spans="5:5" customFormat="1">
      <c r="E1975" s="1"/>
    </row>
    <row r="1976" spans="5:5" customFormat="1">
      <c r="E1976" s="1"/>
    </row>
    <row r="1977" spans="5:5" customFormat="1">
      <c r="E1977" s="1"/>
    </row>
    <row r="1978" spans="5:5" customFormat="1">
      <c r="E1978" s="1"/>
    </row>
    <row r="1979" spans="5:5" customFormat="1">
      <c r="E1979" s="1"/>
    </row>
    <row r="1980" spans="5:5" customFormat="1">
      <c r="E1980" s="1"/>
    </row>
    <row r="1981" spans="5:5" customFormat="1">
      <c r="E1981" s="1"/>
    </row>
    <row r="1982" spans="5:5" customFormat="1">
      <c r="E1982" s="1"/>
    </row>
    <row r="1983" spans="5:5" customFormat="1">
      <c r="E1983" s="1"/>
    </row>
    <row r="1984" spans="5:5" customFormat="1">
      <c r="E1984" s="1"/>
    </row>
    <row r="1985" spans="5:5" customFormat="1">
      <c r="E1985" s="1"/>
    </row>
    <row r="1986" spans="5:5" customFormat="1">
      <c r="E1986" s="1"/>
    </row>
    <row r="1987" spans="5:5" customFormat="1">
      <c r="E1987" s="1"/>
    </row>
    <row r="1988" spans="5:5" customFormat="1">
      <c r="E1988" s="1"/>
    </row>
    <row r="1989" spans="5:5" customFormat="1">
      <c r="E1989" s="1"/>
    </row>
    <row r="1990" spans="5:5" customFormat="1">
      <c r="E1990" s="1"/>
    </row>
    <row r="1991" spans="5:5" customFormat="1">
      <c r="E1991" s="1"/>
    </row>
    <row r="1992" spans="5:5" customFormat="1">
      <c r="E1992" s="1"/>
    </row>
    <row r="1993" spans="5:5" customFormat="1">
      <c r="E1993" s="1"/>
    </row>
    <row r="1994" spans="5:5" customFormat="1">
      <c r="E1994" s="1"/>
    </row>
    <row r="1995" spans="5:5" customFormat="1">
      <c r="E1995" s="1"/>
    </row>
    <row r="1996" spans="5:5" customFormat="1">
      <c r="E1996" s="1"/>
    </row>
    <row r="1997" spans="5:5" customFormat="1">
      <c r="E1997" s="1"/>
    </row>
    <row r="1998" spans="5:5" customFormat="1">
      <c r="E1998" s="1"/>
    </row>
    <row r="1999" spans="5:5" customFormat="1">
      <c r="E1999" s="1"/>
    </row>
    <row r="2000" spans="5:5" customFormat="1">
      <c r="E2000" s="1"/>
    </row>
    <row r="2001" spans="5:5" customFormat="1">
      <c r="E2001" s="1"/>
    </row>
    <row r="2002" spans="5:5" customFormat="1">
      <c r="E2002" s="1"/>
    </row>
    <row r="2003" spans="5:5" customFormat="1">
      <c r="E2003" s="1"/>
    </row>
    <row r="2004" spans="5:5" customFormat="1">
      <c r="E2004" s="1"/>
    </row>
    <row r="2005" spans="5:5" customFormat="1">
      <c r="E2005" s="1"/>
    </row>
    <row r="2006" spans="5:5" customFormat="1">
      <c r="E2006" s="1"/>
    </row>
    <row r="2007" spans="5:5" customFormat="1">
      <c r="E2007" s="1"/>
    </row>
    <row r="2008" spans="5:5" customFormat="1">
      <c r="E2008" s="1"/>
    </row>
    <row r="2009" spans="5:5" customFormat="1">
      <c r="E2009" s="1"/>
    </row>
    <row r="2010" spans="5:5" customFormat="1">
      <c r="E2010" s="1"/>
    </row>
    <row r="2011" spans="5:5" customFormat="1">
      <c r="E2011" s="1"/>
    </row>
    <row r="2012" spans="5:5" customFormat="1">
      <c r="E2012" s="1"/>
    </row>
    <row r="2013" spans="5:5" customFormat="1">
      <c r="E2013" s="1"/>
    </row>
    <row r="2014" spans="5:5" customFormat="1">
      <c r="E2014" s="1"/>
    </row>
    <row r="2015" spans="5:5" customFormat="1">
      <c r="E2015" s="1"/>
    </row>
    <row r="2016" spans="5:5" customFormat="1">
      <c r="E2016" s="1"/>
    </row>
    <row r="2017" spans="5:5" customFormat="1">
      <c r="E2017" s="1"/>
    </row>
    <row r="2018" spans="5:5" customFormat="1">
      <c r="E2018" s="1"/>
    </row>
    <row r="2019" spans="5:5" customFormat="1">
      <c r="E2019" s="1"/>
    </row>
    <row r="2020" spans="5:5" customFormat="1">
      <c r="E2020" s="1"/>
    </row>
    <row r="2021" spans="5:5" customFormat="1">
      <c r="E2021" s="1"/>
    </row>
    <row r="2022" spans="5:5" customFormat="1">
      <c r="E2022" s="1"/>
    </row>
    <row r="2023" spans="5:5" customFormat="1">
      <c r="E2023" s="1"/>
    </row>
    <row r="2024" spans="5:5" customFormat="1">
      <c r="E2024" s="1"/>
    </row>
    <row r="2025" spans="5:5" customFormat="1">
      <c r="E2025" s="1"/>
    </row>
    <row r="2026" spans="5:5" customFormat="1">
      <c r="E2026" s="1"/>
    </row>
    <row r="2027" spans="5:5" customFormat="1">
      <c r="E2027" s="1"/>
    </row>
    <row r="2028" spans="5:5" customFormat="1">
      <c r="E2028" s="1"/>
    </row>
    <row r="2029" spans="5:5" customFormat="1">
      <c r="E2029" s="1"/>
    </row>
    <row r="2030" spans="5:5" customFormat="1">
      <c r="E2030" s="1"/>
    </row>
    <row r="2031" spans="5:5" customFormat="1">
      <c r="E2031" s="1"/>
    </row>
    <row r="2032" spans="5:5" customFormat="1">
      <c r="E2032" s="1"/>
    </row>
    <row r="2033" spans="5:5" customFormat="1">
      <c r="E2033" s="1"/>
    </row>
    <row r="2034" spans="5:5" customFormat="1">
      <c r="E2034" s="1"/>
    </row>
    <row r="2035" spans="5:5" customFormat="1">
      <c r="E2035" s="1"/>
    </row>
    <row r="2036" spans="5:5" customFormat="1">
      <c r="E2036" s="1"/>
    </row>
    <row r="2037" spans="5:5" customFormat="1">
      <c r="E2037" s="1"/>
    </row>
    <row r="2038" spans="5:5" customFormat="1">
      <c r="E2038" s="1"/>
    </row>
    <row r="2039" spans="5:5" customFormat="1">
      <c r="E2039" s="1"/>
    </row>
    <row r="2040" spans="5:5" customFormat="1">
      <c r="E2040" s="1"/>
    </row>
    <row r="2041" spans="5:5" customFormat="1">
      <c r="E2041" s="1"/>
    </row>
    <row r="2042" spans="5:5" customFormat="1">
      <c r="E2042" s="1"/>
    </row>
    <row r="2043" spans="5:5" customFormat="1">
      <c r="E2043" s="1"/>
    </row>
    <row r="2044" spans="5:5" customFormat="1">
      <c r="E2044" s="1"/>
    </row>
    <row r="2045" spans="5:5" customFormat="1">
      <c r="E2045" s="1"/>
    </row>
    <row r="2046" spans="5:5" customFormat="1">
      <c r="E2046" s="1"/>
    </row>
    <row r="2047" spans="5:5" customFormat="1">
      <c r="E2047" s="1"/>
    </row>
    <row r="2048" spans="5:5" customFormat="1">
      <c r="E2048" s="1"/>
    </row>
    <row r="2049" spans="5:5" customFormat="1">
      <c r="E2049" s="1"/>
    </row>
    <row r="2050" spans="5:5" customFormat="1">
      <c r="E2050" s="1"/>
    </row>
    <row r="2051" spans="5:5" customFormat="1">
      <c r="E2051" s="1"/>
    </row>
    <row r="2052" spans="5:5" customFormat="1">
      <c r="E2052" s="1"/>
    </row>
    <row r="2053" spans="5:5" customFormat="1">
      <c r="E2053" s="1"/>
    </row>
    <row r="2054" spans="5:5" customFormat="1">
      <c r="E2054" s="1"/>
    </row>
    <row r="2055" spans="5:5" customFormat="1">
      <c r="E2055" s="1"/>
    </row>
    <row r="2056" spans="5:5" customFormat="1">
      <c r="E2056" s="1"/>
    </row>
    <row r="2057" spans="5:5" customFormat="1">
      <c r="E2057" s="1"/>
    </row>
    <row r="2058" spans="5:5" customFormat="1">
      <c r="E2058" s="1"/>
    </row>
    <row r="2059" spans="5:5" customFormat="1">
      <c r="E2059" s="1"/>
    </row>
    <row r="2060" spans="5:5" customFormat="1">
      <c r="E2060" s="1"/>
    </row>
    <row r="2061" spans="5:5" customFormat="1">
      <c r="E2061" s="1"/>
    </row>
    <row r="2062" spans="5:5" customFormat="1">
      <c r="E2062" s="1"/>
    </row>
    <row r="2063" spans="5:5" customFormat="1">
      <c r="E2063" s="1"/>
    </row>
    <row r="2064" spans="5:5" customFormat="1">
      <c r="E2064" s="1"/>
    </row>
    <row r="2065" spans="5:5" customFormat="1">
      <c r="E2065" s="1"/>
    </row>
    <row r="2066" spans="5:5" customFormat="1">
      <c r="E2066" s="1"/>
    </row>
    <row r="2067" spans="5:5" customFormat="1">
      <c r="E2067" s="1"/>
    </row>
    <row r="2068" spans="5:5" customFormat="1">
      <c r="E2068" s="1"/>
    </row>
    <row r="2069" spans="5:5" customFormat="1">
      <c r="E2069" s="1"/>
    </row>
    <row r="2070" spans="5:5" customFormat="1">
      <c r="E2070" s="1"/>
    </row>
    <row r="2071" spans="5:5" customFormat="1">
      <c r="E2071" s="1"/>
    </row>
    <row r="2072" spans="5:5" customFormat="1">
      <c r="E2072" s="1"/>
    </row>
    <row r="2073" spans="5:5" customFormat="1">
      <c r="E2073" s="1"/>
    </row>
    <row r="2074" spans="5:5" customFormat="1">
      <c r="E2074" s="1"/>
    </row>
    <row r="2075" spans="5:5" customFormat="1">
      <c r="E2075" s="1"/>
    </row>
    <row r="2076" spans="5:5" customFormat="1">
      <c r="E2076" s="1"/>
    </row>
    <row r="2077" spans="5:5" customFormat="1">
      <c r="E2077" s="1"/>
    </row>
    <row r="2078" spans="5:5" customFormat="1">
      <c r="E2078" s="1"/>
    </row>
    <row r="2079" spans="5:5" customFormat="1">
      <c r="E2079" s="1"/>
    </row>
    <row r="2080" spans="5:5" customFormat="1">
      <c r="E2080" s="1"/>
    </row>
    <row r="2081" spans="5:5" customFormat="1">
      <c r="E2081" s="1"/>
    </row>
    <row r="2082" spans="5:5" customFormat="1">
      <c r="E2082" s="1"/>
    </row>
    <row r="2083" spans="5:5" customFormat="1">
      <c r="E2083" s="1"/>
    </row>
    <row r="2084" spans="5:5" customFormat="1">
      <c r="E2084" s="1"/>
    </row>
    <row r="2085" spans="5:5" customFormat="1">
      <c r="E2085" s="1"/>
    </row>
    <row r="2086" spans="5:5" customFormat="1">
      <c r="E2086" s="1"/>
    </row>
    <row r="2087" spans="5:5" customFormat="1">
      <c r="E2087" s="1"/>
    </row>
    <row r="2088" spans="5:5" customFormat="1">
      <c r="E2088" s="1"/>
    </row>
    <row r="2089" spans="5:5" customFormat="1">
      <c r="E2089" s="1"/>
    </row>
    <row r="2090" spans="5:5" customFormat="1">
      <c r="E2090" s="1"/>
    </row>
    <row r="2091" spans="5:5" customFormat="1">
      <c r="E2091" s="1"/>
    </row>
    <row r="2092" spans="5:5" customFormat="1">
      <c r="E2092" s="1"/>
    </row>
    <row r="2093" spans="5:5" customFormat="1">
      <c r="E2093" s="1"/>
    </row>
    <row r="2094" spans="5:5" customFormat="1">
      <c r="E2094" s="1"/>
    </row>
    <row r="2095" spans="5:5" customFormat="1">
      <c r="E2095" s="1"/>
    </row>
    <row r="2096" spans="5:5" customFormat="1">
      <c r="E2096" s="1"/>
    </row>
    <row r="2097" spans="5:5" customFormat="1">
      <c r="E2097" s="1"/>
    </row>
    <row r="2098" spans="5:5" customFormat="1">
      <c r="E2098" s="1"/>
    </row>
    <row r="2099" spans="5:5" customFormat="1">
      <c r="E2099" s="1"/>
    </row>
    <row r="2100" spans="5:5" customFormat="1">
      <c r="E2100" s="1"/>
    </row>
    <row r="2101" spans="5:5" customFormat="1">
      <c r="E2101" s="1"/>
    </row>
    <row r="2102" spans="5:5" customFormat="1">
      <c r="E2102" s="1"/>
    </row>
    <row r="2103" spans="5:5" customFormat="1">
      <c r="E2103" s="1"/>
    </row>
    <row r="2104" spans="5:5" customFormat="1">
      <c r="E2104" s="1"/>
    </row>
    <row r="2105" spans="5:5" customFormat="1">
      <c r="E2105" s="1"/>
    </row>
    <row r="2106" spans="5:5" customFormat="1">
      <c r="E2106" s="1"/>
    </row>
    <row r="2107" spans="5:5" customFormat="1">
      <c r="E2107" s="1"/>
    </row>
    <row r="2108" spans="5:5" customFormat="1">
      <c r="E2108" s="1"/>
    </row>
    <row r="2109" spans="5:5" customFormat="1">
      <c r="E2109" s="1"/>
    </row>
    <row r="2110" spans="5:5" customFormat="1">
      <c r="E2110" s="1"/>
    </row>
    <row r="2111" spans="5:5" customFormat="1">
      <c r="E2111" s="1"/>
    </row>
    <row r="2112" spans="5:5" customFormat="1">
      <c r="E2112" s="1"/>
    </row>
    <row r="2113" spans="5:5" customFormat="1">
      <c r="E2113" s="1"/>
    </row>
    <row r="2114" spans="5:5" customFormat="1">
      <c r="E2114" s="1"/>
    </row>
    <row r="2115" spans="5:5" customFormat="1">
      <c r="E2115" s="1"/>
    </row>
    <row r="2116" spans="5:5" customFormat="1">
      <c r="E2116" s="1"/>
    </row>
    <row r="2117" spans="5:5" customFormat="1">
      <c r="E2117" s="1"/>
    </row>
    <row r="2118" spans="5:5" customFormat="1">
      <c r="E2118" s="1"/>
    </row>
    <row r="2119" spans="5:5" customFormat="1">
      <c r="E2119" s="1"/>
    </row>
    <row r="2120" spans="5:5" customFormat="1">
      <c r="E2120" s="1"/>
    </row>
    <row r="2121" spans="5:5" customFormat="1">
      <c r="E2121" s="1"/>
    </row>
    <row r="2122" spans="5:5" customFormat="1">
      <c r="E2122" s="1"/>
    </row>
    <row r="2123" spans="5:5" customFormat="1">
      <c r="E2123" s="1"/>
    </row>
    <row r="2124" spans="5:5" customFormat="1">
      <c r="E2124" s="1"/>
    </row>
    <row r="2125" spans="5:5" customFormat="1">
      <c r="E2125" s="1"/>
    </row>
    <row r="2126" spans="5:5" customFormat="1">
      <c r="E2126" s="1"/>
    </row>
    <row r="2127" spans="5:5" customFormat="1">
      <c r="E2127" s="1"/>
    </row>
    <row r="2128" spans="5:5" customFormat="1">
      <c r="E2128" s="1"/>
    </row>
    <row r="2129" spans="5:5" customFormat="1">
      <c r="E2129" s="1"/>
    </row>
    <row r="2130" spans="5:5" customFormat="1">
      <c r="E2130" s="1"/>
    </row>
    <row r="2131" spans="5:5" customFormat="1">
      <c r="E2131" s="1"/>
    </row>
    <row r="2132" spans="5:5" customFormat="1">
      <c r="E2132" s="1"/>
    </row>
    <row r="2133" spans="5:5" customFormat="1">
      <c r="E2133" s="1"/>
    </row>
    <row r="2134" spans="5:5" customFormat="1">
      <c r="E2134" s="1"/>
    </row>
    <row r="2135" spans="5:5" customFormat="1">
      <c r="E2135" s="1"/>
    </row>
    <row r="2136" spans="5:5" customFormat="1">
      <c r="E2136" s="1"/>
    </row>
    <row r="2137" spans="5:5" customFormat="1">
      <c r="E2137" s="1"/>
    </row>
    <row r="2138" spans="5:5" customFormat="1">
      <c r="E2138" s="1"/>
    </row>
    <row r="2139" spans="5:5" customFormat="1">
      <c r="E2139" s="1"/>
    </row>
    <row r="2140" spans="5:5" customFormat="1">
      <c r="E2140" s="1"/>
    </row>
    <row r="2141" spans="5:5" customFormat="1">
      <c r="E2141" s="1"/>
    </row>
    <row r="2142" spans="5:5" customFormat="1">
      <c r="E2142" s="1"/>
    </row>
    <row r="2143" spans="5:5" customFormat="1">
      <c r="E2143" s="1"/>
    </row>
    <row r="2144" spans="5:5" customFormat="1">
      <c r="E2144" s="1"/>
    </row>
    <row r="2145" spans="5:5" customFormat="1">
      <c r="E2145" s="1"/>
    </row>
    <row r="2146" spans="5:5" customFormat="1">
      <c r="E2146" s="1"/>
    </row>
    <row r="2147" spans="5:5" customFormat="1">
      <c r="E2147" s="1"/>
    </row>
    <row r="2148" spans="5:5" customFormat="1">
      <c r="E2148" s="1"/>
    </row>
    <row r="2149" spans="5:5" customFormat="1">
      <c r="E2149" s="1"/>
    </row>
    <row r="2150" spans="5:5" customFormat="1">
      <c r="E2150" s="1"/>
    </row>
    <row r="2151" spans="5:5" customFormat="1">
      <c r="E2151" s="1"/>
    </row>
    <row r="2152" spans="5:5" customFormat="1">
      <c r="E2152" s="1"/>
    </row>
    <row r="2153" spans="5:5" customFormat="1">
      <c r="E2153" s="1"/>
    </row>
    <row r="2154" spans="5:5" customFormat="1">
      <c r="E2154" s="1"/>
    </row>
    <row r="2155" spans="5:5" customFormat="1">
      <c r="E2155" s="1"/>
    </row>
    <row r="2156" spans="5:5" customFormat="1">
      <c r="E2156" s="1"/>
    </row>
    <row r="2157" spans="5:5" customFormat="1">
      <c r="E2157" s="1"/>
    </row>
    <row r="2158" spans="5:5" customFormat="1">
      <c r="E2158" s="1"/>
    </row>
    <row r="2159" spans="5:5" customFormat="1">
      <c r="E2159" s="1"/>
    </row>
    <row r="2160" spans="5:5" customFormat="1">
      <c r="E2160" s="1"/>
    </row>
    <row r="2161" spans="5:5" customFormat="1">
      <c r="E2161" s="1"/>
    </row>
    <row r="2162" spans="5:5" customFormat="1">
      <c r="E2162" s="1"/>
    </row>
    <row r="2163" spans="5:5" customFormat="1">
      <c r="E2163" s="1"/>
    </row>
    <row r="2164" spans="5:5" customFormat="1">
      <c r="E2164" s="1"/>
    </row>
    <row r="2165" spans="5:5" customFormat="1">
      <c r="E2165" s="1"/>
    </row>
    <row r="2166" spans="5:5" customFormat="1">
      <c r="E2166" s="1"/>
    </row>
    <row r="2167" spans="5:5" customFormat="1">
      <c r="E2167" s="1"/>
    </row>
    <row r="2168" spans="5:5" customFormat="1">
      <c r="E2168" s="1"/>
    </row>
    <row r="2169" spans="5:5" customFormat="1">
      <c r="E2169" s="1"/>
    </row>
    <row r="2170" spans="5:5" customFormat="1">
      <c r="E2170" s="1"/>
    </row>
    <row r="2171" spans="5:5" customFormat="1">
      <c r="E2171" s="1"/>
    </row>
    <row r="2172" spans="5:5" customFormat="1">
      <c r="E2172" s="1"/>
    </row>
    <row r="2173" spans="5:5" customFormat="1">
      <c r="E2173" s="1"/>
    </row>
    <row r="2174" spans="5:5" customFormat="1">
      <c r="E2174" s="1"/>
    </row>
    <row r="2175" spans="5:5" customFormat="1">
      <c r="E2175" s="1"/>
    </row>
    <row r="2176" spans="5:5" customFormat="1">
      <c r="E2176" s="1"/>
    </row>
    <row r="2177" spans="5:5" customFormat="1">
      <c r="E2177" s="1"/>
    </row>
    <row r="2178" spans="5:5" customFormat="1">
      <c r="E2178" s="1"/>
    </row>
    <row r="2179" spans="5:5" customFormat="1">
      <c r="E2179" s="1"/>
    </row>
    <row r="2180" spans="5:5" customFormat="1">
      <c r="E2180" s="1"/>
    </row>
    <row r="2181" spans="5:5" customFormat="1">
      <c r="E2181" s="1"/>
    </row>
    <row r="2182" spans="5:5" customFormat="1">
      <c r="E2182" s="1"/>
    </row>
    <row r="2183" spans="5:5" customFormat="1">
      <c r="E2183" s="1"/>
    </row>
    <row r="2184" spans="5:5" customFormat="1">
      <c r="E2184" s="1"/>
    </row>
    <row r="2185" spans="5:5" customFormat="1">
      <c r="E2185" s="1"/>
    </row>
    <row r="2186" spans="5:5" customFormat="1">
      <c r="E2186" s="1"/>
    </row>
    <row r="2187" spans="5:5" customFormat="1">
      <c r="E2187" s="1"/>
    </row>
    <row r="2188" spans="5:5" customFormat="1">
      <c r="E2188" s="1"/>
    </row>
    <row r="2189" spans="5:5" customFormat="1">
      <c r="E2189" s="1"/>
    </row>
    <row r="2190" spans="5:5" customFormat="1">
      <c r="E2190" s="1"/>
    </row>
    <row r="2191" spans="5:5" customFormat="1">
      <c r="E2191" s="1"/>
    </row>
    <row r="2192" spans="5:5" customFormat="1">
      <c r="E2192" s="1"/>
    </row>
    <row r="2193" spans="5:5" customFormat="1">
      <c r="E2193" s="1"/>
    </row>
    <row r="2194" spans="5:5" customFormat="1">
      <c r="E2194" s="1"/>
    </row>
    <row r="2195" spans="5:5" customFormat="1">
      <c r="E2195" s="1"/>
    </row>
    <row r="2196" spans="5:5" customFormat="1">
      <c r="E2196" s="1"/>
    </row>
    <row r="2197" spans="5:5" customFormat="1">
      <c r="E2197" s="1"/>
    </row>
    <row r="2198" spans="5:5" customFormat="1">
      <c r="E2198" s="1"/>
    </row>
    <row r="2199" spans="5:5" customFormat="1">
      <c r="E2199" s="1"/>
    </row>
    <row r="2200" spans="5:5" customFormat="1">
      <c r="E2200" s="1"/>
    </row>
    <row r="2201" spans="5:5" customFormat="1">
      <c r="E2201" s="1"/>
    </row>
    <row r="2202" spans="5:5" customFormat="1">
      <c r="E2202" s="1"/>
    </row>
    <row r="2203" spans="5:5" customFormat="1">
      <c r="E2203" s="1"/>
    </row>
    <row r="2204" spans="5:5" customFormat="1">
      <c r="E2204" s="1"/>
    </row>
    <row r="2205" spans="5:5" customFormat="1">
      <c r="E2205" s="1"/>
    </row>
    <row r="2206" spans="5:5" customFormat="1">
      <c r="E2206" s="1"/>
    </row>
    <row r="2207" spans="5:5" customFormat="1">
      <c r="E2207" s="1"/>
    </row>
    <row r="2208" spans="5:5" customFormat="1">
      <c r="E2208" s="1"/>
    </row>
    <row r="2209" spans="5:5" customFormat="1">
      <c r="E2209" s="1"/>
    </row>
    <row r="2210" spans="5:5" customFormat="1">
      <c r="E2210" s="1"/>
    </row>
    <row r="2211" spans="5:5" customFormat="1">
      <c r="E2211" s="1"/>
    </row>
    <row r="2212" spans="5:5" customFormat="1">
      <c r="E2212" s="1"/>
    </row>
    <row r="2213" spans="5:5" customFormat="1">
      <c r="E2213" s="1"/>
    </row>
    <row r="2214" spans="5:5" customFormat="1">
      <c r="E2214" s="1"/>
    </row>
    <row r="2215" spans="5:5" customFormat="1">
      <c r="E2215" s="1"/>
    </row>
    <row r="2216" spans="5:5" customFormat="1">
      <c r="E2216" s="1"/>
    </row>
    <row r="2217" spans="5:5" customFormat="1">
      <c r="E2217" s="1"/>
    </row>
    <row r="2218" spans="5:5" customFormat="1">
      <c r="E2218" s="1"/>
    </row>
    <row r="2219" spans="5:5" customFormat="1">
      <c r="E2219" s="1"/>
    </row>
    <row r="2220" spans="5:5" customFormat="1">
      <c r="E2220" s="1"/>
    </row>
    <row r="2221" spans="5:5" customFormat="1">
      <c r="E2221" s="1"/>
    </row>
    <row r="2222" spans="5:5" customFormat="1">
      <c r="E2222" s="1"/>
    </row>
    <row r="2223" spans="5:5" customFormat="1">
      <c r="E2223" s="1"/>
    </row>
    <row r="2224" spans="5:5" customFormat="1">
      <c r="E2224" s="1"/>
    </row>
    <row r="2225" spans="5:5" customFormat="1">
      <c r="E2225" s="1"/>
    </row>
    <row r="2226" spans="5:5" customFormat="1">
      <c r="E2226" s="1"/>
    </row>
    <row r="2227" spans="5:5" customFormat="1">
      <c r="E2227" s="1"/>
    </row>
    <row r="2228" spans="5:5" customFormat="1">
      <c r="E2228" s="1"/>
    </row>
    <row r="2229" spans="5:5" customFormat="1">
      <c r="E2229" s="1"/>
    </row>
    <row r="2230" spans="5:5" customFormat="1">
      <c r="E2230" s="1"/>
    </row>
    <row r="2231" spans="5:5" customFormat="1">
      <c r="E2231" s="1"/>
    </row>
    <row r="2232" spans="5:5" customFormat="1">
      <c r="E2232" s="1"/>
    </row>
    <row r="2233" spans="5:5" customFormat="1">
      <c r="E2233" s="1"/>
    </row>
    <row r="2234" spans="5:5" customFormat="1">
      <c r="E2234" s="1"/>
    </row>
    <row r="2235" spans="5:5" customFormat="1">
      <c r="E2235" s="1"/>
    </row>
    <row r="2236" spans="5:5" customFormat="1">
      <c r="E2236" s="1"/>
    </row>
    <row r="2237" spans="5:5" customFormat="1">
      <c r="E2237" s="1"/>
    </row>
    <row r="2238" spans="5:5" customFormat="1">
      <c r="E2238" s="1"/>
    </row>
    <row r="2239" spans="5:5" customFormat="1">
      <c r="E2239" s="1"/>
    </row>
    <row r="2240" spans="5:5" customFormat="1">
      <c r="E2240" s="1"/>
    </row>
    <row r="2241" spans="5:5" customFormat="1">
      <c r="E2241" s="1"/>
    </row>
    <row r="2242" spans="5:5" customFormat="1">
      <c r="E2242" s="1"/>
    </row>
    <row r="2243" spans="5:5" customFormat="1">
      <c r="E2243" s="1"/>
    </row>
    <row r="2244" spans="5:5" customFormat="1">
      <c r="E2244" s="1"/>
    </row>
    <row r="2245" spans="5:5" customFormat="1">
      <c r="E2245" s="1"/>
    </row>
    <row r="2246" spans="5:5" customFormat="1">
      <c r="E2246" s="1"/>
    </row>
    <row r="2247" spans="5:5" customFormat="1">
      <c r="E2247" s="1"/>
    </row>
    <row r="2248" spans="5:5" customFormat="1">
      <c r="E2248" s="1"/>
    </row>
    <row r="2249" spans="5:5" customFormat="1">
      <c r="E2249" s="1"/>
    </row>
    <row r="2250" spans="5:5" customFormat="1">
      <c r="E2250" s="1"/>
    </row>
    <row r="2251" spans="5:5" customFormat="1">
      <c r="E2251" s="1"/>
    </row>
    <row r="2252" spans="5:5" customFormat="1">
      <c r="E2252" s="1"/>
    </row>
    <row r="2253" spans="5:5" customFormat="1">
      <c r="E2253" s="1"/>
    </row>
    <row r="2254" spans="5:5" customFormat="1">
      <c r="E2254" s="1"/>
    </row>
    <row r="2255" spans="5:5" customFormat="1">
      <c r="E2255" s="1"/>
    </row>
    <row r="2256" spans="5:5" customFormat="1">
      <c r="E2256" s="1"/>
    </row>
    <row r="2257" spans="5:5" customFormat="1">
      <c r="E2257" s="1"/>
    </row>
    <row r="2258" spans="5:5" customFormat="1">
      <c r="E2258" s="1"/>
    </row>
    <row r="2259" spans="5:5" customFormat="1">
      <c r="E2259" s="1"/>
    </row>
    <row r="2260" spans="5:5" customFormat="1">
      <c r="E2260" s="1"/>
    </row>
    <row r="2261" spans="5:5" customFormat="1">
      <c r="E2261" s="1"/>
    </row>
    <row r="2262" spans="5:5" customFormat="1">
      <c r="E2262" s="1"/>
    </row>
    <row r="2263" spans="5:5" customFormat="1">
      <c r="E2263" s="1"/>
    </row>
    <row r="2264" spans="5:5" customFormat="1">
      <c r="E2264" s="1"/>
    </row>
    <row r="2265" spans="5:5" customFormat="1">
      <c r="E2265" s="1"/>
    </row>
    <row r="2266" spans="5:5" customFormat="1">
      <c r="E2266" s="1"/>
    </row>
    <row r="2267" spans="5:5" customFormat="1">
      <c r="E2267" s="1"/>
    </row>
    <row r="2268" spans="5:5" customFormat="1">
      <c r="E2268" s="1"/>
    </row>
    <row r="2269" spans="5:5" customFormat="1">
      <c r="E2269" s="1"/>
    </row>
    <row r="2270" spans="5:5" customFormat="1">
      <c r="E2270" s="1"/>
    </row>
    <row r="2271" spans="5:5" customFormat="1">
      <c r="E2271" s="1"/>
    </row>
    <row r="2272" spans="5:5" customFormat="1">
      <c r="E2272" s="1"/>
    </row>
    <row r="2273" spans="5:5" customFormat="1">
      <c r="E2273" s="1"/>
    </row>
    <row r="2274" spans="5:5" customFormat="1">
      <c r="E2274" s="1"/>
    </row>
    <row r="2275" spans="5:5" customFormat="1">
      <c r="E2275" s="1"/>
    </row>
    <row r="2276" spans="5:5" customFormat="1">
      <c r="E2276" s="1"/>
    </row>
    <row r="2277" spans="5:5" customFormat="1">
      <c r="E2277" s="1"/>
    </row>
    <row r="2278" spans="5:5" customFormat="1">
      <c r="E2278" s="1"/>
    </row>
    <row r="2279" spans="5:5" customFormat="1">
      <c r="E2279" s="1"/>
    </row>
    <row r="2280" spans="5:5" customFormat="1">
      <c r="E2280" s="1"/>
    </row>
    <row r="2281" spans="5:5" customFormat="1">
      <c r="E2281" s="1"/>
    </row>
    <row r="2282" spans="5:5" customFormat="1">
      <c r="E2282" s="1"/>
    </row>
    <row r="2283" spans="5:5" customFormat="1">
      <c r="E2283" s="1"/>
    </row>
    <row r="2284" spans="5:5" customFormat="1">
      <c r="E2284" s="1"/>
    </row>
    <row r="2285" spans="5:5" customFormat="1">
      <c r="E2285" s="1"/>
    </row>
    <row r="2286" spans="5:5" customFormat="1">
      <c r="E2286" s="1"/>
    </row>
    <row r="2287" spans="5:5" customFormat="1">
      <c r="E2287" s="1"/>
    </row>
    <row r="2288" spans="5:5" customFormat="1">
      <c r="E2288" s="1"/>
    </row>
    <row r="2289" spans="5:5" customFormat="1">
      <c r="E2289" s="1"/>
    </row>
    <row r="2290" spans="5:5" customFormat="1">
      <c r="E2290" s="1"/>
    </row>
    <row r="2291" spans="5:5" customFormat="1">
      <c r="E2291" s="1"/>
    </row>
    <row r="2292" spans="5:5" customFormat="1">
      <c r="E2292" s="1"/>
    </row>
    <row r="2293" spans="5:5" customFormat="1">
      <c r="E2293" s="1"/>
    </row>
    <row r="2294" spans="5:5" customFormat="1">
      <c r="E2294" s="1"/>
    </row>
    <row r="2295" spans="5:5" customFormat="1">
      <c r="E2295" s="1"/>
    </row>
    <row r="2296" spans="5:5" customFormat="1">
      <c r="E2296" s="1"/>
    </row>
    <row r="2297" spans="5:5" customFormat="1">
      <c r="E2297" s="1"/>
    </row>
    <row r="2298" spans="5:5" customFormat="1">
      <c r="E2298" s="1"/>
    </row>
    <row r="2299" spans="5:5" customFormat="1">
      <c r="E2299" s="1"/>
    </row>
    <row r="2300" spans="5:5" customFormat="1">
      <c r="E2300" s="1"/>
    </row>
    <row r="2301" spans="5:5" customFormat="1">
      <c r="E2301" s="1"/>
    </row>
    <row r="2302" spans="5:5" customFormat="1">
      <c r="E2302" s="1"/>
    </row>
    <row r="2303" spans="5:5" customFormat="1">
      <c r="E2303" s="1"/>
    </row>
    <row r="2304" spans="5:5" customFormat="1">
      <c r="E2304" s="1"/>
    </row>
    <row r="2305" spans="5:5" customFormat="1">
      <c r="E2305" s="1"/>
    </row>
    <row r="2306" spans="5:5" customFormat="1">
      <c r="E2306" s="1"/>
    </row>
    <row r="2307" spans="5:5" customFormat="1">
      <c r="E2307" s="1"/>
    </row>
    <row r="2308" spans="5:5" customFormat="1">
      <c r="E2308" s="1"/>
    </row>
    <row r="2309" spans="5:5" customFormat="1">
      <c r="E2309" s="1"/>
    </row>
    <row r="2310" spans="5:5" customFormat="1">
      <c r="E2310" s="1"/>
    </row>
    <row r="2311" spans="5:5" customFormat="1">
      <c r="E2311" s="1"/>
    </row>
    <row r="2312" spans="5:5" customFormat="1">
      <c r="E2312" s="1"/>
    </row>
    <row r="2313" spans="5:5" customFormat="1">
      <c r="E2313" s="1"/>
    </row>
    <row r="2314" spans="5:5" customFormat="1">
      <c r="E2314" s="1"/>
    </row>
    <row r="2315" spans="5:5" customFormat="1">
      <c r="E2315" s="1"/>
    </row>
    <row r="2316" spans="5:5" customFormat="1">
      <c r="E2316" s="1"/>
    </row>
    <row r="2317" spans="5:5" customFormat="1">
      <c r="E2317" s="1"/>
    </row>
    <row r="2318" spans="5:5" customFormat="1">
      <c r="E2318" s="1"/>
    </row>
    <row r="2319" spans="5:5" customFormat="1">
      <c r="E2319" s="1"/>
    </row>
    <row r="2320" spans="5:5" customFormat="1">
      <c r="E2320" s="1"/>
    </row>
    <row r="2321" spans="5:5" customFormat="1">
      <c r="E2321" s="1"/>
    </row>
    <row r="2322" spans="5:5" customFormat="1">
      <c r="E2322" s="1"/>
    </row>
    <row r="2323" spans="5:5" customFormat="1">
      <c r="E2323" s="1"/>
    </row>
    <row r="2324" spans="5:5" customFormat="1">
      <c r="E2324" s="1"/>
    </row>
    <row r="2325" spans="5:5" customFormat="1">
      <c r="E2325" s="1"/>
    </row>
    <row r="2326" spans="5:5" customFormat="1">
      <c r="E2326" s="1"/>
    </row>
    <row r="2327" spans="5:5" customFormat="1">
      <c r="E2327" s="1"/>
    </row>
    <row r="2328" spans="5:5" customFormat="1">
      <c r="E2328" s="1"/>
    </row>
    <row r="2329" spans="5:5" customFormat="1">
      <c r="E2329" s="1"/>
    </row>
    <row r="2330" spans="5:5" customFormat="1">
      <c r="E2330" s="1"/>
    </row>
    <row r="2331" spans="5:5" customFormat="1">
      <c r="E2331" s="1"/>
    </row>
    <row r="2332" spans="5:5" customFormat="1">
      <c r="E2332" s="1"/>
    </row>
    <row r="2333" spans="5:5" customFormat="1">
      <c r="E2333" s="1"/>
    </row>
    <row r="2334" spans="5:5" customFormat="1">
      <c r="E2334" s="1"/>
    </row>
    <row r="2335" spans="5:5" customFormat="1">
      <c r="E2335" s="1"/>
    </row>
    <row r="2336" spans="5:5" customFormat="1">
      <c r="E2336" s="1"/>
    </row>
    <row r="2337" spans="5:5" customFormat="1">
      <c r="E2337" s="1"/>
    </row>
    <row r="2338" spans="5:5" customFormat="1">
      <c r="E2338" s="1"/>
    </row>
    <row r="2339" spans="5:5" customFormat="1">
      <c r="E2339" s="1"/>
    </row>
    <row r="2340" spans="5:5" customFormat="1">
      <c r="E2340" s="1"/>
    </row>
    <row r="2341" spans="5:5" customFormat="1">
      <c r="E2341" s="1"/>
    </row>
    <row r="2342" spans="5:5" customFormat="1">
      <c r="E2342" s="1"/>
    </row>
    <row r="2343" spans="5:5" customFormat="1">
      <c r="E2343" s="1"/>
    </row>
    <row r="2344" spans="5:5" customFormat="1">
      <c r="E2344" s="1"/>
    </row>
    <row r="2345" spans="5:5" customFormat="1">
      <c r="E2345" s="1"/>
    </row>
    <row r="2346" spans="5:5" customFormat="1">
      <c r="E2346" s="1"/>
    </row>
    <row r="2347" spans="5:5" customFormat="1">
      <c r="E2347" s="1"/>
    </row>
    <row r="2348" spans="5:5" customFormat="1">
      <c r="E2348" s="1"/>
    </row>
    <row r="2349" spans="5:5" customFormat="1">
      <c r="E2349" s="1"/>
    </row>
    <row r="2350" spans="5:5" customFormat="1">
      <c r="E2350" s="1"/>
    </row>
    <row r="2351" spans="5:5" customFormat="1">
      <c r="E2351" s="1"/>
    </row>
    <row r="2352" spans="5:5" customFormat="1">
      <c r="E2352" s="1"/>
    </row>
    <row r="2353" spans="5:5" customFormat="1">
      <c r="E2353" s="1"/>
    </row>
    <row r="2354" spans="5:5" customFormat="1">
      <c r="E2354" s="1"/>
    </row>
    <row r="2355" spans="5:5" customFormat="1">
      <c r="E2355" s="1"/>
    </row>
    <row r="2356" spans="5:5" customFormat="1">
      <c r="E2356" s="1"/>
    </row>
    <row r="2357" spans="5:5" customFormat="1">
      <c r="E2357" s="1"/>
    </row>
    <row r="2358" spans="5:5" customFormat="1">
      <c r="E2358" s="1"/>
    </row>
    <row r="2359" spans="5:5" customFormat="1">
      <c r="E2359" s="1"/>
    </row>
    <row r="2360" spans="5:5" customFormat="1">
      <c r="E2360" s="1"/>
    </row>
    <row r="2361" spans="5:5" customFormat="1">
      <c r="E2361" s="1"/>
    </row>
    <row r="2362" spans="5:5" customFormat="1">
      <c r="E2362" s="1"/>
    </row>
    <row r="2363" spans="5:5" customFormat="1">
      <c r="E2363" s="1"/>
    </row>
    <row r="2364" spans="5:5" customFormat="1">
      <c r="E2364" s="1"/>
    </row>
    <row r="2365" spans="5:5" customFormat="1">
      <c r="E2365" s="1"/>
    </row>
    <row r="2366" spans="5:5" customFormat="1">
      <c r="E2366" s="1"/>
    </row>
    <row r="2367" spans="5:5" customFormat="1">
      <c r="E2367" s="1"/>
    </row>
    <row r="2368" spans="5:5" customFormat="1">
      <c r="E2368" s="1"/>
    </row>
    <row r="2369" spans="5:5" customFormat="1">
      <c r="E2369" s="1"/>
    </row>
    <row r="2370" spans="5:5" customFormat="1">
      <c r="E2370" s="1"/>
    </row>
    <row r="2371" spans="5:5" customFormat="1">
      <c r="E2371" s="1"/>
    </row>
    <row r="2372" spans="5:5" customFormat="1">
      <c r="E2372" s="1"/>
    </row>
    <row r="2373" spans="5:5" customFormat="1">
      <c r="E2373" s="1"/>
    </row>
    <row r="2374" spans="5:5" customFormat="1">
      <c r="E2374" s="1"/>
    </row>
    <row r="2375" spans="5:5" customFormat="1">
      <c r="E2375" s="1"/>
    </row>
    <row r="2376" spans="5:5" customFormat="1">
      <c r="E2376" s="1"/>
    </row>
    <row r="2377" spans="5:5" customFormat="1">
      <c r="E2377" s="1"/>
    </row>
    <row r="2378" spans="5:5" customFormat="1">
      <c r="E2378" s="1"/>
    </row>
    <row r="2379" spans="5:5" customFormat="1">
      <c r="E2379" s="1"/>
    </row>
    <row r="2380" spans="5:5" customFormat="1">
      <c r="E2380" s="1"/>
    </row>
    <row r="2381" spans="5:5" customFormat="1">
      <c r="E2381" s="1"/>
    </row>
    <row r="2382" spans="5:5" customFormat="1">
      <c r="E2382" s="1"/>
    </row>
    <row r="2383" spans="5:5" customFormat="1">
      <c r="E2383" s="1"/>
    </row>
    <row r="2384" spans="5:5" customFormat="1">
      <c r="E2384" s="1"/>
    </row>
    <row r="2385" spans="5:5" customFormat="1">
      <c r="E2385" s="1"/>
    </row>
    <row r="2386" spans="5:5" customFormat="1">
      <c r="E2386" s="1"/>
    </row>
    <row r="2387" spans="5:5" customFormat="1">
      <c r="E2387" s="1"/>
    </row>
    <row r="2388" spans="5:5" customFormat="1">
      <c r="E2388" s="1"/>
    </row>
    <row r="2389" spans="5:5" customFormat="1">
      <c r="E2389" s="1"/>
    </row>
    <row r="2390" spans="5:5" customFormat="1">
      <c r="E2390" s="1"/>
    </row>
    <row r="2391" spans="5:5" customFormat="1">
      <c r="E2391" s="1"/>
    </row>
    <row r="2392" spans="5:5" customFormat="1">
      <c r="E2392" s="1"/>
    </row>
    <row r="2393" spans="5:5" customFormat="1">
      <c r="E2393" s="1"/>
    </row>
    <row r="2394" spans="5:5" customFormat="1">
      <c r="E2394" s="1"/>
    </row>
    <row r="2395" spans="5:5" customFormat="1">
      <c r="E2395" s="1"/>
    </row>
    <row r="2396" spans="5:5" customFormat="1">
      <c r="E2396" s="1"/>
    </row>
    <row r="2397" spans="5:5" customFormat="1">
      <c r="E2397" s="1"/>
    </row>
    <row r="2398" spans="5:5" customFormat="1">
      <c r="E2398" s="1"/>
    </row>
    <row r="2399" spans="5:5" customFormat="1">
      <c r="E2399" s="1"/>
    </row>
    <row r="2400" spans="5:5" customFormat="1">
      <c r="E2400" s="1"/>
    </row>
    <row r="2401" spans="5:5" customFormat="1">
      <c r="E2401" s="1"/>
    </row>
    <row r="2402" spans="5:5" customFormat="1">
      <c r="E2402" s="1"/>
    </row>
    <row r="2403" spans="5:5" customFormat="1">
      <c r="E2403" s="1"/>
    </row>
    <row r="2404" spans="5:5" customFormat="1">
      <c r="E2404" s="1"/>
    </row>
    <row r="2405" spans="5:5" customFormat="1">
      <c r="E2405" s="1"/>
    </row>
    <row r="2406" spans="5:5" customFormat="1">
      <c r="E2406" s="1"/>
    </row>
    <row r="2407" spans="5:5" customFormat="1">
      <c r="E2407" s="1"/>
    </row>
    <row r="2408" spans="5:5" customFormat="1">
      <c r="E2408" s="1"/>
    </row>
    <row r="2409" spans="5:5" customFormat="1">
      <c r="E2409" s="1"/>
    </row>
    <row r="2410" spans="5:5" customFormat="1">
      <c r="E2410" s="1"/>
    </row>
    <row r="2411" spans="5:5" customFormat="1">
      <c r="E2411" s="1"/>
    </row>
    <row r="2412" spans="5:5" customFormat="1">
      <c r="E2412" s="1"/>
    </row>
    <row r="2413" spans="5:5" customFormat="1">
      <c r="E2413" s="1"/>
    </row>
    <row r="2414" spans="5:5" customFormat="1">
      <c r="E2414" s="1"/>
    </row>
    <row r="2415" spans="5:5" customFormat="1">
      <c r="E2415" s="1"/>
    </row>
    <row r="2416" spans="5:5" customFormat="1">
      <c r="E2416" s="1"/>
    </row>
    <row r="2417" spans="5:5" customFormat="1">
      <c r="E2417" s="1"/>
    </row>
    <row r="2418" spans="5:5" customFormat="1">
      <c r="E2418" s="1"/>
    </row>
    <row r="2419" spans="5:5" customFormat="1">
      <c r="E2419" s="1"/>
    </row>
    <row r="2420" spans="5:5" customFormat="1">
      <c r="E2420" s="1"/>
    </row>
    <row r="2421" spans="5:5" customFormat="1">
      <c r="E2421" s="1"/>
    </row>
    <row r="2422" spans="5:5" customFormat="1">
      <c r="E2422" s="1"/>
    </row>
    <row r="2423" spans="5:5" customFormat="1">
      <c r="E2423" s="1"/>
    </row>
    <row r="2424" spans="5:5" customFormat="1">
      <c r="E2424" s="1"/>
    </row>
    <row r="2425" spans="5:5" customFormat="1">
      <c r="E2425" s="1"/>
    </row>
    <row r="2426" spans="5:5" customFormat="1">
      <c r="E2426" s="1"/>
    </row>
    <row r="2427" spans="5:5" customFormat="1">
      <c r="E2427" s="1"/>
    </row>
    <row r="2428" spans="5:5" customFormat="1">
      <c r="E2428" s="1"/>
    </row>
    <row r="2429" spans="5:5" customFormat="1">
      <c r="E2429" s="1"/>
    </row>
    <row r="2430" spans="5:5" customFormat="1">
      <c r="E2430" s="1"/>
    </row>
    <row r="2431" spans="5:5" customFormat="1">
      <c r="E2431" s="1"/>
    </row>
    <row r="2432" spans="5:5" customFormat="1">
      <c r="E2432" s="1"/>
    </row>
    <row r="2433" spans="5:5" customFormat="1">
      <c r="E2433" s="1"/>
    </row>
    <row r="2434" spans="5:5" customFormat="1">
      <c r="E2434" s="1"/>
    </row>
    <row r="2435" spans="5:5" customFormat="1">
      <c r="E2435" s="1"/>
    </row>
    <row r="2436" spans="5:5" customFormat="1">
      <c r="E2436" s="1"/>
    </row>
    <row r="2437" spans="5:5" customFormat="1">
      <c r="E2437" s="1"/>
    </row>
    <row r="2438" spans="5:5" customFormat="1">
      <c r="E2438" s="1"/>
    </row>
    <row r="2439" spans="5:5" customFormat="1">
      <c r="E2439" s="1"/>
    </row>
    <row r="2440" spans="5:5" customFormat="1">
      <c r="E2440" s="1"/>
    </row>
    <row r="2441" spans="5:5" customFormat="1">
      <c r="E2441" s="1"/>
    </row>
    <row r="2442" spans="5:5" customFormat="1">
      <c r="E2442" s="1"/>
    </row>
    <row r="2443" spans="5:5" customFormat="1">
      <c r="E2443" s="1"/>
    </row>
    <row r="2444" spans="5:5" customFormat="1">
      <c r="E2444" s="1"/>
    </row>
    <row r="2445" spans="5:5" customFormat="1">
      <c r="E2445" s="1"/>
    </row>
    <row r="2446" spans="5:5" customFormat="1">
      <c r="E2446" s="1"/>
    </row>
    <row r="2447" spans="5:5" customFormat="1">
      <c r="E2447" s="1"/>
    </row>
    <row r="2448" spans="5:5" customFormat="1">
      <c r="E2448" s="1"/>
    </row>
    <row r="2449" spans="5:5" customFormat="1">
      <c r="E2449" s="1"/>
    </row>
    <row r="2450" spans="5:5" customFormat="1">
      <c r="E2450" s="1"/>
    </row>
    <row r="2451" spans="5:5" customFormat="1">
      <c r="E2451" s="1"/>
    </row>
    <row r="2452" spans="5:5" customFormat="1">
      <c r="E2452" s="1"/>
    </row>
    <row r="2453" spans="5:5" customFormat="1">
      <c r="E2453" s="1"/>
    </row>
    <row r="2454" spans="5:5" customFormat="1">
      <c r="E2454" s="1"/>
    </row>
    <row r="2455" spans="5:5" customFormat="1">
      <c r="E2455" s="1"/>
    </row>
    <row r="2456" spans="5:5" customFormat="1">
      <c r="E2456" s="1"/>
    </row>
    <row r="2457" spans="5:5" customFormat="1">
      <c r="E2457" s="1"/>
    </row>
    <row r="2458" spans="5:5" customFormat="1">
      <c r="E2458" s="1"/>
    </row>
    <row r="2459" spans="5:5" customFormat="1">
      <c r="E2459" s="1"/>
    </row>
    <row r="2460" spans="5:5" customFormat="1">
      <c r="E2460" s="1"/>
    </row>
    <row r="2461" spans="5:5" customFormat="1">
      <c r="E2461" s="1"/>
    </row>
    <row r="2462" spans="5:5" customFormat="1">
      <c r="E2462" s="1"/>
    </row>
    <row r="2463" spans="5:5" customFormat="1">
      <c r="E2463" s="1"/>
    </row>
    <row r="2464" spans="5:5" customFormat="1">
      <c r="E2464" s="1"/>
    </row>
    <row r="2465" spans="5:5" customFormat="1">
      <c r="E2465" s="1"/>
    </row>
    <row r="2466" spans="5:5" customFormat="1">
      <c r="E2466" s="1"/>
    </row>
    <row r="2467" spans="5:5" customFormat="1">
      <c r="E2467" s="1"/>
    </row>
    <row r="2468" spans="5:5" customFormat="1">
      <c r="E2468" s="1"/>
    </row>
    <row r="2469" spans="5:5" customFormat="1">
      <c r="E2469" s="1"/>
    </row>
    <row r="2470" spans="5:5" customFormat="1">
      <c r="E2470" s="1"/>
    </row>
    <row r="2471" spans="5:5" customFormat="1">
      <c r="E2471" s="1"/>
    </row>
    <row r="2472" spans="5:5" customFormat="1">
      <c r="E2472" s="1"/>
    </row>
    <row r="2473" spans="5:5" customFormat="1">
      <c r="E2473" s="1"/>
    </row>
    <row r="2474" spans="5:5" customFormat="1">
      <c r="E2474" s="1"/>
    </row>
    <row r="2475" spans="5:5" customFormat="1">
      <c r="E2475" s="1"/>
    </row>
    <row r="2476" spans="5:5" customFormat="1">
      <c r="E2476" s="1"/>
    </row>
    <row r="2477" spans="5:5" customFormat="1">
      <c r="E2477" s="1"/>
    </row>
    <row r="2478" spans="5:5" customFormat="1">
      <c r="E2478" s="1"/>
    </row>
    <row r="2479" spans="5:5" customFormat="1">
      <c r="E2479" s="1"/>
    </row>
    <row r="2480" spans="5:5" customFormat="1">
      <c r="E2480" s="1"/>
    </row>
    <row r="2481" spans="5:5" customFormat="1">
      <c r="E2481" s="1"/>
    </row>
    <row r="2482" spans="5:5" customFormat="1">
      <c r="E2482" s="1"/>
    </row>
    <row r="2483" spans="5:5" customFormat="1">
      <c r="E2483" s="1"/>
    </row>
    <row r="2484" spans="5:5" customFormat="1">
      <c r="E2484" s="1"/>
    </row>
    <row r="2485" spans="5:5" customFormat="1">
      <c r="E2485" s="1"/>
    </row>
    <row r="2486" spans="5:5" customFormat="1">
      <c r="E2486" s="1"/>
    </row>
    <row r="2487" spans="5:5" customFormat="1">
      <c r="E2487" s="1"/>
    </row>
    <row r="2488" spans="5:5" customFormat="1">
      <c r="E2488" s="1"/>
    </row>
    <row r="2489" spans="5:5" customFormat="1">
      <c r="E2489" s="1"/>
    </row>
    <row r="2490" spans="5:5" customFormat="1">
      <c r="E2490" s="1"/>
    </row>
    <row r="2491" spans="5:5" customFormat="1">
      <c r="E2491" s="1"/>
    </row>
    <row r="2492" spans="5:5" customFormat="1">
      <c r="E2492" s="1"/>
    </row>
    <row r="2493" spans="5:5" customFormat="1">
      <c r="E2493" s="1"/>
    </row>
    <row r="2494" spans="5:5" customFormat="1">
      <c r="E2494" s="1"/>
    </row>
    <row r="2495" spans="5:5" customFormat="1">
      <c r="E2495" s="1"/>
    </row>
    <row r="2496" spans="5:5" customFormat="1">
      <c r="E2496" s="1"/>
    </row>
    <row r="2497" spans="5:5" customFormat="1">
      <c r="E2497" s="1"/>
    </row>
    <row r="2498" spans="5:5" customFormat="1">
      <c r="E2498" s="1"/>
    </row>
    <row r="2499" spans="5:5" customFormat="1">
      <c r="E2499" s="1"/>
    </row>
    <row r="2500" spans="5:5" customFormat="1">
      <c r="E2500" s="1"/>
    </row>
    <row r="2501" spans="5:5" customFormat="1">
      <c r="E2501" s="1"/>
    </row>
    <row r="2502" spans="5:5" customFormat="1">
      <c r="E2502" s="1"/>
    </row>
    <row r="2503" spans="5:5" customFormat="1">
      <c r="E2503" s="1"/>
    </row>
    <row r="2504" spans="5:5" customFormat="1">
      <c r="E2504" s="1"/>
    </row>
    <row r="2505" spans="5:5" customFormat="1">
      <c r="E2505" s="1"/>
    </row>
    <row r="2506" spans="5:5" customFormat="1">
      <c r="E2506" s="1"/>
    </row>
    <row r="2507" spans="5:5" customFormat="1">
      <c r="E2507" s="1"/>
    </row>
    <row r="2508" spans="5:5" customFormat="1">
      <c r="E2508" s="1"/>
    </row>
    <row r="2509" spans="5:5" customFormat="1">
      <c r="E2509" s="1"/>
    </row>
    <row r="2510" spans="5:5" customFormat="1">
      <c r="E2510" s="1"/>
    </row>
    <row r="2511" spans="5:5" customFormat="1">
      <c r="E2511" s="1"/>
    </row>
    <row r="2512" spans="5:5" customFormat="1">
      <c r="E2512" s="1"/>
    </row>
    <row r="2513" spans="5:5" customFormat="1">
      <c r="E2513" s="1"/>
    </row>
    <row r="2514" spans="5:5" customFormat="1">
      <c r="E2514" s="1"/>
    </row>
    <row r="2515" spans="5:5" customFormat="1">
      <c r="E2515" s="1"/>
    </row>
    <row r="2516" spans="5:5" customFormat="1">
      <c r="E2516" s="1"/>
    </row>
    <row r="2517" spans="5:5" customFormat="1">
      <c r="E2517" s="1"/>
    </row>
    <row r="2518" spans="5:5" customFormat="1">
      <c r="E2518" s="1"/>
    </row>
    <row r="2519" spans="5:5" customFormat="1">
      <c r="E2519" s="1"/>
    </row>
    <row r="2520" spans="5:5" customFormat="1">
      <c r="E2520" s="1"/>
    </row>
    <row r="2521" spans="5:5" customFormat="1">
      <c r="E2521" s="1"/>
    </row>
    <row r="2522" spans="5:5" customFormat="1">
      <c r="E2522" s="1"/>
    </row>
    <row r="2523" spans="5:5" customFormat="1">
      <c r="E2523" s="1"/>
    </row>
    <row r="2524" spans="5:5" customFormat="1">
      <c r="E2524" s="1"/>
    </row>
    <row r="2525" spans="5:5" customFormat="1">
      <c r="E2525" s="1"/>
    </row>
    <row r="2526" spans="5:5" customFormat="1">
      <c r="E2526" s="1"/>
    </row>
    <row r="2527" spans="5:5" customFormat="1">
      <c r="E2527" s="1"/>
    </row>
    <row r="2528" spans="5:5" customFormat="1">
      <c r="E2528" s="1"/>
    </row>
    <row r="2529" spans="5:5" customFormat="1">
      <c r="E2529" s="1"/>
    </row>
    <row r="2530" spans="5:5" customFormat="1">
      <c r="E2530" s="1"/>
    </row>
    <row r="2531" spans="5:5" customFormat="1">
      <c r="E2531" s="1"/>
    </row>
    <row r="2532" spans="5:5" customFormat="1">
      <c r="E2532" s="1"/>
    </row>
    <row r="2533" spans="5:5" customFormat="1">
      <c r="E2533" s="1"/>
    </row>
    <row r="2534" spans="5:5" customFormat="1">
      <c r="E2534" s="1"/>
    </row>
    <row r="2535" spans="5:5" customFormat="1">
      <c r="E2535" s="1"/>
    </row>
    <row r="2536" spans="5:5" customFormat="1">
      <c r="E2536" s="1"/>
    </row>
    <row r="2537" spans="5:5" customFormat="1">
      <c r="E2537" s="1"/>
    </row>
    <row r="2538" spans="5:5" customFormat="1">
      <c r="E2538" s="1"/>
    </row>
    <row r="2539" spans="5:5" customFormat="1">
      <c r="E2539" s="1"/>
    </row>
    <row r="2540" spans="5:5" customFormat="1">
      <c r="E2540" s="1"/>
    </row>
    <row r="2541" spans="5:5" customFormat="1">
      <c r="E2541" s="1"/>
    </row>
    <row r="2542" spans="5:5" customFormat="1">
      <c r="E2542" s="1"/>
    </row>
    <row r="2543" spans="5:5" customFormat="1">
      <c r="E2543" s="1"/>
    </row>
    <row r="2544" spans="5:5" customFormat="1">
      <c r="E2544" s="1"/>
    </row>
    <row r="2545" spans="5:5" customFormat="1">
      <c r="E2545" s="1"/>
    </row>
    <row r="2546" spans="5:5" customFormat="1">
      <c r="E2546" s="1"/>
    </row>
    <row r="2547" spans="5:5" customFormat="1">
      <c r="E2547" s="1"/>
    </row>
    <row r="2548" spans="5:5" customFormat="1">
      <c r="E2548" s="1"/>
    </row>
    <row r="2549" spans="5:5" customFormat="1">
      <c r="E2549" s="1"/>
    </row>
    <row r="2550" spans="5:5" customFormat="1">
      <c r="E2550" s="1"/>
    </row>
    <row r="2551" spans="5:5" customFormat="1">
      <c r="E2551" s="1"/>
    </row>
    <row r="2552" spans="5:5" customFormat="1">
      <c r="E2552" s="1"/>
    </row>
    <row r="2553" spans="5:5" customFormat="1">
      <c r="E2553" s="1"/>
    </row>
    <row r="2554" spans="5:5" customFormat="1">
      <c r="E2554" s="1"/>
    </row>
    <row r="2555" spans="5:5" customFormat="1">
      <c r="E2555" s="1"/>
    </row>
    <row r="2556" spans="5:5" customFormat="1">
      <c r="E2556" s="1"/>
    </row>
    <row r="2557" spans="5:5" customFormat="1">
      <c r="E2557" s="1"/>
    </row>
    <row r="2558" spans="5:5" customFormat="1">
      <c r="E2558" s="1"/>
    </row>
    <row r="2559" spans="5:5" customFormat="1">
      <c r="E2559" s="1"/>
    </row>
    <row r="2560" spans="5:5" customFormat="1">
      <c r="E2560" s="1"/>
    </row>
    <row r="2561" spans="5:5" customFormat="1">
      <c r="E2561" s="1"/>
    </row>
    <row r="2562" spans="5:5" customFormat="1">
      <c r="E2562" s="1"/>
    </row>
    <row r="2563" spans="5:5" customFormat="1">
      <c r="E2563" s="1"/>
    </row>
    <row r="2564" spans="5:5" customFormat="1">
      <c r="E2564" s="1"/>
    </row>
    <row r="2565" spans="5:5" customFormat="1">
      <c r="E2565" s="1"/>
    </row>
    <row r="2566" spans="5:5" customFormat="1">
      <c r="E2566" s="1"/>
    </row>
    <row r="2567" spans="5:5" customFormat="1">
      <c r="E2567" s="1"/>
    </row>
    <row r="2568" spans="5:5" customFormat="1">
      <c r="E2568" s="1"/>
    </row>
    <row r="2569" spans="5:5" customFormat="1">
      <c r="E2569" s="1"/>
    </row>
    <row r="2570" spans="5:5" customFormat="1">
      <c r="E2570" s="1"/>
    </row>
    <row r="2571" spans="5:5" customFormat="1">
      <c r="E2571" s="1"/>
    </row>
    <row r="2572" spans="5:5" customFormat="1">
      <c r="E2572" s="1"/>
    </row>
    <row r="2573" spans="5:5" customFormat="1">
      <c r="E2573" s="1"/>
    </row>
    <row r="2574" spans="5:5" customFormat="1">
      <c r="E2574" s="1"/>
    </row>
    <row r="2575" spans="5:5" customFormat="1">
      <c r="E2575" s="1"/>
    </row>
    <row r="2576" spans="5:5" customFormat="1">
      <c r="E2576" s="1"/>
    </row>
    <row r="2577" spans="5:5" customFormat="1">
      <c r="E2577" s="1"/>
    </row>
    <row r="2578" spans="5:5" customFormat="1">
      <c r="E2578" s="1"/>
    </row>
    <row r="2579" spans="5:5" customFormat="1">
      <c r="E2579" s="1"/>
    </row>
    <row r="2580" spans="5:5" customFormat="1">
      <c r="E2580" s="1"/>
    </row>
    <row r="2581" spans="5:5" customFormat="1">
      <c r="E2581" s="1"/>
    </row>
    <row r="2582" spans="5:5" customFormat="1">
      <c r="E2582" s="1"/>
    </row>
    <row r="2583" spans="5:5" customFormat="1">
      <c r="E2583" s="1"/>
    </row>
    <row r="2584" spans="5:5" customFormat="1">
      <c r="E2584" s="1"/>
    </row>
    <row r="2585" spans="5:5" customFormat="1">
      <c r="E2585" s="1"/>
    </row>
    <row r="2586" spans="5:5" customFormat="1">
      <c r="E2586" s="1"/>
    </row>
    <row r="2587" spans="5:5" customFormat="1">
      <c r="E2587" s="1"/>
    </row>
    <row r="2588" spans="5:5" customFormat="1">
      <c r="E2588" s="1"/>
    </row>
    <row r="2589" spans="5:5" customFormat="1">
      <c r="E2589" s="1"/>
    </row>
    <row r="2590" spans="5:5" customFormat="1">
      <c r="E2590" s="1"/>
    </row>
    <row r="2591" spans="5:5" customFormat="1">
      <c r="E2591" s="1"/>
    </row>
    <row r="2592" spans="5:5" customFormat="1">
      <c r="E2592" s="1"/>
    </row>
    <row r="2593" spans="5:5" customFormat="1">
      <c r="E2593" s="1"/>
    </row>
    <row r="2594" spans="5:5" customFormat="1">
      <c r="E2594" s="1"/>
    </row>
    <row r="2595" spans="5:5" customFormat="1">
      <c r="E2595" s="1"/>
    </row>
    <row r="2596" spans="5:5" customFormat="1">
      <c r="E2596" s="1"/>
    </row>
    <row r="2597" spans="5:5" customFormat="1">
      <c r="E2597" s="1"/>
    </row>
    <row r="2598" spans="5:5" customFormat="1">
      <c r="E2598" s="1"/>
    </row>
    <row r="2599" spans="5:5" customFormat="1">
      <c r="E2599" s="1"/>
    </row>
    <row r="2600" spans="5:5" customFormat="1">
      <c r="E2600" s="1"/>
    </row>
    <row r="2601" spans="5:5" customFormat="1">
      <c r="E2601" s="1"/>
    </row>
    <row r="2602" spans="5:5" customFormat="1">
      <c r="E2602" s="1"/>
    </row>
    <row r="2603" spans="5:5" customFormat="1">
      <c r="E2603" s="1"/>
    </row>
    <row r="2604" spans="5:5" customFormat="1">
      <c r="E2604" s="1"/>
    </row>
    <row r="2605" spans="5:5" customFormat="1">
      <c r="E2605" s="1"/>
    </row>
    <row r="2606" spans="5:5" customFormat="1">
      <c r="E2606" s="1"/>
    </row>
    <row r="2607" spans="5:5" customFormat="1">
      <c r="E2607" s="1"/>
    </row>
    <row r="2608" spans="5:5" customFormat="1">
      <c r="E2608" s="1"/>
    </row>
    <row r="2609" spans="5:5" customFormat="1">
      <c r="E2609" s="1"/>
    </row>
    <row r="2610" spans="5:5" customFormat="1">
      <c r="E2610" s="1"/>
    </row>
    <row r="2611" spans="5:5" customFormat="1">
      <c r="E2611" s="1"/>
    </row>
    <row r="2612" spans="5:5" customFormat="1">
      <c r="E2612" s="1"/>
    </row>
    <row r="2613" spans="5:5" customFormat="1">
      <c r="E2613" s="1"/>
    </row>
    <row r="2614" spans="5:5" customFormat="1">
      <c r="E2614" s="1"/>
    </row>
    <row r="2615" spans="5:5" customFormat="1">
      <c r="E2615" s="1"/>
    </row>
    <row r="2616" spans="5:5" customFormat="1">
      <c r="E2616" s="1"/>
    </row>
    <row r="2617" spans="5:5" customFormat="1">
      <c r="E2617" s="1"/>
    </row>
    <row r="2618" spans="5:5" customFormat="1">
      <c r="E2618" s="1"/>
    </row>
    <row r="2619" spans="5:5" customFormat="1">
      <c r="E2619" s="1"/>
    </row>
    <row r="2620" spans="5:5" customFormat="1">
      <c r="E2620" s="1"/>
    </row>
    <row r="2621" spans="5:5" customFormat="1">
      <c r="E2621" s="1"/>
    </row>
    <row r="2622" spans="5:5" customFormat="1">
      <c r="E2622" s="1"/>
    </row>
    <row r="2623" spans="5:5" customFormat="1">
      <c r="E2623" s="1"/>
    </row>
    <row r="2624" spans="5:5" customFormat="1">
      <c r="E2624" s="1"/>
    </row>
    <row r="2625" spans="5:5" customFormat="1">
      <c r="E2625" s="1"/>
    </row>
    <row r="2626" spans="5:5" customFormat="1">
      <c r="E2626" s="1"/>
    </row>
    <row r="2627" spans="5:5" customFormat="1">
      <c r="E2627" s="1"/>
    </row>
    <row r="2628" spans="5:5" customFormat="1">
      <c r="E2628" s="1"/>
    </row>
    <row r="2629" spans="5:5" customFormat="1">
      <c r="E2629" s="1"/>
    </row>
    <row r="2630" spans="5:5" customFormat="1">
      <c r="E2630" s="1"/>
    </row>
    <row r="2631" spans="5:5" customFormat="1">
      <c r="E2631" s="1"/>
    </row>
    <row r="2632" spans="5:5" customFormat="1">
      <c r="E2632" s="1"/>
    </row>
    <row r="2633" spans="5:5" customFormat="1">
      <c r="E2633" s="1"/>
    </row>
    <row r="2634" spans="5:5" customFormat="1">
      <c r="E2634" s="1"/>
    </row>
    <row r="2635" spans="5:5" customFormat="1">
      <c r="E2635" s="1"/>
    </row>
    <row r="2636" spans="5:5" customFormat="1">
      <c r="E2636" s="1"/>
    </row>
    <row r="2637" spans="5:5" customFormat="1">
      <c r="E2637" s="1"/>
    </row>
    <row r="2638" spans="5:5" customFormat="1">
      <c r="E2638" s="1"/>
    </row>
    <row r="2639" spans="5:5" customFormat="1">
      <c r="E2639" s="1"/>
    </row>
    <row r="2640" spans="5:5" customFormat="1">
      <c r="E2640" s="1"/>
    </row>
    <row r="2641" spans="5:5" customFormat="1">
      <c r="E2641" s="1"/>
    </row>
    <row r="2642" spans="5:5" customFormat="1">
      <c r="E2642" s="1"/>
    </row>
    <row r="2643" spans="5:5" customFormat="1">
      <c r="E2643" s="1"/>
    </row>
    <row r="2644" spans="5:5" customFormat="1">
      <c r="E2644" s="1"/>
    </row>
    <row r="2645" spans="5:5" customFormat="1">
      <c r="E2645" s="1"/>
    </row>
    <row r="2646" spans="5:5" customFormat="1">
      <c r="E2646" s="1"/>
    </row>
    <row r="2647" spans="5:5" customFormat="1">
      <c r="E2647" s="1"/>
    </row>
    <row r="2648" spans="5:5" customFormat="1">
      <c r="E2648" s="1"/>
    </row>
    <row r="2649" spans="5:5" customFormat="1">
      <c r="E2649" s="1"/>
    </row>
    <row r="2650" spans="5:5" customFormat="1">
      <c r="E2650" s="1"/>
    </row>
    <row r="2651" spans="5:5" customFormat="1">
      <c r="E2651" s="1"/>
    </row>
    <row r="2652" spans="5:5" customFormat="1">
      <c r="E2652" s="1"/>
    </row>
    <row r="2653" spans="5:5" customFormat="1">
      <c r="E2653" s="1"/>
    </row>
    <row r="2654" spans="5:5" customFormat="1">
      <c r="E2654" s="1"/>
    </row>
    <row r="2655" spans="5:5" customFormat="1">
      <c r="E2655" s="1"/>
    </row>
    <row r="2656" spans="5:5" customFormat="1">
      <c r="E2656" s="1"/>
    </row>
    <row r="2657" spans="5:5" customFormat="1">
      <c r="E2657" s="1"/>
    </row>
    <row r="2658" spans="5:5" customFormat="1">
      <c r="E2658" s="1"/>
    </row>
    <row r="2659" spans="5:5" customFormat="1">
      <c r="E2659" s="1"/>
    </row>
    <row r="2660" spans="5:5" customFormat="1">
      <c r="E2660" s="1"/>
    </row>
    <row r="2661" spans="5:5" customFormat="1">
      <c r="E2661" s="1"/>
    </row>
    <row r="2662" spans="5:5" customFormat="1">
      <c r="E2662" s="1"/>
    </row>
    <row r="2663" spans="5:5" customFormat="1">
      <c r="E2663" s="1"/>
    </row>
    <row r="2664" spans="5:5" customFormat="1">
      <c r="E2664" s="1"/>
    </row>
    <row r="2665" spans="5:5" customFormat="1">
      <c r="E2665" s="1"/>
    </row>
    <row r="2666" spans="5:5" customFormat="1">
      <c r="E2666" s="1"/>
    </row>
    <row r="2667" spans="5:5" customFormat="1">
      <c r="E2667" s="1"/>
    </row>
    <row r="2668" spans="5:5" customFormat="1">
      <c r="E2668" s="1"/>
    </row>
    <row r="2669" spans="5:5" customFormat="1">
      <c r="E2669" s="1"/>
    </row>
    <row r="2670" spans="5:5" customFormat="1">
      <c r="E2670" s="1"/>
    </row>
    <row r="2671" spans="5:5" customFormat="1">
      <c r="E2671" s="1"/>
    </row>
    <row r="2672" spans="5:5" customFormat="1">
      <c r="E2672" s="1"/>
    </row>
    <row r="2673" spans="5:5" customFormat="1">
      <c r="E2673" s="1"/>
    </row>
    <row r="2674" spans="5:5" customFormat="1">
      <c r="E2674" s="1"/>
    </row>
    <row r="2675" spans="5:5" customFormat="1">
      <c r="E2675" s="1"/>
    </row>
    <row r="2676" spans="5:5" customFormat="1">
      <c r="E2676" s="1"/>
    </row>
    <row r="2677" spans="5:5" customFormat="1">
      <c r="E2677" s="1"/>
    </row>
    <row r="2678" spans="5:5" customFormat="1">
      <c r="E2678" s="1"/>
    </row>
    <row r="2679" spans="5:5" customFormat="1">
      <c r="E2679" s="1"/>
    </row>
    <row r="2680" spans="5:5" customFormat="1">
      <c r="E2680" s="1"/>
    </row>
    <row r="2681" spans="5:5" customFormat="1">
      <c r="E2681" s="1"/>
    </row>
    <row r="2682" spans="5:5" customFormat="1">
      <c r="E2682" s="1"/>
    </row>
    <row r="2683" spans="5:5" customFormat="1">
      <c r="E2683" s="1"/>
    </row>
    <row r="2684" spans="5:5" customFormat="1">
      <c r="E2684" s="1"/>
    </row>
    <row r="2685" spans="5:5" customFormat="1">
      <c r="E2685" s="1"/>
    </row>
    <row r="2686" spans="5:5" customFormat="1">
      <c r="E2686" s="1"/>
    </row>
    <row r="2687" spans="5:5" customFormat="1">
      <c r="E2687" s="1"/>
    </row>
    <row r="2688" spans="5:5" customFormat="1">
      <c r="E2688" s="1"/>
    </row>
    <row r="2689" spans="5:5" customFormat="1">
      <c r="E2689" s="1"/>
    </row>
    <row r="2690" spans="5:5" customFormat="1">
      <c r="E2690" s="1"/>
    </row>
    <row r="2691" spans="5:5" customFormat="1">
      <c r="E2691" s="1"/>
    </row>
    <row r="2692" spans="5:5" customFormat="1">
      <c r="E2692" s="1"/>
    </row>
    <row r="2693" spans="5:5" customFormat="1">
      <c r="E2693" s="1"/>
    </row>
    <row r="2694" spans="5:5" customFormat="1">
      <c r="E2694" s="1"/>
    </row>
    <row r="2695" spans="5:5" customFormat="1">
      <c r="E2695" s="1"/>
    </row>
    <row r="2696" spans="5:5" customFormat="1">
      <c r="E2696" s="1"/>
    </row>
    <row r="2697" spans="5:5" customFormat="1">
      <c r="E2697" s="1"/>
    </row>
    <row r="2698" spans="5:5" customFormat="1">
      <c r="E2698" s="1"/>
    </row>
    <row r="2699" spans="5:5" customFormat="1">
      <c r="E2699" s="1"/>
    </row>
    <row r="2700" spans="5:5" customFormat="1">
      <c r="E2700" s="1"/>
    </row>
    <row r="2701" spans="5:5" customFormat="1">
      <c r="E2701" s="1"/>
    </row>
    <row r="2702" spans="5:5" customFormat="1">
      <c r="E2702" s="1"/>
    </row>
    <row r="2703" spans="5:5" customFormat="1">
      <c r="E2703" s="1"/>
    </row>
    <row r="2704" spans="5:5" customFormat="1">
      <c r="E2704" s="1"/>
    </row>
    <row r="2705" spans="5:5" customFormat="1">
      <c r="E2705" s="1"/>
    </row>
    <row r="2706" spans="5:5" customFormat="1">
      <c r="E2706" s="1"/>
    </row>
    <row r="2707" spans="5:5" customFormat="1">
      <c r="E2707" s="1"/>
    </row>
    <row r="2708" spans="5:5" customFormat="1">
      <c r="E2708" s="1"/>
    </row>
    <row r="2709" spans="5:5" customFormat="1">
      <c r="E2709" s="1"/>
    </row>
    <row r="2710" spans="5:5" customFormat="1">
      <c r="E2710" s="1"/>
    </row>
    <row r="2711" spans="5:5" customFormat="1">
      <c r="E2711" s="1"/>
    </row>
    <row r="2712" spans="5:5" customFormat="1">
      <c r="E2712" s="1"/>
    </row>
    <row r="2713" spans="5:5" customFormat="1">
      <c r="E2713" s="1"/>
    </row>
    <row r="2714" spans="5:5" customFormat="1">
      <c r="E2714" s="1"/>
    </row>
    <row r="2715" spans="5:5" customFormat="1">
      <c r="E2715" s="1"/>
    </row>
    <row r="2716" spans="5:5" customFormat="1">
      <c r="E2716" s="1"/>
    </row>
    <row r="2717" spans="5:5" customFormat="1">
      <c r="E2717" s="1"/>
    </row>
    <row r="2718" spans="5:5" customFormat="1">
      <c r="E2718" s="1"/>
    </row>
    <row r="2719" spans="5:5" customFormat="1">
      <c r="E2719" s="1"/>
    </row>
    <row r="2720" spans="5:5" customFormat="1">
      <c r="E2720" s="1"/>
    </row>
    <row r="2721" spans="5:5" customFormat="1">
      <c r="E2721" s="1"/>
    </row>
    <row r="2722" spans="5:5" customFormat="1">
      <c r="E2722" s="1"/>
    </row>
    <row r="2723" spans="5:5" customFormat="1">
      <c r="E2723" s="1"/>
    </row>
    <row r="2724" spans="5:5" customFormat="1">
      <c r="E2724" s="1"/>
    </row>
    <row r="2725" spans="5:5" customFormat="1">
      <c r="E2725" s="1"/>
    </row>
    <row r="2726" spans="5:5" customFormat="1">
      <c r="E2726" s="1"/>
    </row>
    <row r="2727" spans="5:5" customFormat="1">
      <c r="E2727" s="1"/>
    </row>
    <row r="2728" spans="5:5" customFormat="1">
      <c r="E2728" s="1"/>
    </row>
    <row r="2729" spans="5:5" customFormat="1">
      <c r="E2729" s="1"/>
    </row>
    <row r="2730" spans="5:5" customFormat="1">
      <c r="E2730" s="1"/>
    </row>
    <row r="2731" spans="5:5" customFormat="1">
      <c r="E2731" s="1"/>
    </row>
    <row r="2732" spans="5:5" customFormat="1">
      <c r="E2732" s="1"/>
    </row>
    <row r="2733" spans="5:5" customFormat="1">
      <c r="E2733" s="1"/>
    </row>
    <row r="2734" spans="5:5" customFormat="1">
      <c r="E2734" s="1"/>
    </row>
    <row r="2735" spans="5:5" customFormat="1">
      <c r="E2735" s="1"/>
    </row>
    <row r="2736" spans="5:5" customFormat="1">
      <c r="E2736" s="1"/>
    </row>
    <row r="2737" spans="5:5" customFormat="1">
      <c r="E2737" s="1"/>
    </row>
    <row r="2738" spans="5:5" customFormat="1">
      <c r="E2738" s="1"/>
    </row>
    <row r="2739" spans="5:5" customFormat="1">
      <c r="E2739" s="1"/>
    </row>
    <row r="2740" spans="5:5" customFormat="1">
      <c r="E2740" s="1"/>
    </row>
    <row r="2741" spans="5:5" customFormat="1">
      <c r="E2741" s="1"/>
    </row>
    <row r="2742" spans="5:5" customFormat="1">
      <c r="E2742" s="1"/>
    </row>
    <row r="2743" spans="5:5" customFormat="1">
      <c r="E2743" s="1"/>
    </row>
    <row r="2744" spans="5:5" customFormat="1">
      <c r="E2744" s="1"/>
    </row>
    <row r="2745" spans="5:5" customFormat="1">
      <c r="E2745" s="1"/>
    </row>
    <row r="2746" spans="5:5" customFormat="1">
      <c r="E2746" s="1"/>
    </row>
    <row r="2747" spans="5:5" customFormat="1">
      <c r="E2747" s="1"/>
    </row>
    <row r="2748" spans="5:5" customFormat="1">
      <c r="E2748" s="1"/>
    </row>
    <row r="2749" spans="5:5" customFormat="1">
      <c r="E2749" s="1"/>
    </row>
    <row r="2750" spans="5:5" customFormat="1">
      <c r="E2750" s="1"/>
    </row>
    <row r="2751" spans="5:5" customFormat="1">
      <c r="E2751" s="1"/>
    </row>
    <row r="2752" spans="5:5" customFormat="1">
      <c r="E2752" s="1"/>
    </row>
    <row r="2753" spans="5:5" customFormat="1">
      <c r="E2753" s="1"/>
    </row>
    <row r="2754" spans="5:5" customFormat="1">
      <c r="E2754" s="1"/>
    </row>
    <row r="2755" spans="5:5" customFormat="1">
      <c r="E2755" s="1"/>
    </row>
    <row r="2756" spans="5:5" customFormat="1">
      <c r="E2756" s="1"/>
    </row>
    <row r="2757" spans="5:5" customFormat="1">
      <c r="E2757" s="1"/>
    </row>
    <row r="2758" spans="5:5" customFormat="1">
      <c r="E2758" s="1"/>
    </row>
    <row r="2759" spans="5:5" customFormat="1">
      <c r="E2759" s="1"/>
    </row>
    <row r="2760" spans="5:5" customFormat="1">
      <c r="E2760" s="1"/>
    </row>
    <row r="2761" spans="5:5" customFormat="1">
      <c r="E2761" s="1"/>
    </row>
    <row r="2762" spans="5:5" customFormat="1">
      <c r="E2762" s="1"/>
    </row>
    <row r="2763" spans="5:5" customFormat="1">
      <c r="E2763" s="1"/>
    </row>
    <row r="2764" spans="5:5" customFormat="1">
      <c r="E2764" s="1"/>
    </row>
    <row r="2765" spans="5:5" customFormat="1">
      <c r="E2765" s="1"/>
    </row>
    <row r="2766" spans="5:5" customFormat="1">
      <c r="E2766" s="1"/>
    </row>
    <row r="2767" spans="5:5" customFormat="1">
      <c r="E2767" s="1"/>
    </row>
    <row r="2768" spans="5:5" customFormat="1">
      <c r="E2768" s="1"/>
    </row>
    <row r="2769" spans="5:5" customFormat="1">
      <c r="E2769" s="1"/>
    </row>
    <row r="2770" spans="5:5" customFormat="1">
      <c r="E2770" s="1"/>
    </row>
    <row r="2771" spans="5:5" customFormat="1">
      <c r="E2771" s="1"/>
    </row>
    <row r="2772" spans="5:5" customFormat="1">
      <c r="E2772" s="1"/>
    </row>
    <row r="2773" spans="5:5" customFormat="1">
      <c r="E2773" s="1"/>
    </row>
    <row r="2774" spans="5:5" customFormat="1">
      <c r="E2774" s="1"/>
    </row>
    <row r="2775" spans="5:5" customFormat="1">
      <c r="E2775" s="1"/>
    </row>
    <row r="2776" spans="5:5" customFormat="1">
      <c r="E2776" s="1"/>
    </row>
    <row r="2777" spans="5:5" customFormat="1">
      <c r="E2777" s="1"/>
    </row>
    <row r="2778" spans="5:5" customFormat="1">
      <c r="E2778" s="1"/>
    </row>
    <row r="2779" spans="5:5" customFormat="1">
      <c r="E2779" s="1"/>
    </row>
    <row r="2780" spans="5:5" customFormat="1">
      <c r="E2780" s="1"/>
    </row>
    <row r="2781" spans="5:5" customFormat="1">
      <c r="E2781" s="1"/>
    </row>
    <row r="2782" spans="5:5" customFormat="1">
      <c r="E2782" s="1"/>
    </row>
    <row r="2783" spans="5:5" customFormat="1">
      <c r="E2783" s="1"/>
    </row>
    <row r="2784" spans="5:5" customFormat="1">
      <c r="E2784" s="1"/>
    </row>
    <row r="2785" spans="5:5" customFormat="1">
      <c r="E2785" s="1"/>
    </row>
    <row r="2786" spans="5:5" customFormat="1">
      <c r="E2786" s="1"/>
    </row>
    <row r="2787" spans="5:5" customFormat="1">
      <c r="E2787" s="1"/>
    </row>
    <row r="2788" spans="5:5" customFormat="1">
      <c r="E2788" s="1"/>
    </row>
    <row r="2789" spans="5:5" customFormat="1">
      <c r="E2789" s="1"/>
    </row>
    <row r="2790" spans="5:5" customFormat="1">
      <c r="E2790" s="1"/>
    </row>
    <row r="2791" spans="5:5" customFormat="1">
      <c r="E2791" s="1"/>
    </row>
    <row r="2792" spans="5:5" customFormat="1">
      <c r="E2792" s="1"/>
    </row>
    <row r="2793" spans="5:5" customFormat="1">
      <c r="E2793" s="1"/>
    </row>
    <row r="2794" spans="5:5" customFormat="1">
      <c r="E2794" s="1"/>
    </row>
    <row r="2795" spans="5:5" customFormat="1">
      <c r="E2795" s="1"/>
    </row>
    <row r="2796" spans="5:5" customFormat="1">
      <c r="E2796" s="1"/>
    </row>
    <row r="2797" spans="5:5" customFormat="1">
      <c r="E2797" s="1"/>
    </row>
    <row r="2798" spans="5:5" customFormat="1">
      <c r="E2798" s="1"/>
    </row>
    <row r="2799" spans="5:5" customFormat="1">
      <c r="E2799" s="1"/>
    </row>
    <row r="2800" spans="5:5" customFormat="1">
      <c r="E2800" s="1"/>
    </row>
    <row r="2801" spans="5:5" customFormat="1">
      <c r="E2801" s="1"/>
    </row>
    <row r="2802" spans="5:5" customFormat="1">
      <c r="E2802" s="1"/>
    </row>
    <row r="2803" spans="5:5" customFormat="1">
      <c r="E2803" s="1"/>
    </row>
    <row r="2804" spans="5:5" customFormat="1">
      <c r="E2804" s="1"/>
    </row>
    <row r="2805" spans="5:5" customFormat="1">
      <c r="E2805" s="1"/>
    </row>
    <row r="2806" spans="5:5" customFormat="1">
      <c r="E2806" s="1"/>
    </row>
    <row r="2807" spans="5:5" customFormat="1">
      <c r="E2807" s="1"/>
    </row>
    <row r="2808" spans="5:5" customFormat="1">
      <c r="E2808" s="1"/>
    </row>
    <row r="2809" spans="5:5" customFormat="1">
      <c r="E2809" s="1"/>
    </row>
    <row r="2810" spans="5:5" customFormat="1">
      <c r="E2810" s="1"/>
    </row>
    <row r="2811" spans="5:5" customFormat="1">
      <c r="E2811" s="1"/>
    </row>
    <row r="2812" spans="5:5" customFormat="1">
      <c r="E2812" s="1"/>
    </row>
    <row r="2813" spans="5:5" customFormat="1">
      <c r="E2813" s="1"/>
    </row>
    <row r="2814" spans="5:5" customFormat="1">
      <c r="E2814" s="1"/>
    </row>
    <row r="2815" spans="5:5" customFormat="1">
      <c r="E2815" s="1"/>
    </row>
    <row r="2816" spans="5:5" customFormat="1">
      <c r="E2816" s="1"/>
    </row>
    <row r="2817" spans="5:5" customFormat="1">
      <c r="E2817" s="1"/>
    </row>
    <row r="2818" spans="5:5" customFormat="1">
      <c r="E2818" s="1"/>
    </row>
    <row r="2819" spans="5:5" customFormat="1">
      <c r="E2819" s="1"/>
    </row>
    <row r="2820" spans="5:5" customFormat="1">
      <c r="E2820" s="1"/>
    </row>
    <row r="2821" spans="5:5" customFormat="1">
      <c r="E2821" s="1"/>
    </row>
    <row r="2822" spans="5:5" customFormat="1">
      <c r="E2822" s="1"/>
    </row>
    <row r="2823" spans="5:5" customFormat="1">
      <c r="E2823" s="1"/>
    </row>
    <row r="2824" spans="5:5" customFormat="1">
      <c r="E2824" s="1"/>
    </row>
    <row r="2825" spans="5:5" customFormat="1">
      <c r="E2825" s="1"/>
    </row>
    <row r="2826" spans="5:5" customFormat="1">
      <c r="E2826" s="1"/>
    </row>
    <row r="2827" spans="5:5" customFormat="1">
      <c r="E2827" s="1"/>
    </row>
    <row r="2828" spans="5:5" customFormat="1">
      <c r="E2828" s="1"/>
    </row>
    <row r="2829" spans="5:5" customFormat="1">
      <c r="E2829" s="1"/>
    </row>
    <row r="2830" spans="5:5" customFormat="1">
      <c r="E2830" s="1"/>
    </row>
    <row r="2831" spans="5:5" customFormat="1">
      <c r="E2831" s="1"/>
    </row>
    <row r="2832" spans="5:5" customFormat="1">
      <c r="E2832" s="1"/>
    </row>
    <row r="2833" spans="5:5" customFormat="1">
      <c r="E2833" s="1"/>
    </row>
    <row r="2834" spans="5:5" customFormat="1">
      <c r="E2834" s="1"/>
    </row>
    <row r="2835" spans="5:5" customFormat="1">
      <c r="E2835" s="1"/>
    </row>
    <row r="2836" spans="5:5" customFormat="1">
      <c r="E2836" s="1"/>
    </row>
    <row r="2837" spans="5:5" customFormat="1">
      <c r="E2837" s="1"/>
    </row>
    <row r="2838" spans="5:5" customFormat="1">
      <c r="E2838" s="1"/>
    </row>
    <row r="2839" spans="5:5" customFormat="1">
      <c r="E2839" s="1"/>
    </row>
    <row r="2840" spans="5:5" customFormat="1">
      <c r="E2840" s="1"/>
    </row>
    <row r="2841" spans="5:5" customFormat="1">
      <c r="E2841" s="1"/>
    </row>
    <row r="2842" spans="5:5" customFormat="1">
      <c r="E2842" s="1"/>
    </row>
    <row r="2843" spans="5:5" customFormat="1">
      <c r="E2843" s="1"/>
    </row>
    <row r="2844" spans="5:5" customFormat="1">
      <c r="E2844" s="1"/>
    </row>
    <row r="2845" spans="5:5" customFormat="1">
      <c r="E2845" s="1"/>
    </row>
    <row r="2846" spans="5:5" customFormat="1">
      <c r="E2846" s="1"/>
    </row>
    <row r="2847" spans="5:5" customFormat="1">
      <c r="E2847" s="1"/>
    </row>
    <row r="2848" spans="5:5" customFormat="1">
      <c r="E2848" s="1"/>
    </row>
    <row r="2849" spans="5:5" customFormat="1">
      <c r="E2849" s="1"/>
    </row>
    <row r="2850" spans="5:5" customFormat="1">
      <c r="E2850" s="1"/>
    </row>
    <row r="2851" spans="5:5" customFormat="1">
      <c r="E2851" s="1"/>
    </row>
    <row r="2852" spans="5:5" customFormat="1">
      <c r="E2852" s="1"/>
    </row>
    <row r="2853" spans="5:5" customFormat="1">
      <c r="E2853" s="1"/>
    </row>
    <row r="2854" spans="5:5" customFormat="1">
      <c r="E2854" s="1"/>
    </row>
    <row r="2855" spans="5:5" customFormat="1">
      <c r="E2855" s="1"/>
    </row>
    <row r="2856" spans="5:5" customFormat="1">
      <c r="E2856" s="1"/>
    </row>
    <row r="2857" spans="5:5" customFormat="1">
      <c r="E2857" s="1"/>
    </row>
    <row r="2858" spans="5:5" customFormat="1">
      <c r="E2858" s="1"/>
    </row>
    <row r="2859" spans="5:5" customFormat="1">
      <c r="E2859" s="1"/>
    </row>
    <row r="2860" spans="5:5" customFormat="1">
      <c r="E2860" s="1"/>
    </row>
    <row r="2861" spans="5:5" customFormat="1">
      <c r="E2861" s="1"/>
    </row>
    <row r="2862" spans="5:5" customFormat="1">
      <c r="E2862" s="1"/>
    </row>
    <row r="2863" spans="5:5" customFormat="1">
      <c r="E2863" s="1"/>
    </row>
    <row r="2864" spans="5:5" customFormat="1">
      <c r="E2864" s="1"/>
    </row>
    <row r="2865" spans="5:5" customFormat="1">
      <c r="E2865" s="1"/>
    </row>
    <row r="2866" spans="5:5" customFormat="1">
      <c r="E2866" s="1"/>
    </row>
    <row r="2867" spans="5:5" customFormat="1">
      <c r="E2867" s="1"/>
    </row>
    <row r="2868" spans="5:5" customFormat="1">
      <c r="E2868" s="1"/>
    </row>
    <row r="2869" spans="5:5" customFormat="1">
      <c r="E2869" s="1"/>
    </row>
    <row r="2870" spans="5:5" customFormat="1">
      <c r="E2870" s="1"/>
    </row>
    <row r="2871" spans="5:5" customFormat="1">
      <c r="E2871" s="1"/>
    </row>
    <row r="2872" spans="5:5" customFormat="1">
      <c r="E2872" s="1"/>
    </row>
    <row r="2873" spans="5:5" customFormat="1">
      <c r="E2873" s="1"/>
    </row>
    <row r="2874" spans="5:5" customFormat="1">
      <c r="E2874" s="1"/>
    </row>
    <row r="2875" spans="5:5" customFormat="1">
      <c r="E2875" s="1"/>
    </row>
    <row r="2876" spans="5:5" customFormat="1">
      <c r="E2876" s="1"/>
    </row>
    <row r="2877" spans="5:5" customFormat="1">
      <c r="E2877" s="1"/>
    </row>
    <row r="2878" spans="5:5" customFormat="1">
      <c r="E2878" s="1"/>
    </row>
    <row r="2879" spans="5:5" customFormat="1">
      <c r="E2879" s="1"/>
    </row>
    <row r="2880" spans="5:5" customFormat="1">
      <c r="E2880" s="1"/>
    </row>
    <row r="2881" spans="5:5" customFormat="1">
      <c r="E2881" s="1"/>
    </row>
    <row r="2882" spans="5:5" customFormat="1">
      <c r="E2882" s="1"/>
    </row>
    <row r="2883" spans="5:5" customFormat="1">
      <c r="E2883" s="1"/>
    </row>
    <row r="2884" spans="5:5" customFormat="1">
      <c r="E2884" s="1"/>
    </row>
    <row r="2885" spans="5:5" customFormat="1">
      <c r="E2885" s="1"/>
    </row>
    <row r="2886" spans="5:5" customFormat="1">
      <c r="E2886" s="1"/>
    </row>
    <row r="2887" spans="5:5" customFormat="1">
      <c r="E2887" s="1"/>
    </row>
    <row r="2888" spans="5:5" customFormat="1">
      <c r="E2888" s="1"/>
    </row>
    <row r="2889" spans="5:5" customFormat="1">
      <c r="E2889" s="1"/>
    </row>
    <row r="2890" spans="5:5" customFormat="1">
      <c r="E2890" s="1"/>
    </row>
    <row r="2891" spans="5:5" customFormat="1">
      <c r="E2891" s="1"/>
    </row>
    <row r="2892" spans="5:5" customFormat="1">
      <c r="E2892" s="1"/>
    </row>
    <row r="2893" spans="5:5" customFormat="1">
      <c r="E2893" s="1"/>
    </row>
    <row r="2894" spans="5:5" customFormat="1">
      <c r="E2894" s="1"/>
    </row>
    <row r="2895" spans="5:5" customFormat="1">
      <c r="E2895" s="1"/>
    </row>
    <row r="2896" spans="5:5" customFormat="1">
      <c r="E2896" s="1"/>
    </row>
    <row r="2897" spans="5:5" customFormat="1">
      <c r="E2897" s="1"/>
    </row>
    <row r="2898" spans="5:5" customFormat="1">
      <c r="E2898" s="1"/>
    </row>
    <row r="2899" spans="5:5" customFormat="1">
      <c r="E2899" s="1"/>
    </row>
    <row r="2900" spans="5:5" customFormat="1">
      <c r="E2900" s="1"/>
    </row>
    <row r="2901" spans="5:5" customFormat="1">
      <c r="E2901" s="1"/>
    </row>
    <row r="2902" spans="5:5" customFormat="1">
      <c r="E2902" s="1"/>
    </row>
    <row r="2903" spans="5:5" customFormat="1">
      <c r="E2903" s="1"/>
    </row>
    <row r="2904" spans="5:5" customFormat="1">
      <c r="E2904" s="1"/>
    </row>
    <row r="2905" spans="5:5" customFormat="1">
      <c r="E2905" s="1"/>
    </row>
    <row r="2906" spans="5:5" customFormat="1">
      <c r="E2906" s="1"/>
    </row>
    <row r="2907" spans="5:5" customFormat="1">
      <c r="E2907" s="1"/>
    </row>
    <row r="2908" spans="5:5" customFormat="1">
      <c r="E2908" s="1"/>
    </row>
    <row r="2909" spans="5:5" customFormat="1">
      <c r="E2909" s="1"/>
    </row>
    <row r="2910" spans="5:5" customFormat="1">
      <c r="E2910" s="1"/>
    </row>
    <row r="2911" spans="5:5" customFormat="1">
      <c r="E2911" s="1"/>
    </row>
    <row r="2912" spans="5:5" customFormat="1">
      <c r="E2912" s="1"/>
    </row>
    <row r="2913" spans="5:5" customFormat="1">
      <c r="E2913" s="1"/>
    </row>
    <row r="2914" spans="5:5" customFormat="1">
      <c r="E2914" s="1"/>
    </row>
    <row r="2915" spans="5:5" customFormat="1">
      <c r="E2915" s="1"/>
    </row>
    <row r="2916" spans="5:5" customFormat="1">
      <c r="E2916" s="1"/>
    </row>
    <row r="2917" spans="5:5" customFormat="1">
      <c r="E2917" s="1"/>
    </row>
    <row r="2918" spans="5:5" customFormat="1">
      <c r="E2918" s="1"/>
    </row>
    <row r="2919" spans="5:5" customFormat="1">
      <c r="E2919" s="1"/>
    </row>
    <row r="2920" spans="5:5" customFormat="1">
      <c r="E2920" s="1"/>
    </row>
    <row r="2921" spans="5:5" customFormat="1">
      <c r="E2921" s="1"/>
    </row>
    <row r="2922" spans="5:5" customFormat="1">
      <c r="E2922" s="1"/>
    </row>
    <row r="2923" spans="5:5" customFormat="1">
      <c r="E2923" s="1"/>
    </row>
    <row r="2924" spans="5:5" customFormat="1">
      <c r="E2924" s="1"/>
    </row>
    <row r="2925" spans="5:5" customFormat="1">
      <c r="E2925" s="1"/>
    </row>
    <row r="2926" spans="5:5" customFormat="1">
      <c r="E2926" s="1"/>
    </row>
    <row r="2927" spans="5:5" customFormat="1">
      <c r="E2927" s="1"/>
    </row>
    <row r="2928" spans="5:5" customFormat="1">
      <c r="E2928" s="1"/>
    </row>
    <row r="2929" spans="5:5" customFormat="1">
      <c r="E2929" s="1"/>
    </row>
    <row r="2930" spans="5:5" customFormat="1">
      <c r="E2930" s="1"/>
    </row>
    <row r="2931" spans="5:5" customFormat="1">
      <c r="E2931" s="1"/>
    </row>
    <row r="2932" spans="5:5" customFormat="1">
      <c r="E2932" s="1"/>
    </row>
    <row r="2933" spans="5:5" customFormat="1">
      <c r="E2933" s="1"/>
    </row>
    <row r="2934" spans="5:5" customFormat="1">
      <c r="E2934" s="1"/>
    </row>
    <row r="2935" spans="5:5" customFormat="1">
      <c r="E2935" s="1"/>
    </row>
    <row r="2936" spans="5:5" customFormat="1">
      <c r="E2936" s="1"/>
    </row>
    <row r="2937" spans="5:5" customFormat="1">
      <c r="E2937" s="1"/>
    </row>
    <row r="2938" spans="5:5" customFormat="1">
      <c r="E2938" s="1"/>
    </row>
    <row r="2939" spans="5:5" customFormat="1">
      <c r="E2939" s="1"/>
    </row>
    <row r="2940" spans="5:5" customFormat="1">
      <c r="E2940" s="1"/>
    </row>
    <row r="2941" spans="5:5" customFormat="1">
      <c r="E2941" s="1"/>
    </row>
    <row r="2942" spans="5:5" customFormat="1">
      <c r="E2942" s="1"/>
    </row>
    <row r="2943" spans="5:5" customFormat="1">
      <c r="E2943" s="1"/>
    </row>
    <row r="2944" spans="5:5" customFormat="1">
      <c r="E2944" s="1"/>
    </row>
    <row r="2945" spans="5:5" customFormat="1">
      <c r="E2945" s="1"/>
    </row>
    <row r="2946" spans="5:5" customFormat="1">
      <c r="E2946" s="1"/>
    </row>
    <row r="2947" spans="5:5" customFormat="1">
      <c r="E2947" s="1"/>
    </row>
    <row r="2948" spans="5:5" customFormat="1">
      <c r="E2948" s="1"/>
    </row>
    <row r="2949" spans="5:5" customFormat="1">
      <c r="E2949" s="1"/>
    </row>
    <row r="2950" spans="5:5" customFormat="1">
      <c r="E2950" s="1"/>
    </row>
    <row r="2951" spans="5:5" customFormat="1">
      <c r="E2951" s="1"/>
    </row>
    <row r="2952" spans="5:5" customFormat="1">
      <c r="E2952" s="1"/>
    </row>
    <row r="2953" spans="5:5" customFormat="1">
      <c r="E2953" s="1"/>
    </row>
    <row r="2954" spans="5:5" customFormat="1">
      <c r="E2954" s="1"/>
    </row>
    <row r="2955" spans="5:5" customFormat="1">
      <c r="E2955" s="1"/>
    </row>
    <row r="2956" spans="5:5" customFormat="1">
      <c r="E2956" s="1"/>
    </row>
    <row r="2957" spans="5:5" customFormat="1">
      <c r="E2957" s="1"/>
    </row>
    <row r="2958" spans="5:5" customFormat="1">
      <c r="E2958" s="1"/>
    </row>
    <row r="2959" spans="5:5" customFormat="1">
      <c r="E2959" s="1"/>
    </row>
    <row r="2960" spans="5:5" customFormat="1">
      <c r="E2960" s="1"/>
    </row>
    <row r="2961" spans="5:5" customFormat="1">
      <c r="E2961" s="1"/>
    </row>
    <row r="2962" spans="5:5" customFormat="1">
      <c r="E2962" s="1"/>
    </row>
    <row r="2963" spans="5:5" customFormat="1">
      <c r="E2963" s="1"/>
    </row>
    <row r="2964" spans="5:5" customFormat="1">
      <c r="E2964" s="1"/>
    </row>
    <row r="2965" spans="5:5" customFormat="1">
      <c r="E2965" s="1"/>
    </row>
    <row r="2966" spans="5:5" customFormat="1">
      <c r="E2966" s="1"/>
    </row>
    <row r="2967" spans="5:5" customFormat="1">
      <c r="E2967" s="1"/>
    </row>
    <row r="2968" spans="5:5" customFormat="1">
      <c r="E2968" s="1"/>
    </row>
    <row r="2969" spans="5:5" customFormat="1">
      <c r="E2969" s="1"/>
    </row>
    <row r="2970" spans="5:5" customFormat="1">
      <c r="E2970" s="1"/>
    </row>
    <row r="2971" spans="5:5" customFormat="1">
      <c r="E2971" s="1"/>
    </row>
    <row r="2972" spans="5:5" customFormat="1">
      <c r="E2972" s="1"/>
    </row>
    <row r="2973" spans="5:5" customFormat="1">
      <c r="E2973" s="1"/>
    </row>
    <row r="2974" spans="5:5" customFormat="1">
      <c r="E2974" s="1"/>
    </row>
    <row r="2975" spans="5:5" customFormat="1">
      <c r="E2975" s="1"/>
    </row>
    <row r="2976" spans="5:5" customFormat="1">
      <c r="E2976" s="1"/>
    </row>
    <row r="2977" spans="5:5" customFormat="1">
      <c r="E2977" s="1"/>
    </row>
    <row r="2978" spans="5:5" customFormat="1">
      <c r="E2978" s="1"/>
    </row>
    <row r="2979" spans="5:5" customFormat="1">
      <c r="E2979" s="1"/>
    </row>
    <row r="2980" spans="5:5" customFormat="1">
      <c r="E2980" s="1"/>
    </row>
    <row r="2981" spans="5:5" customFormat="1">
      <c r="E2981" s="1"/>
    </row>
    <row r="2982" spans="5:5" customFormat="1">
      <c r="E2982" s="1"/>
    </row>
    <row r="2983" spans="5:5" customFormat="1">
      <c r="E2983" s="1"/>
    </row>
    <row r="2984" spans="5:5" customFormat="1">
      <c r="E2984" s="1"/>
    </row>
    <row r="2985" spans="5:5" customFormat="1">
      <c r="E2985" s="1"/>
    </row>
    <row r="2986" spans="5:5" customFormat="1">
      <c r="E2986" s="1"/>
    </row>
    <row r="2987" spans="5:5" customFormat="1">
      <c r="E2987" s="1"/>
    </row>
    <row r="2988" spans="5:5" customFormat="1">
      <c r="E2988" s="1"/>
    </row>
    <row r="2989" spans="5:5" customFormat="1">
      <c r="E2989" s="1"/>
    </row>
    <row r="2990" spans="5:5" customFormat="1">
      <c r="E2990" s="1"/>
    </row>
    <row r="2991" spans="5:5" customFormat="1">
      <c r="E2991" s="1"/>
    </row>
    <row r="2992" spans="5:5" customFormat="1">
      <c r="E2992" s="1"/>
    </row>
    <row r="2993" spans="5:5" customFormat="1">
      <c r="E2993" s="1"/>
    </row>
    <row r="2994" spans="5:5" customFormat="1">
      <c r="E2994" s="1"/>
    </row>
    <row r="2995" spans="5:5" customFormat="1">
      <c r="E2995" s="1"/>
    </row>
    <row r="2996" spans="5:5" customFormat="1">
      <c r="E2996" s="1"/>
    </row>
    <row r="2997" spans="5:5" customFormat="1">
      <c r="E2997" s="1"/>
    </row>
    <row r="2998" spans="5:5" customFormat="1">
      <c r="E2998" s="1"/>
    </row>
    <row r="2999" spans="5:5" customFormat="1">
      <c r="E2999" s="1"/>
    </row>
    <row r="3000" spans="5:5" customFormat="1">
      <c r="E3000" s="1"/>
    </row>
    <row r="3001" spans="5:5" customFormat="1">
      <c r="E3001" s="1"/>
    </row>
    <row r="3002" spans="5:5" customFormat="1">
      <c r="E3002" s="1"/>
    </row>
    <row r="3003" spans="5:5" customFormat="1">
      <c r="E3003" s="1"/>
    </row>
    <row r="3004" spans="5:5" customFormat="1">
      <c r="E3004" s="1"/>
    </row>
    <row r="3005" spans="5:5" customFormat="1">
      <c r="E3005" s="1"/>
    </row>
    <row r="3006" spans="5:5" customFormat="1">
      <c r="E3006" s="1"/>
    </row>
    <row r="3007" spans="5:5" customFormat="1">
      <c r="E3007" s="1"/>
    </row>
    <row r="3008" spans="5:5" customFormat="1">
      <c r="E3008" s="1"/>
    </row>
    <row r="3009" spans="5:5" customFormat="1">
      <c r="E3009" s="1"/>
    </row>
    <row r="3010" spans="5:5" customFormat="1">
      <c r="E3010" s="1"/>
    </row>
    <row r="3011" spans="5:5" customFormat="1">
      <c r="E3011" s="1"/>
    </row>
    <row r="3012" spans="5:5" customFormat="1">
      <c r="E3012" s="1"/>
    </row>
    <row r="3013" spans="5:5" customFormat="1">
      <c r="E3013" s="1"/>
    </row>
    <row r="3014" spans="5:5" customFormat="1">
      <c r="E3014" s="1"/>
    </row>
    <row r="3015" spans="5:5" customFormat="1">
      <c r="E3015" s="1"/>
    </row>
    <row r="3016" spans="5:5" customFormat="1">
      <c r="E3016" s="1"/>
    </row>
    <row r="3017" spans="5:5" customFormat="1">
      <c r="E3017" s="1"/>
    </row>
    <row r="3018" spans="5:5" customFormat="1">
      <c r="E3018" s="1"/>
    </row>
    <row r="3019" spans="5:5" customFormat="1">
      <c r="E3019" s="1"/>
    </row>
    <row r="3020" spans="5:5" customFormat="1">
      <c r="E3020" s="1"/>
    </row>
    <row r="3021" spans="5:5" customFormat="1">
      <c r="E3021" s="1"/>
    </row>
    <row r="3022" spans="5:5" customFormat="1">
      <c r="E3022" s="1"/>
    </row>
    <row r="3023" spans="5:5" customFormat="1">
      <c r="E3023" s="1"/>
    </row>
    <row r="3024" spans="5:5" customFormat="1">
      <c r="E3024" s="1"/>
    </row>
    <row r="3025" spans="5:5" customFormat="1">
      <c r="E3025" s="1"/>
    </row>
    <row r="3026" spans="5:5" customFormat="1">
      <c r="E3026" s="1"/>
    </row>
    <row r="3027" spans="5:5" customFormat="1">
      <c r="E3027" s="1"/>
    </row>
    <row r="3028" spans="5:5" customFormat="1">
      <c r="E3028" s="1"/>
    </row>
    <row r="3029" spans="5:5" customFormat="1">
      <c r="E3029" s="1"/>
    </row>
    <row r="3030" spans="5:5" customFormat="1">
      <c r="E3030" s="1"/>
    </row>
    <row r="3031" spans="5:5" customFormat="1">
      <c r="E3031" s="1"/>
    </row>
    <row r="3032" spans="5:5" customFormat="1">
      <c r="E3032" s="1"/>
    </row>
    <row r="3033" spans="5:5" customFormat="1">
      <c r="E3033" s="1"/>
    </row>
    <row r="3034" spans="5:5" customFormat="1">
      <c r="E3034" s="1"/>
    </row>
    <row r="3035" spans="5:5" customFormat="1">
      <c r="E3035" s="1"/>
    </row>
    <row r="3036" spans="5:5" customFormat="1">
      <c r="E3036" s="1"/>
    </row>
    <row r="3037" spans="5:5" customFormat="1">
      <c r="E3037" s="1"/>
    </row>
    <row r="3038" spans="5:5" customFormat="1">
      <c r="E3038" s="1"/>
    </row>
    <row r="3039" spans="5:5" customFormat="1">
      <c r="E3039" s="1"/>
    </row>
    <row r="3040" spans="5:5" customFormat="1">
      <c r="E3040" s="1"/>
    </row>
    <row r="3041" spans="5:5" customFormat="1">
      <c r="E3041" s="1"/>
    </row>
    <row r="3042" spans="5:5" customFormat="1">
      <c r="E3042" s="1"/>
    </row>
    <row r="3043" spans="5:5" customFormat="1">
      <c r="E3043" s="1"/>
    </row>
    <row r="3044" spans="5:5" customFormat="1">
      <c r="E3044" s="1"/>
    </row>
    <row r="3045" spans="5:5" customFormat="1">
      <c r="E3045" s="1"/>
    </row>
    <row r="3046" spans="5:5" customFormat="1">
      <c r="E3046" s="1"/>
    </row>
    <row r="3047" spans="5:5" customFormat="1">
      <c r="E3047" s="1"/>
    </row>
    <row r="3048" spans="5:5" customFormat="1">
      <c r="E3048" s="1"/>
    </row>
    <row r="3049" spans="5:5" customFormat="1">
      <c r="E3049" s="1"/>
    </row>
    <row r="3050" spans="5:5" customFormat="1">
      <c r="E3050" s="1"/>
    </row>
    <row r="3051" spans="5:5" customFormat="1">
      <c r="E3051" s="1"/>
    </row>
    <row r="3052" spans="5:5" customFormat="1">
      <c r="E3052" s="1"/>
    </row>
    <row r="3053" spans="5:5" customFormat="1">
      <c r="E3053" s="1"/>
    </row>
    <row r="3054" spans="5:5" customFormat="1">
      <c r="E3054" s="1"/>
    </row>
    <row r="3055" spans="5:5" customFormat="1">
      <c r="E3055" s="1"/>
    </row>
    <row r="3056" spans="5:5" customFormat="1">
      <c r="E3056" s="1"/>
    </row>
    <row r="3057" spans="5:5" customFormat="1">
      <c r="E3057" s="1"/>
    </row>
    <row r="3058" spans="5:5" customFormat="1">
      <c r="E3058" s="1"/>
    </row>
    <row r="3059" spans="5:5" customFormat="1">
      <c r="E3059" s="1"/>
    </row>
    <row r="3060" spans="5:5" customFormat="1">
      <c r="E3060" s="1"/>
    </row>
    <row r="3061" spans="5:5" customFormat="1">
      <c r="E3061" s="1"/>
    </row>
    <row r="3062" spans="5:5" customFormat="1">
      <c r="E3062" s="1"/>
    </row>
    <row r="3063" spans="5:5" customFormat="1">
      <c r="E3063" s="1"/>
    </row>
    <row r="3064" spans="5:5" customFormat="1">
      <c r="E3064" s="1"/>
    </row>
    <row r="3065" spans="5:5" customFormat="1">
      <c r="E3065" s="1"/>
    </row>
    <row r="3066" spans="5:5" customFormat="1">
      <c r="E3066" s="1"/>
    </row>
    <row r="3067" spans="5:5" customFormat="1">
      <c r="E3067" s="1"/>
    </row>
    <row r="3068" spans="5:5" customFormat="1">
      <c r="E3068" s="1"/>
    </row>
    <row r="3069" spans="5:5" customFormat="1">
      <c r="E3069" s="1"/>
    </row>
    <row r="3070" spans="5:5" customFormat="1">
      <c r="E3070" s="1"/>
    </row>
    <row r="3071" spans="5:5" customFormat="1">
      <c r="E3071" s="1"/>
    </row>
    <row r="3072" spans="5:5" customFormat="1">
      <c r="E3072" s="1"/>
    </row>
    <row r="3073" spans="5:5" customFormat="1">
      <c r="E3073" s="1"/>
    </row>
    <row r="3074" spans="5:5" customFormat="1">
      <c r="E3074" s="1"/>
    </row>
    <row r="3075" spans="5:5" customFormat="1">
      <c r="E3075" s="1"/>
    </row>
    <row r="3076" spans="5:5" customFormat="1">
      <c r="E3076" s="1"/>
    </row>
    <row r="3077" spans="5:5" customFormat="1">
      <c r="E3077" s="1"/>
    </row>
    <row r="3078" spans="5:5" customFormat="1">
      <c r="E3078" s="1"/>
    </row>
    <row r="3079" spans="5:5" customFormat="1">
      <c r="E3079" s="1"/>
    </row>
    <row r="3080" spans="5:5" customFormat="1">
      <c r="E3080" s="1"/>
    </row>
    <row r="3081" spans="5:5" customFormat="1">
      <c r="E3081" s="1"/>
    </row>
    <row r="3082" spans="5:5" customFormat="1">
      <c r="E3082" s="1"/>
    </row>
    <row r="3083" spans="5:5" customFormat="1">
      <c r="E3083" s="1"/>
    </row>
    <row r="3084" spans="5:5" customFormat="1">
      <c r="E3084" s="1"/>
    </row>
    <row r="3085" spans="5:5" customFormat="1">
      <c r="E3085" s="1"/>
    </row>
    <row r="3086" spans="5:5" customFormat="1">
      <c r="E3086" s="1"/>
    </row>
    <row r="3087" spans="5:5" customFormat="1">
      <c r="E3087" s="1"/>
    </row>
    <row r="3088" spans="5:5" customFormat="1">
      <c r="E3088" s="1"/>
    </row>
    <row r="3089" spans="5:5" customFormat="1">
      <c r="E3089" s="1"/>
    </row>
    <row r="3090" spans="5:5" customFormat="1">
      <c r="E3090" s="1"/>
    </row>
    <row r="3091" spans="5:5" customFormat="1">
      <c r="E3091" s="1"/>
    </row>
    <row r="3092" spans="5:5" customFormat="1">
      <c r="E3092" s="1"/>
    </row>
    <row r="3093" spans="5:5" customFormat="1">
      <c r="E3093" s="1"/>
    </row>
    <row r="3094" spans="5:5" customFormat="1">
      <c r="E3094" s="1"/>
    </row>
    <row r="3095" spans="5:5" customFormat="1">
      <c r="E3095" s="1"/>
    </row>
    <row r="3096" spans="5:5" customFormat="1">
      <c r="E3096" s="1"/>
    </row>
    <row r="3097" spans="5:5" customFormat="1">
      <c r="E3097" s="1"/>
    </row>
    <row r="3098" spans="5:5" customFormat="1">
      <c r="E3098" s="1"/>
    </row>
    <row r="3099" spans="5:5" customFormat="1">
      <c r="E3099" s="1"/>
    </row>
    <row r="3100" spans="5:5" customFormat="1">
      <c r="E3100" s="1"/>
    </row>
    <row r="3101" spans="5:5" customFormat="1">
      <c r="E3101" s="1"/>
    </row>
    <row r="3102" spans="5:5" customFormat="1">
      <c r="E3102" s="1"/>
    </row>
    <row r="3103" spans="5:5" customFormat="1">
      <c r="E3103" s="1"/>
    </row>
    <row r="3104" spans="5:5" customFormat="1">
      <c r="E3104" s="1"/>
    </row>
    <row r="3105" spans="5:5" customFormat="1">
      <c r="E3105" s="1"/>
    </row>
    <row r="3106" spans="5:5" customFormat="1">
      <c r="E3106" s="1"/>
    </row>
    <row r="3107" spans="5:5" customFormat="1">
      <c r="E3107" s="1"/>
    </row>
    <row r="3108" spans="5:5" customFormat="1">
      <c r="E3108" s="1"/>
    </row>
    <row r="3109" spans="5:5" customFormat="1">
      <c r="E3109" s="1"/>
    </row>
    <row r="3110" spans="5:5" customFormat="1">
      <c r="E3110" s="1"/>
    </row>
    <row r="3111" spans="5:5" customFormat="1">
      <c r="E3111" s="1"/>
    </row>
    <row r="3112" spans="5:5" customFormat="1">
      <c r="E3112" s="1"/>
    </row>
    <row r="3113" spans="5:5" customFormat="1">
      <c r="E3113" s="1"/>
    </row>
    <row r="3114" spans="5:5" customFormat="1">
      <c r="E3114" s="1"/>
    </row>
    <row r="3115" spans="5:5" customFormat="1">
      <c r="E3115" s="1"/>
    </row>
    <row r="3116" spans="5:5" customFormat="1">
      <c r="E3116" s="1"/>
    </row>
    <row r="3117" spans="5:5" customFormat="1">
      <c r="E3117" s="1"/>
    </row>
    <row r="3118" spans="5:5" customFormat="1">
      <c r="E3118" s="1"/>
    </row>
    <row r="3119" spans="5:5" customFormat="1">
      <c r="E3119" s="1"/>
    </row>
    <row r="3120" spans="5:5" customFormat="1">
      <c r="E3120" s="1"/>
    </row>
    <row r="3121" spans="5:5" customFormat="1">
      <c r="E3121" s="1"/>
    </row>
    <row r="3122" spans="5:5" customFormat="1">
      <c r="E3122" s="1"/>
    </row>
    <row r="3123" spans="5:5" customFormat="1">
      <c r="E3123" s="1"/>
    </row>
    <row r="3124" spans="5:5" customFormat="1">
      <c r="E3124" s="1"/>
    </row>
    <row r="3125" spans="5:5" customFormat="1">
      <c r="E3125" s="1"/>
    </row>
    <row r="3126" spans="5:5" customFormat="1">
      <c r="E3126" s="1"/>
    </row>
    <row r="3127" spans="5:5" customFormat="1">
      <c r="E3127" s="1"/>
    </row>
    <row r="3128" spans="5:5" customFormat="1">
      <c r="E3128" s="1"/>
    </row>
    <row r="3129" spans="5:5" customFormat="1">
      <c r="E3129" s="1"/>
    </row>
    <row r="3130" spans="5:5" customFormat="1">
      <c r="E3130" s="1"/>
    </row>
    <row r="3131" spans="5:5" customFormat="1">
      <c r="E3131" s="1"/>
    </row>
    <row r="3132" spans="5:5" customFormat="1">
      <c r="E3132" s="1"/>
    </row>
    <row r="3133" spans="5:5" customFormat="1">
      <c r="E3133" s="1"/>
    </row>
    <row r="3134" spans="5:5" customFormat="1">
      <c r="E3134" s="1"/>
    </row>
    <row r="3135" spans="5:5" customFormat="1">
      <c r="E3135" s="1"/>
    </row>
    <row r="3136" spans="5:5" customFormat="1">
      <c r="E3136" s="1"/>
    </row>
    <row r="3137" spans="5:5" customFormat="1">
      <c r="E3137" s="1"/>
    </row>
    <row r="3138" spans="5:5" customFormat="1">
      <c r="E3138" s="1"/>
    </row>
    <row r="3139" spans="5:5" customFormat="1">
      <c r="E3139" s="1"/>
    </row>
    <row r="3140" spans="5:5" customFormat="1">
      <c r="E3140" s="1"/>
    </row>
    <row r="3141" spans="5:5" customFormat="1">
      <c r="E3141" s="1"/>
    </row>
    <row r="3142" spans="5:5" customFormat="1">
      <c r="E3142" s="1"/>
    </row>
    <row r="3143" spans="5:5" customFormat="1">
      <c r="E3143" s="1"/>
    </row>
    <row r="3144" spans="5:5" customFormat="1">
      <c r="E3144" s="1"/>
    </row>
    <row r="3145" spans="5:5" customFormat="1">
      <c r="E3145" s="1"/>
    </row>
    <row r="3146" spans="5:5" customFormat="1">
      <c r="E3146" s="1"/>
    </row>
    <row r="3147" spans="5:5" customFormat="1">
      <c r="E3147" s="1"/>
    </row>
    <row r="3148" spans="5:5" customFormat="1">
      <c r="E3148" s="1"/>
    </row>
    <row r="3149" spans="5:5" customFormat="1">
      <c r="E3149" s="1"/>
    </row>
    <row r="3150" spans="5:5" customFormat="1">
      <c r="E3150" s="1"/>
    </row>
    <row r="3151" spans="5:5" customFormat="1">
      <c r="E3151" s="1"/>
    </row>
    <row r="3152" spans="5:5" customFormat="1">
      <c r="E3152" s="1"/>
    </row>
    <row r="3153" spans="5:5" customFormat="1">
      <c r="E3153" s="1"/>
    </row>
    <row r="3154" spans="5:5" customFormat="1">
      <c r="E3154" s="1"/>
    </row>
    <row r="3155" spans="5:5" customFormat="1">
      <c r="E3155" s="1"/>
    </row>
    <row r="3156" spans="5:5" customFormat="1">
      <c r="E3156" s="1"/>
    </row>
    <row r="3157" spans="5:5" customFormat="1">
      <c r="E3157" s="1"/>
    </row>
    <row r="3158" spans="5:5" customFormat="1">
      <c r="E3158" s="1"/>
    </row>
    <row r="3159" spans="5:5" customFormat="1">
      <c r="E3159" s="1"/>
    </row>
    <row r="3160" spans="5:5" customFormat="1">
      <c r="E3160" s="1"/>
    </row>
    <row r="3161" spans="5:5" customFormat="1">
      <c r="E3161" s="1"/>
    </row>
    <row r="3162" spans="5:5" customFormat="1">
      <c r="E3162" s="1"/>
    </row>
    <row r="3163" spans="5:5" customFormat="1">
      <c r="E3163" s="1"/>
    </row>
    <row r="3164" spans="5:5" customFormat="1">
      <c r="E3164" s="1"/>
    </row>
    <row r="3165" spans="5:5" customFormat="1">
      <c r="E3165" s="1"/>
    </row>
    <row r="3166" spans="5:5" customFormat="1">
      <c r="E3166" s="1"/>
    </row>
    <row r="3167" spans="5:5" customFormat="1">
      <c r="E3167" s="1"/>
    </row>
    <row r="3168" spans="5:5" customFormat="1">
      <c r="E3168" s="1"/>
    </row>
    <row r="3169" spans="5:5" customFormat="1">
      <c r="E3169" s="1"/>
    </row>
    <row r="3170" spans="5:5" customFormat="1">
      <c r="E3170" s="1"/>
    </row>
    <row r="3171" spans="5:5" customFormat="1">
      <c r="E3171" s="1"/>
    </row>
    <row r="3172" spans="5:5" customFormat="1">
      <c r="E3172" s="1"/>
    </row>
    <row r="3173" spans="5:5" customFormat="1">
      <c r="E3173" s="1"/>
    </row>
    <row r="3174" spans="5:5" customFormat="1">
      <c r="E3174" s="1"/>
    </row>
    <row r="3175" spans="5:5" customFormat="1">
      <c r="E3175" s="1"/>
    </row>
    <row r="3176" spans="5:5" customFormat="1">
      <c r="E3176" s="1"/>
    </row>
    <row r="3177" spans="5:5" customFormat="1">
      <c r="E3177" s="1"/>
    </row>
    <row r="3178" spans="5:5" customFormat="1">
      <c r="E3178" s="1"/>
    </row>
    <row r="3179" spans="5:5" customFormat="1">
      <c r="E3179" s="1"/>
    </row>
    <row r="3180" spans="5:5" customFormat="1">
      <c r="E3180" s="1"/>
    </row>
    <row r="3181" spans="5:5" customFormat="1">
      <c r="E3181" s="1"/>
    </row>
    <row r="3182" spans="5:5" customFormat="1">
      <c r="E3182" s="1"/>
    </row>
    <row r="3183" spans="5:5" customFormat="1">
      <c r="E3183" s="1"/>
    </row>
    <row r="3184" spans="5:5" customFormat="1">
      <c r="E3184" s="1"/>
    </row>
    <row r="3185" spans="5:5" customFormat="1">
      <c r="E3185" s="1"/>
    </row>
    <row r="3186" spans="5:5" customFormat="1">
      <c r="E3186" s="1"/>
    </row>
    <row r="3187" spans="5:5" customFormat="1">
      <c r="E3187" s="1"/>
    </row>
    <row r="3188" spans="5:5" customFormat="1">
      <c r="E3188" s="1"/>
    </row>
    <row r="3189" spans="5:5" customFormat="1">
      <c r="E3189" s="1"/>
    </row>
    <row r="3190" spans="5:5" customFormat="1">
      <c r="E3190" s="1"/>
    </row>
    <row r="3191" spans="5:5" customFormat="1">
      <c r="E3191" s="1"/>
    </row>
    <row r="3192" spans="5:5" customFormat="1">
      <c r="E3192" s="1"/>
    </row>
    <row r="3193" spans="5:5" customFormat="1">
      <c r="E3193" s="1"/>
    </row>
    <row r="3194" spans="5:5" customFormat="1">
      <c r="E3194" s="1"/>
    </row>
    <row r="3195" spans="5:5" customFormat="1">
      <c r="E3195" s="1"/>
    </row>
    <row r="3196" spans="5:5" customFormat="1">
      <c r="E3196" s="1"/>
    </row>
    <row r="3197" spans="5:5" customFormat="1">
      <c r="E3197" s="1"/>
    </row>
    <row r="3198" spans="5:5" customFormat="1">
      <c r="E3198" s="1"/>
    </row>
    <row r="3199" spans="5:5" customFormat="1">
      <c r="E3199" s="1"/>
    </row>
    <row r="3200" spans="5:5" customFormat="1">
      <c r="E3200" s="1"/>
    </row>
    <row r="3201" spans="5:5" customFormat="1">
      <c r="E3201" s="1"/>
    </row>
    <row r="3202" spans="5:5" customFormat="1">
      <c r="E3202" s="1"/>
    </row>
    <row r="3203" spans="5:5" customFormat="1">
      <c r="E3203" s="1"/>
    </row>
    <row r="3204" spans="5:5" customFormat="1">
      <c r="E3204" s="1"/>
    </row>
    <row r="3205" spans="5:5" customFormat="1">
      <c r="E3205" s="1"/>
    </row>
    <row r="3206" spans="5:5" customFormat="1">
      <c r="E3206" s="1"/>
    </row>
    <row r="3207" spans="5:5" customFormat="1">
      <c r="E3207" s="1"/>
    </row>
    <row r="3208" spans="5:5" customFormat="1">
      <c r="E3208" s="1"/>
    </row>
    <row r="3209" spans="5:5" customFormat="1">
      <c r="E3209" s="1"/>
    </row>
    <row r="3210" spans="5:5" customFormat="1">
      <c r="E3210" s="1"/>
    </row>
    <row r="3211" spans="5:5" customFormat="1">
      <c r="E3211" s="1"/>
    </row>
    <row r="3212" spans="5:5" customFormat="1">
      <c r="E3212" s="1"/>
    </row>
    <row r="3213" spans="5:5" customFormat="1">
      <c r="E3213" s="1"/>
    </row>
    <row r="3214" spans="5:5" customFormat="1">
      <c r="E3214" s="1"/>
    </row>
    <row r="3215" spans="5:5" customFormat="1">
      <c r="E3215" s="1"/>
    </row>
    <row r="3216" spans="5:5" customFormat="1">
      <c r="E3216" s="1"/>
    </row>
    <row r="3217" spans="5:5" customFormat="1">
      <c r="E3217" s="1"/>
    </row>
    <row r="3218" spans="5:5" customFormat="1">
      <c r="E3218" s="1"/>
    </row>
    <row r="3219" spans="5:5" customFormat="1">
      <c r="E3219" s="1"/>
    </row>
    <row r="3220" spans="5:5" customFormat="1">
      <c r="E3220" s="1"/>
    </row>
    <row r="3221" spans="5:5" customFormat="1">
      <c r="E3221" s="1"/>
    </row>
    <row r="3222" spans="5:5" customFormat="1">
      <c r="E3222" s="1"/>
    </row>
    <row r="3223" spans="5:5" customFormat="1">
      <c r="E3223" s="1"/>
    </row>
    <row r="3224" spans="5:5" customFormat="1">
      <c r="E3224" s="1"/>
    </row>
    <row r="3225" spans="5:5" customFormat="1">
      <c r="E3225" s="1"/>
    </row>
    <row r="3226" spans="5:5" customFormat="1">
      <c r="E3226" s="1"/>
    </row>
    <row r="3227" spans="5:5" customFormat="1">
      <c r="E3227" s="1"/>
    </row>
    <row r="3228" spans="5:5" customFormat="1">
      <c r="E3228" s="1"/>
    </row>
    <row r="3229" spans="5:5" customFormat="1">
      <c r="E3229" s="1"/>
    </row>
    <row r="3230" spans="5:5" customFormat="1">
      <c r="E3230" s="1"/>
    </row>
    <row r="3231" spans="5:5" customFormat="1">
      <c r="E3231" s="1"/>
    </row>
    <row r="3232" spans="5:5" customFormat="1">
      <c r="E3232" s="1"/>
    </row>
    <row r="3233" spans="5:5" customFormat="1">
      <c r="E3233" s="1"/>
    </row>
    <row r="3234" spans="5:5" customFormat="1">
      <c r="E3234" s="1"/>
    </row>
    <row r="3235" spans="5:5" customFormat="1">
      <c r="E3235" s="1"/>
    </row>
    <row r="3236" spans="5:5" customFormat="1">
      <c r="E3236" s="1"/>
    </row>
    <row r="3237" spans="5:5" customFormat="1">
      <c r="E3237" s="1"/>
    </row>
    <row r="3238" spans="5:5" customFormat="1">
      <c r="E3238" s="1"/>
    </row>
    <row r="3239" spans="5:5" customFormat="1">
      <c r="E3239" s="1"/>
    </row>
    <row r="3240" spans="5:5" customFormat="1">
      <c r="E3240" s="1"/>
    </row>
    <row r="3241" spans="5:5" customFormat="1">
      <c r="E3241" s="1"/>
    </row>
    <row r="3242" spans="5:5" customFormat="1">
      <c r="E3242" s="1"/>
    </row>
    <row r="3243" spans="5:5" customFormat="1">
      <c r="E3243" s="1"/>
    </row>
    <row r="3244" spans="5:5" customFormat="1">
      <c r="E3244" s="1"/>
    </row>
    <row r="3245" spans="5:5" customFormat="1">
      <c r="E3245" s="1"/>
    </row>
    <row r="3246" spans="5:5" customFormat="1">
      <c r="E3246" s="1"/>
    </row>
    <row r="3247" spans="5:5" customFormat="1">
      <c r="E3247" s="1"/>
    </row>
    <row r="3248" spans="5:5" customFormat="1">
      <c r="E3248" s="1"/>
    </row>
    <row r="3249" spans="5:5" customFormat="1">
      <c r="E3249" s="1"/>
    </row>
    <row r="3250" spans="5:5" customFormat="1">
      <c r="E3250" s="1"/>
    </row>
    <row r="3251" spans="5:5" customFormat="1">
      <c r="E3251" s="1"/>
    </row>
    <row r="3252" spans="5:5" customFormat="1">
      <c r="E3252" s="1"/>
    </row>
    <row r="3253" spans="5:5" customFormat="1">
      <c r="E3253" s="1"/>
    </row>
    <row r="3254" spans="5:5" customFormat="1">
      <c r="E3254" s="1"/>
    </row>
    <row r="3255" spans="5:5" customFormat="1">
      <c r="E3255" s="1"/>
    </row>
    <row r="3256" spans="5:5" customFormat="1">
      <c r="E3256" s="1"/>
    </row>
    <row r="3257" spans="5:5" customFormat="1">
      <c r="E3257" s="1"/>
    </row>
    <row r="3258" spans="5:5" customFormat="1">
      <c r="E3258" s="1"/>
    </row>
    <row r="3259" spans="5:5" customFormat="1">
      <c r="E3259" s="1"/>
    </row>
    <row r="3260" spans="5:5" customFormat="1">
      <c r="E3260" s="1"/>
    </row>
    <row r="3261" spans="5:5" customFormat="1">
      <c r="E3261" s="1"/>
    </row>
    <row r="3262" spans="5:5" customFormat="1">
      <c r="E3262" s="1"/>
    </row>
    <row r="3263" spans="5:5" customFormat="1">
      <c r="E3263" s="1"/>
    </row>
    <row r="3264" spans="5:5" customFormat="1">
      <c r="E3264" s="1"/>
    </row>
    <row r="3265" spans="5:5" customFormat="1">
      <c r="E3265" s="1"/>
    </row>
    <row r="3266" spans="5:5" customFormat="1">
      <c r="E3266" s="1"/>
    </row>
    <row r="3267" spans="5:5" customFormat="1">
      <c r="E3267" s="1"/>
    </row>
    <row r="3268" spans="5:5" customFormat="1">
      <c r="E3268" s="1"/>
    </row>
    <row r="3269" spans="5:5" customFormat="1">
      <c r="E3269" s="1"/>
    </row>
    <row r="3270" spans="5:5" customFormat="1">
      <c r="E3270" s="1"/>
    </row>
    <row r="3271" spans="5:5" customFormat="1">
      <c r="E3271" s="1"/>
    </row>
    <row r="3272" spans="5:5" customFormat="1">
      <c r="E3272" s="1"/>
    </row>
    <row r="3273" spans="5:5" customFormat="1">
      <c r="E3273" s="1"/>
    </row>
    <row r="3274" spans="5:5" customFormat="1">
      <c r="E3274" s="1"/>
    </row>
    <row r="3275" spans="5:5" customFormat="1">
      <c r="E3275" s="1"/>
    </row>
    <row r="3276" spans="5:5" customFormat="1">
      <c r="E3276" s="1"/>
    </row>
    <row r="3277" spans="5:5" customFormat="1">
      <c r="E3277" s="1"/>
    </row>
    <row r="3278" spans="5:5" customFormat="1">
      <c r="E3278" s="1"/>
    </row>
    <row r="3279" spans="5:5" customFormat="1">
      <c r="E3279" s="1"/>
    </row>
    <row r="3280" spans="5:5" customFormat="1">
      <c r="E3280" s="1"/>
    </row>
    <row r="3281" spans="5:5" customFormat="1">
      <c r="E3281" s="1"/>
    </row>
    <row r="3282" spans="5:5" customFormat="1">
      <c r="E3282" s="1"/>
    </row>
    <row r="3283" spans="5:5" customFormat="1">
      <c r="E3283" s="1"/>
    </row>
    <row r="3284" spans="5:5" customFormat="1">
      <c r="E3284" s="1"/>
    </row>
    <row r="3285" spans="5:5" customFormat="1">
      <c r="E3285" s="1"/>
    </row>
    <row r="3286" spans="5:5" customFormat="1">
      <c r="E3286" s="1"/>
    </row>
    <row r="3287" spans="5:5" customFormat="1">
      <c r="E3287" s="1"/>
    </row>
    <row r="3288" spans="5:5" customFormat="1">
      <c r="E3288" s="1"/>
    </row>
    <row r="3289" spans="5:5" customFormat="1">
      <c r="E3289" s="1"/>
    </row>
    <row r="3290" spans="5:5" customFormat="1">
      <c r="E3290" s="1"/>
    </row>
    <row r="3291" spans="5:5" customFormat="1">
      <c r="E3291" s="1"/>
    </row>
    <row r="3292" spans="5:5" customFormat="1">
      <c r="E3292" s="1"/>
    </row>
    <row r="3293" spans="5:5" customFormat="1">
      <c r="E3293" s="1"/>
    </row>
    <row r="3294" spans="5:5" customFormat="1">
      <c r="E3294" s="1"/>
    </row>
    <row r="3295" spans="5:5" customFormat="1">
      <c r="E3295" s="1"/>
    </row>
    <row r="3296" spans="5:5" customFormat="1">
      <c r="E3296" s="1"/>
    </row>
    <row r="3297" spans="5:5" customFormat="1">
      <c r="E3297" s="1"/>
    </row>
    <row r="3298" spans="5:5" customFormat="1">
      <c r="E3298" s="1"/>
    </row>
    <row r="3299" spans="5:5" customFormat="1">
      <c r="E3299" s="1"/>
    </row>
    <row r="3300" spans="5:5" customFormat="1">
      <c r="E3300" s="1"/>
    </row>
    <row r="3301" spans="5:5" customFormat="1">
      <c r="E3301" s="1"/>
    </row>
    <row r="3302" spans="5:5" customFormat="1">
      <c r="E3302" s="1"/>
    </row>
    <row r="3303" spans="5:5" customFormat="1">
      <c r="E3303" s="1"/>
    </row>
    <row r="3304" spans="5:5" customFormat="1">
      <c r="E3304" s="1"/>
    </row>
    <row r="3305" spans="5:5" customFormat="1">
      <c r="E3305" s="1"/>
    </row>
    <row r="3306" spans="5:5" customFormat="1">
      <c r="E3306" s="1"/>
    </row>
    <row r="3307" spans="5:5" customFormat="1">
      <c r="E3307" s="1"/>
    </row>
    <row r="3308" spans="5:5" customFormat="1">
      <c r="E3308" s="1"/>
    </row>
    <row r="3309" spans="5:5" customFormat="1">
      <c r="E3309" s="1"/>
    </row>
    <row r="3310" spans="5:5" customFormat="1">
      <c r="E3310" s="1"/>
    </row>
    <row r="3311" spans="5:5" customFormat="1">
      <c r="E3311" s="1"/>
    </row>
    <row r="3312" spans="5:5" customFormat="1">
      <c r="E3312" s="1"/>
    </row>
    <row r="3313" spans="5:5" customFormat="1">
      <c r="E3313" s="1"/>
    </row>
    <row r="3314" spans="5:5" customFormat="1">
      <c r="E3314" s="1"/>
    </row>
    <row r="3315" spans="5:5" customFormat="1">
      <c r="E3315" s="1"/>
    </row>
    <row r="3316" spans="5:5" customFormat="1">
      <c r="E3316" s="1"/>
    </row>
    <row r="3317" spans="5:5" customFormat="1">
      <c r="E3317" s="1"/>
    </row>
    <row r="3318" spans="5:5" customFormat="1">
      <c r="E3318" s="1"/>
    </row>
    <row r="3319" spans="5:5" customFormat="1">
      <c r="E3319" s="1"/>
    </row>
    <row r="3320" spans="5:5" customFormat="1">
      <c r="E3320" s="1"/>
    </row>
    <row r="3321" spans="5:5" customFormat="1">
      <c r="E3321" s="1"/>
    </row>
    <row r="3322" spans="5:5" customFormat="1">
      <c r="E3322" s="1"/>
    </row>
    <row r="3323" spans="5:5" customFormat="1">
      <c r="E3323" s="1"/>
    </row>
    <row r="3324" spans="5:5" customFormat="1">
      <c r="E3324" s="1"/>
    </row>
    <row r="3325" spans="5:5" customFormat="1">
      <c r="E3325" s="1"/>
    </row>
    <row r="3326" spans="5:5" customFormat="1">
      <c r="E3326" s="1"/>
    </row>
    <row r="3327" spans="5:5" customFormat="1">
      <c r="E3327" s="1"/>
    </row>
    <row r="3328" spans="5:5" customFormat="1">
      <c r="E3328" s="1"/>
    </row>
    <row r="3329" spans="5:5" customFormat="1">
      <c r="E3329" s="1"/>
    </row>
    <row r="3330" spans="5:5" customFormat="1">
      <c r="E3330" s="1"/>
    </row>
    <row r="3331" spans="5:5" customFormat="1">
      <c r="E3331" s="1"/>
    </row>
    <row r="3332" spans="5:5" customFormat="1">
      <c r="E3332" s="1"/>
    </row>
    <row r="3333" spans="5:5" customFormat="1">
      <c r="E3333" s="1"/>
    </row>
    <row r="3334" spans="5:5" customFormat="1">
      <c r="E3334" s="1"/>
    </row>
    <row r="3335" spans="5:5" customFormat="1">
      <c r="E3335" s="1"/>
    </row>
    <row r="3336" spans="5:5" customFormat="1">
      <c r="E3336" s="1"/>
    </row>
    <row r="3337" spans="5:5" customFormat="1">
      <c r="E3337" s="1"/>
    </row>
    <row r="3338" spans="5:5" customFormat="1">
      <c r="E3338" s="1"/>
    </row>
    <row r="3339" spans="5:5" customFormat="1">
      <c r="E3339" s="1"/>
    </row>
    <row r="3340" spans="5:5" customFormat="1">
      <c r="E3340" s="1"/>
    </row>
    <row r="3341" spans="5:5" customFormat="1">
      <c r="E3341" s="1"/>
    </row>
    <row r="3342" spans="5:5" customFormat="1">
      <c r="E3342" s="1"/>
    </row>
    <row r="3343" spans="5:5" customFormat="1">
      <c r="E3343" s="1"/>
    </row>
    <row r="3344" spans="5:5" customFormat="1">
      <c r="E3344" s="1"/>
    </row>
    <row r="3345" spans="5:5" customFormat="1">
      <c r="E3345" s="1"/>
    </row>
    <row r="3346" spans="5:5" customFormat="1">
      <c r="E3346" s="1"/>
    </row>
    <row r="3347" spans="5:5" customFormat="1">
      <c r="E3347" s="1"/>
    </row>
    <row r="3348" spans="5:5" customFormat="1">
      <c r="E3348" s="1"/>
    </row>
    <row r="3349" spans="5:5" customFormat="1">
      <c r="E3349" s="1"/>
    </row>
    <row r="3350" spans="5:5" customFormat="1">
      <c r="E3350" s="1"/>
    </row>
    <row r="3351" spans="5:5" customFormat="1">
      <c r="E3351" s="1"/>
    </row>
    <row r="3352" spans="5:5" customFormat="1">
      <c r="E3352" s="1"/>
    </row>
    <row r="3353" spans="5:5" customFormat="1">
      <c r="E3353" s="1"/>
    </row>
    <row r="3354" spans="5:5" customFormat="1">
      <c r="E3354" s="1"/>
    </row>
    <row r="3355" spans="5:5" customFormat="1">
      <c r="E3355" s="1"/>
    </row>
    <row r="3356" spans="5:5" customFormat="1">
      <c r="E3356" s="1"/>
    </row>
    <row r="3357" spans="5:5" customFormat="1">
      <c r="E3357" s="1"/>
    </row>
    <row r="3358" spans="5:5" customFormat="1">
      <c r="E3358" s="1"/>
    </row>
    <row r="3359" spans="5:5" customFormat="1">
      <c r="E3359" s="1"/>
    </row>
    <row r="3360" spans="5:5" customFormat="1">
      <c r="E3360" s="1"/>
    </row>
    <row r="3361" spans="5:5" customFormat="1">
      <c r="E3361" s="1"/>
    </row>
    <row r="3362" spans="5:5" customFormat="1">
      <c r="E3362" s="1"/>
    </row>
    <row r="3363" spans="5:5" customFormat="1">
      <c r="E3363" s="1"/>
    </row>
    <row r="3364" spans="5:5" customFormat="1">
      <c r="E3364" s="1"/>
    </row>
    <row r="3365" spans="5:5" customFormat="1">
      <c r="E3365" s="1"/>
    </row>
    <row r="3366" spans="5:5" customFormat="1">
      <c r="E3366" s="1"/>
    </row>
    <row r="3367" spans="5:5" customFormat="1">
      <c r="E3367" s="1"/>
    </row>
    <row r="3368" spans="5:5" customFormat="1">
      <c r="E3368" s="1"/>
    </row>
    <row r="3369" spans="5:5" customFormat="1">
      <c r="E3369" s="1"/>
    </row>
    <row r="3370" spans="5:5" customFormat="1">
      <c r="E3370" s="1"/>
    </row>
    <row r="3371" spans="5:5" customFormat="1">
      <c r="E3371" s="1"/>
    </row>
    <row r="3372" spans="5:5" customFormat="1">
      <c r="E3372" s="1"/>
    </row>
    <row r="3373" spans="5:5" customFormat="1">
      <c r="E3373" s="1"/>
    </row>
    <row r="3374" spans="5:5" customFormat="1">
      <c r="E3374" s="1"/>
    </row>
    <row r="3375" spans="5:5" customFormat="1">
      <c r="E3375" s="1"/>
    </row>
    <row r="3376" spans="5:5" customFormat="1">
      <c r="E3376" s="1"/>
    </row>
    <row r="3377" spans="5:5" customFormat="1">
      <c r="E3377" s="1"/>
    </row>
    <row r="3378" spans="5:5" customFormat="1">
      <c r="E3378" s="1"/>
    </row>
    <row r="3379" spans="5:5" customFormat="1">
      <c r="E3379" s="1"/>
    </row>
    <row r="3380" spans="5:5" customFormat="1">
      <c r="E3380" s="1"/>
    </row>
    <row r="3381" spans="5:5" customFormat="1">
      <c r="E3381" s="1"/>
    </row>
    <row r="3382" spans="5:5" customFormat="1">
      <c r="E3382" s="1"/>
    </row>
    <row r="3383" spans="5:5" customFormat="1">
      <c r="E3383" s="1"/>
    </row>
    <row r="3384" spans="5:5" customFormat="1">
      <c r="E3384" s="1"/>
    </row>
    <row r="3385" spans="5:5" customFormat="1">
      <c r="E3385" s="1"/>
    </row>
    <row r="3386" spans="5:5" customFormat="1">
      <c r="E3386" s="1"/>
    </row>
    <row r="3387" spans="5:5" customFormat="1">
      <c r="E3387" s="1"/>
    </row>
    <row r="3388" spans="5:5" customFormat="1">
      <c r="E3388" s="1"/>
    </row>
    <row r="3389" spans="5:5" customFormat="1">
      <c r="E3389" s="1"/>
    </row>
    <row r="3390" spans="5:5" customFormat="1">
      <c r="E3390" s="1"/>
    </row>
    <row r="3391" spans="5:5" customFormat="1">
      <c r="E3391" s="1"/>
    </row>
    <row r="3392" spans="5:5" customFormat="1">
      <c r="E3392" s="1"/>
    </row>
    <row r="3393" spans="5:5" customFormat="1">
      <c r="E3393" s="1"/>
    </row>
    <row r="3394" spans="5:5" customFormat="1">
      <c r="E3394" s="1"/>
    </row>
    <row r="3395" spans="5:5" customFormat="1">
      <c r="E3395" s="1"/>
    </row>
    <row r="3396" spans="5:5" customFormat="1">
      <c r="E3396" s="1"/>
    </row>
    <row r="3397" spans="5:5" customFormat="1">
      <c r="E3397" s="1"/>
    </row>
    <row r="3398" spans="5:5" customFormat="1">
      <c r="E3398" s="1"/>
    </row>
    <row r="3399" spans="5:5" customFormat="1">
      <c r="E3399" s="1"/>
    </row>
    <row r="3400" spans="5:5" customFormat="1">
      <c r="E3400" s="1"/>
    </row>
    <row r="3401" spans="5:5" customFormat="1">
      <c r="E3401" s="1"/>
    </row>
    <row r="3402" spans="5:5" customFormat="1">
      <c r="E3402" s="1"/>
    </row>
    <row r="3403" spans="5:5" customFormat="1">
      <c r="E3403" s="1"/>
    </row>
    <row r="3404" spans="5:5" customFormat="1">
      <c r="E3404" s="1"/>
    </row>
    <row r="3405" spans="5:5" customFormat="1">
      <c r="E3405" s="1"/>
    </row>
    <row r="3406" spans="5:5" customFormat="1">
      <c r="E3406" s="1"/>
    </row>
    <row r="3407" spans="5:5" customFormat="1">
      <c r="E3407" s="1"/>
    </row>
    <row r="3408" spans="5:5" customFormat="1">
      <c r="E3408" s="1"/>
    </row>
    <row r="3409" spans="5:5" customFormat="1">
      <c r="E3409" s="1"/>
    </row>
    <row r="3410" spans="5:5" customFormat="1">
      <c r="E3410" s="1"/>
    </row>
    <row r="3411" spans="5:5" customFormat="1">
      <c r="E3411" s="1"/>
    </row>
    <row r="3412" spans="5:5" customFormat="1">
      <c r="E3412" s="1"/>
    </row>
    <row r="3413" spans="5:5" customFormat="1">
      <c r="E3413" s="1"/>
    </row>
    <row r="3414" spans="5:5" customFormat="1">
      <c r="E3414" s="1"/>
    </row>
    <row r="3415" spans="5:5" customFormat="1">
      <c r="E3415" s="1"/>
    </row>
    <row r="3416" spans="5:5" customFormat="1">
      <c r="E3416" s="1"/>
    </row>
    <row r="3417" spans="5:5" customFormat="1">
      <c r="E3417" s="1"/>
    </row>
    <row r="3418" spans="5:5" customFormat="1">
      <c r="E3418" s="1"/>
    </row>
    <row r="3419" spans="5:5" customFormat="1">
      <c r="E3419" s="1"/>
    </row>
    <row r="3420" spans="5:5" customFormat="1">
      <c r="E3420" s="1"/>
    </row>
    <row r="3421" spans="5:5" customFormat="1">
      <c r="E3421" s="1"/>
    </row>
    <row r="3422" spans="5:5" customFormat="1">
      <c r="E3422" s="1"/>
    </row>
    <row r="3423" spans="5:5" customFormat="1">
      <c r="E3423" s="1"/>
    </row>
    <row r="3424" spans="5:5" customFormat="1">
      <c r="E3424" s="1"/>
    </row>
    <row r="3425" spans="5:5" customFormat="1">
      <c r="E3425" s="1"/>
    </row>
    <row r="3426" spans="5:5" customFormat="1">
      <c r="E3426" s="1"/>
    </row>
    <row r="3427" spans="5:5" customFormat="1">
      <c r="E3427" s="1"/>
    </row>
    <row r="3428" spans="5:5" customFormat="1">
      <c r="E3428" s="1"/>
    </row>
    <row r="3429" spans="5:5" customFormat="1">
      <c r="E3429" s="1"/>
    </row>
    <row r="3430" spans="5:5" customFormat="1">
      <c r="E3430" s="1"/>
    </row>
    <row r="3431" spans="5:5" customFormat="1">
      <c r="E3431" s="1"/>
    </row>
    <row r="3432" spans="5:5" customFormat="1">
      <c r="E3432" s="1"/>
    </row>
    <row r="3433" spans="5:5" customFormat="1">
      <c r="E3433" s="1"/>
    </row>
    <row r="3434" spans="5:5" customFormat="1">
      <c r="E3434" s="1"/>
    </row>
    <row r="3435" spans="5:5" customFormat="1">
      <c r="E3435" s="1"/>
    </row>
    <row r="3436" spans="5:5" customFormat="1">
      <c r="E3436" s="1"/>
    </row>
    <row r="3437" spans="5:5" customFormat="1">
      <c r="E3437" s="1"/>
    </row>
    <row r="3438" spans="5:5" customFormat="1">
      <c r="E3438" s="1"/>
    </row>
    <row r="3439" spans="5:5" customFormat="1">
      <c r="E3439" s="1"/>
    </row>
    <row r="3440" spans="5:5" customFormat="1">
      <c r="E3440" s="1"/>
    </row>
    <row r="3441" spans="5:5" customFormat="1">
      <c r="E3441" s="1"/>
    </row>
    <row r="3442" spans="5:5" customFormat="1">
      <c r="E3442" s="1"/>
    </row>
    <row r="3443" spans="5:5" customFormat="1">
      <c r="E3443" s="1"/>
    </row>
    <row r="3444" spans="5:5" customFormat="1">
      <c r="E3444" s="1"/>
    </row>
    <row r="3445" spans="5:5" customFormat="1">
      <c r="E3445" s="1"/>
    </row>
    <row r="3446" spans="5:5" customFormat="1">
      <c r="E3446" s="1"/>
    </row>
    <row r="3447" spans="5:5" customFormat="1">
      <c r="E3447" s="1"/>
    </row>
    <row r="3448" spans="5:5" customFormat="1">
      <c r="E3448" s="1"/>
    </row>
    <row r="3449" spans="5:5" customFormat="1">
      <c r="E3449" s="1"/>
    </row>
    <row r="3450" spans="5:5" customFormat="1">
      <c r="E3450" s="1"/>
    </row>
    <row r="3451" spans="5:5" customFormat="1">
      <c r="E3451" s="1"/>
    </row>
    <row r="3452" spans="5:5" customFormat="1">
      <c r="E3452" s="1"/>
    </row>
    <row r="3453" spans="5:5" customFormat="1">
      <c r="E3453" s="1"/>
    </row>
    <row r="3454" spans="5:5" customFormat="1">
      <c r="E3454" s="1"/>
    </row>
    <row r="3455" spans="5:5" customFormat="1">
      <c r="E3455" s="1"/>
    </row>
    <row r="3456" spans="5:5" customFormat="1">
      <c r="E3456" s="1"/>
    </row>
    <row r="3457" spans="5:5" customFormat="1">
      <c r="E3457" s="1"/>
    </row>
    <row r="3458" spans="5:5" customFormat="1">
      <c r="E3458" s="1"/>
    </row>
    <row r="3459" spans="5:5" customFormat="1">
      <c r="E3459" s="1"/>
    </row>
    <row r="3460" spans="5:5" customFormat="1">
      <c r="E3460" s="1"/>
    </row>
    <row r="3461" spans="5:5" customFormat="1">
      <c r="E3461" s="1"/>
    </row>
    <row r="3462" spans="5:5" customFormat="1">
      <c r="E3462" s="1"/>
    </row>
    <row r="3463" spans="5:5" customFormat="1">
      <c r="E3463" s="1"/>
    </row>
    <row r="3464" spans="5:5" customFormat="1">
      <c r="E3464" s="1"/>
    </row>
    <row r="3465" spans="5:5" customFormat="1">
      <c r="E3465" s="1"/>
    </row>
    <row r="3466" spans="5:5" customFormat="1">
      <c r="E3466" s="1"/>
    </row>
    <row r="3467" spans="5:5" customFormat="1">
      <c r="E3467" s="1"/>
    </row>
    <row r="3468" spans="5:5" customFormat="1">
      <c r="E3468" s="1"/>
    </row>
    <row r="3469" spans="5:5" customFormat="1">
      <c r="E3469" s="1"/>
    </row>
    <row r="3470" spans="5:5" customFormat="1">
      <c r="E3470" s="1"/>
    </row>
    <row r="3471" spans="5:5" customFormat="1">
      <c r="E3471" s="1"/>
    </row>
    <row r="3472" spans="5:5" customFormat="1">
      <c r="E3472" s="1"/>
    </row>
    <row r="3473" spans="5:5" customFormat="1">
      <c r="E3473" s="1"/>
    </row>
    <row r="3474" spans="5:5" customFormat="1">
      <c r="E3474" s="1"/>
    </row>
    <row r="3475" spans="5:5" customFormat="1">
      <c r="E3475" s="1"/>
    </row>
    <row r="3476" spans="5:5" customFormat="1">
      <c r="E3476" s="1"/>
    </row>
    <row r="3477" spans="5:5" customFormat="1">
      <c r="E3477" s="1"/>
    </row>
    <row r="3478" spans="5:5" customFormat="1">
      <c r="E3478" s="1"/>
    </row>
    <row r="3479" spans="5:5" customFormat="1">
      <c r="E3479" s="1"/>
    </row>
    <row r="3480" spans="5:5" customFormat="1">
      <c r="E3480" s="1"/>
    </row>
    <row r="3481" spans="5:5" customFormat="1">
      <c r="E3481" s="1"/>
    </row>
    <row r="3482" spans="5:5" customFormat="1">
      <c r="E3482" s="1"/>
    </row>
    <row r="3483" spans="5:5" customFormat="1">
      <c r="E3483" s="1"/>
    </row>
    <row r="3484" spans="5:5" customFormat="1">
      <c r="E3484" s="1"/>
    </row>
    <row r="3485" spans="5:5" customFormat="1">
      <c r="E3485" s="1"/>
    </row>
    <row r="3486" spans="5:5" customFormat="1">
      <c r="E3486" s="1"/>
    </row>
    <row r="3487" spans="5:5" customFormat="1">
      <c r="E3487" s="1"/>
    </row>
    <row r="3488" spans="5:5" customFormat="1">
      <c r="E3488" s="1"/>
    </row>
    <row r="3489" spans="5:5" customFormat="1">
      <c r="E3489" s="1"/>
    </row>
    <row r="3490" spans="5:5" customFormat="1">
      <c r="E3490" s="1"/>
    </row>
    <row r="3491" spans="5:5" customFormat="1">
      <c r="E3491" s="1"/>
    </row>
    <row r="3492" spans="5:5" customFormat="1">
      <c r="E3492" s="1"/>
    </row>
    <row r="3493" spans="5:5" customFormat="1">
      <c r="E3493" s="1"/>
    </row>
    <row r="3494" spans="5:5" customFormat="1">
      <c r="E3494" s="1"/>
    </row>
    <row r="3495" spans="5:5" customFormat="1">
      <c r="E3495" s="1"/>
    </row>
    <row r="3496" spans="5:5" customFormat="1">
      <c r="E3496" s="1"/>
    </row>
    <row r="3497" spans="5:5" customFormat="1">
      <c r="E3497" s="1"/>
    </row>
    <row r="3498" spans="5:5" customFormat="1">
      <c r="E3498" s="1"/>
    </row>
    <row r="3499" spans="5:5" customFormat="1">
      <c r="E3499" s="1"/>
    </row>
    <row r="3500" spans="5:5" customFormat="1">
      <c r="E3500" s="1"/>
    </row>
    <row r="3501" spans="5:5" customFormat="1">
      <c r="E3501" s="1"/>
    </row>
    <row r="3502" spans="5:5" customFormat="1">
      <c r="E3502" s="1"/>
    </row>
    <row r="3503" spans="5:5" customFormat="1">
      <c r="E3503" s="1"/>
    </row>
    <row r="3504" spans="5:5" customFormat="1">
      <c r="E3504" s="1"/>
    </row>
    <row r="3505" spans="5:5" customFormat="1">
      <c r="E3505" s="1"/>
    </row>
    <row r="3506" spans="5:5" customFormat="1">
      <c r="E3506" s="1"/>
    </row>
    <row r="3507" spans="5:5" customFormat="1">
      <c r="E3507" s="1"/>
    </row>
    <row r="3508" spans="5:5" customFormat="1">
      <c r="E3508" s="1"/>
    </row>
    <row r="3509" spans="5:5" customFormat="1">
      <c r="E3509" s="1"/>
    </row>
    <row r="3510" spans="5:5" customFormat="1">
      <c r="E3510" s="1"/>
    </row>
    <row r="3511" spans="5:5" customFormat="1">
      <c r="E3511" s="1"/>
    </row>
    <row r="3512" spans="5:5" customFormat="1">
      <c r="E3512" s="1"/>
    </row>
    <row r="3513" spans="5:5" customFormat="1">
      <c r="E3513" s="1"/>
    </row>
    <row r="3514" spans="5:5" customFormat="1">
      <c r="E3514" s="1"/>
    </row>
    <row r="3515" spans="5:5" customFormat="1">
      <c r="E3515" s="1"/>
    </row>
    <row r="3516" spans="5:5" customFormat="1">
      <c r="E3516" s="1"/>
    </row>
    <row r="3517" spans="5:5" customFormat="1">
      <c r="E3517" s="1"/>
    </row>
    <row r="3518" spans="5:5" customFormat="1">
      <c r="E3518" s="1"/>
    </row>
    <row r="3519" spans="5:5" customFormat="1">
      <c r="E3519" s="1"/>
    </row>
    <row r="3520" spans="5:5" customFormat="1">
      <c r="E3520" s="1"/>
    </row>
    <row r="3521" spans="5:5" customFormat="1">
      <c r="E3521" s="1"/>
    </row>
    <row r="3522" spans="5:5" customFormat="1">
      <c r="E3522" s="1"/>
    </row>
    <row r="3523" spans="5:5" customFormat="1">
      <c r="E3523" s="1"/>
    </row>
    <row r="3524" spans="5:5" customFormat="1">
      <c r="E3524" s="1"/>
    </row>
    <row r="3525" spans="5:5" customFormat="1">
      <c r="E3525" s="1"/>
    </row>
    <row r="3526" spans="5:5" customFormat="1">
      <c r="E3526" s="1"/>
    </row>
    <row r="3527" spans="5:5" customFormat="1">
      <c r="E3527" s="1"/>
    </row>
    <row r="3528" spans="5:5" customFormat="1">
      <c r="E3528" s="1"/>
    </row>
    <row r="3529" spans="5:5" customFormat="1">
      <c r="E3529" s="1"/>
    </row>
    <row r="3530" spans="5:5" customFormat="1">
      <c r="E3530" s="1"/>
    </row>
    <row r="3531" spans="5:5" customFormat="1">
      <c r="E3531" s="1"/>
    </row>
    <row r="3532" spans="5:5" customFormat="1">
      <c r="E3532" s="1"/>
    </row>
    <row r="3533" spans="5:5" customFormat="1">
      <c r="E3533" s="1"/>
    </row>
    <row r="3534" spans="5:5" customFormat="1">
      <c r="E3534" s="1"/>
    </row>
    <row r="3535" spans="5:5" customFormat="1">
      <c r="E3535" s="1"/>
    </row>
    <row r="3536" spans="5:5" customFormat="1">
      <c r="E3536" s="1"/>
    </row>
    <row r="3537" spans="5:5" customFormat="1">
      <c r="E3537" s="1"/>
    </row>
    <row r="3538" spans="5:5" customFormat="1">
      <c r="E3538" s="1"/>
    </row>
    <row r="3539" spans="5:5" customFormat="1">
      <c r="E3539" s="1"/>
    </row>
    <row r="3540" spans="5:5" customFormat="1">
      <c r="E3540" s="1"/>
    </row>
    <row r="3541" spans="5:5" customFormat="1">
      <c r="E3541" s="1"/>
    </row>
    <row r="3542" spans="5:5" customFormat="1">
      <c r="E3542" s="1"/>
    </row>
    <row r="3543" spans="5:5" customFormat="1">
      <c r="E3543" s="1"/>
    </row>
    <row r="3544" spans="5:5" customFormat="1">
      <c r="E3544" s="1"/>
    </row>
    <row r="3545" spans="5:5" customFormat="1">
      <c r="E3545" s="1"/>
    </row>
    <row r="3546" spans="5:5" customFormat="1">
      <c r="E3546" s="1"/>
    </row>
    <row r="3547" spans="5:5" customFormat="1">
      <c r="E3547" s="1"/>
    </row>
    <row r="3548" spans="5:5" customFormat="1">
      <c r="E3548" s="1"/>
    </row>
    <row r="3549" spans="5:5" customFormat="1">
      <c r="E3549" s="1"/>
    </row>
    <row r="3550" spans="5:5" customFormat="1">
      <c r="E3550" s="1"/>
    </row>
    <row r="3551" spans="5:5" customFormat="1">
      <c r="E3551" s="1"/>
    </row>
    <row r="3552" spans="5:5" customFormat="1">
      <c r="E3552" s="1"/>
    </row>
    <row r="3553" spans="5:5" customFormat="1">
      <c r="E3553" s="1"/>
    </row>
    <row r="3554" spans="5:5" customFormat="1">
      <c r="E3554" s="1"/>
    </row>
    <row r="3555" spans="5:5" customFormat="1">
      <c r="E3555" s="1"/>
    </row>
    <row r="3556" spans="5:5" customFormat="1">
      <c r="E3556" s="1"/>
    </row>
    <row r="3557" spans="5:5" customFormat="1">
      <c r="E3557" s="1"/>
    </row>
    <row r="3558" spans="5:5" customFormat="1">
      <c r="E3558" s="1"/>
    </row>
    <row r="3559" spans="5:5" customFormat="1">
      <c r="E3559" s="1"/>
    </row>
    <row r="3560" spans="5:5" customFormat="1">
      <c r="E3560" s="1"/>
    </row>
    <row r="3561" spans="5:5" customFormat="1">
      <c r="E3561" s="1"/>
    </row>
    <row r="3562" spans="5:5" customFormat="1">
      <c r="E3562" s="1"/>
    </row>
    <row r="3563" spans="5:5" customFormat="1">
      <c r="E3563" s="1"/>
    </row>
    <row r="3564" spans="5:5" customFormat="1">
      <c r="E3564" s="1"/>
    </row>
    <row r="3565" spans="5:5" customFormat="1">
      <c r="E3565" s="1"/>
    </row>
    <row r="3566" spans="5:5" customFormat="1">
      <c r="E3566" s="1"/>
    </row>
    <row r="3567" spans="5:5" customFormat="1">
      <c r="E3567" s="1"/>
    </row>
    <row r="3568" spans="5:5" customFormat="1">
      <c r="E3568" s="1"/>
    </row>
    <row r="3569" spans="5:5" customFormat="1">
      <c r="E3569" s="1"/>
    </row>
    <row r="3570" spans="5:5" customFormat="1">
      <c r="E3570" s="1"/>
    </row>
    <row r="3571" spans="5:5" customFormat="1">
      <c r="E3571" s="1"/>
    </row>
    <row r="3572" spans="5:5" customFormat="1">
      <c r="E3572" s="1"/>
    </row>
    <row r="3573" spans="5:5" customFormat="1">
      <c r="E3573" s="1"/>
    </row>
    <row r="3574" spans="5:5" customFormat="1">
      <c r="E3574" s="1"/>
    </row>
    <row r="3575" spans="5:5" customFormat="1">
      <c r="E3575" s="1"/>
    </row>
    <row r="3576" spans="5:5" customFormat="1">
      <c r="E3576" s="1"/>
    </row>
    <row r="3577" spans="5:5" customFormat="1">
      <c r="E3577" s="1"/>
    </row>
    <row r="3578" spans="5:5" customFormat="1">
      <c r="E3578" s="1"/>
    </row>
    <row r="3579" spans="5:5" customFormat="1">
      <c r="E3579" s="1"/>
    </row>
    <row r="3580" spans="5:5" customFormat="1">
      <c r="E3580" s="1"/>
    </row>
    <row r="3581" spans="5:5" customFormat="1">
      <c r="E3581" s="1"/>
    </row>
    <row r="3582" spans="5:5" customFormat="1">
      <c r="E3582" s="1"/>
    </row>
    <row r="3583" spans="5:5" customFormat="1">
      <c r="E3583" s="1"/>
    </row>
    <row r="3584" spans="5:5" customFormat="1">
      <c r="E3584" s="1"/>
    </row>
    <row r="3585" spans="5:5" customFormat="1">
      <c r="E3585" s="1"/>
    </row>
    <row r="3586" spans="5:5" customFormat="1">
      <c r="E3586" s="1"/>
    </row>
    <row r="3587" spans="5:5" customFormat="1">
      <c r="E3587" s="1"/>
    </row>
    <row r="3588" spans="5:5" customFormat="1">
      <c r="E3588" s="1"/>
    </row>
    <row r="3589" spans="5:5" customFormat="1">
      <c r="E3589" s="1"/>
    </row>
    <row r="3590" spans="5:5" customFormat="1">
      <c r="E3590" s="1"/>
    </row>
    <row r="3591" spans="5:5" customFormat="1">
      <c r="E3591" s="1"/>
    </row>
    <row r="3592" spans="5:5" customFormat="1">
      <c r="E3592" s="1"/>
    </row>
    <row r="3593" spans="5:5" customFormat="1">
      <c r="E3593" s="1"/>
    </row>
    <row r="3594" spans="5:5" customFormat="1">
      <c r="E3594" s="1"/>
    </row>
    <row r="3595" spans="5:5" customFormat="1">
      <c r="E3595" s="1"/>
    </row>
    <row r="3596" spans="5:5" customFormat="1">
      <c r="E3596" s="1"/>
    </row>
    <row r="3597" spans="5:5" customFormat="1">
      <c r="E3597" s="1"/>
    </row>
    <row r="3598" spans="5:5" customFormat="1">
      <c r="E3598" s="1"/>
    </row>
    <row r="3599" spans="5:5" customFormat="1">
      <c r="E3599" s="1"/>
    </row>
    <row r="3600" spans="5:5" customFormat="1">
      <c r="E3600" s="1"/>
    </row>
    <row r="3601" spans="5:5" customFormat="1">
      <c r="E3601" s="1"/>
    </row>
    <row r="3602" spans="5:5" customFormat="1">
      <c r="E3602" s="1"/>
    </row>
    <row r="3603" spans="5:5" customFormat="1">
      <c r="E3603" s="1"/>
    </row>
    <row r="3604" spans="5:5" customFormat="1">
      <c r="E3604" s="1"/>
    </row>
    <row r="3605" spans="5:5" customFormat="1">
      <c r="E3605" s="1"/>
    </row>
    <row r="3606" spans="5:5" customFormat="1">
      <c r="E3606" s="1"/>
    </row>
    <row r="3607" spans="5:5" customFormat="1">
      <c r="E3607" s="1"/>
    </row>
    <row r="3608" spans="5:5" customFormat="1">
      <c r="E3608" s="1"/>
    </row>
    <row r="3609" spans="5:5" customFormat="1">
      <c r="E3609" s="1"/>
    </row>
    <row r="3610" spans="5:5" customFormat="1">
      <c r="E3610" s="1"/>
    </row>
    <row r="3611" spans="5:5" customFormat="1">
      <c r="E3611" s="1"/>
    </row>
    <row r="3612" spans="5:5" customFormat="1">
      <c r="E3612" s="1"/>
    </row>
    <row r="3613" spans="5:5" customFormat="1">
      <c r="E3613" s="1"/>
    </row>
    <row r="3614" spans="5:5" customFormat="1">
      <c r="E3614" s="1"/>
    </row>
    <row r="3615" spans="5:5" customFormat="1">
      <c r="E3615" s="1"/>
    </row>
    <row r="3616" spans="5:5" customFormat="1">
      <c r="E3616" s="1"/>
    </row>
    <row r="3617" spans="5:5" customFormat="1">
      <c r="E3617" s="1"/>
    </row>
    <row r="3618" spans="5:5" customFormat="1">
      <c r="E3618" s="1"/>
    </row>
    <row r="3619" spans="5:5" customFormat="1">
      <c r="E3619" s="1"/>
    </row>
    <row r="3620" spans="5:5" customFormat="1">
      <c r="E3620" s="1"/>
    </row>
    <row r="3621" spans="5:5" customFormat="1">
      <c r="E3621" s="1"/>
    </row>
    <row r="3622" spans="5:5" customFormat="1">
      <c r="E3622" s="1"/>
    </row>
    <row r="3623" spans="5:5" customFormat="1">
      <c r="E3623" s="1"/>
    </row>
    <row r="3624" spans="5:5" customFormat="1">
      <c r="E3624" s="1"/>
    </row>
    <row r="3625" spans="5:5" customFormat="1">
      <c r="E3625" s="1"/>
    </row>
    <row r="3626" spans="5:5" customFormat="1">
      <c r="E3626" s="1"/>
    </row>
    <row r="3627" spans="5:5" customFormat="1">
      <c r="E3627" s="1"/>
    </row>
    <row r="3628" spans="5:5" customFormat="1">
      <c r="E3628" s="1"/>
    </row>
    <row r="3629" spans="5:5" customFormat="1">
      <c r="E3629" s="1"/>
    </row>
    <row r="3630" spans="5:5" customFormat="1">
      <c r="E3630" s="1"/>
    </row>
    <row r="3631" spans="5:5" customFormat="1">
      <c r="E3631" s="1"/>
    </row>
    <row r="3632" spans="5:5" customFormat="1">
      <c r="E3632" s="1"/>
    </row>
    <row r="3633" spans="5:5" customFormat="1">
      <c r="E3633" s="1"/>
    </row>
    <row r="3634" spans="5:5" customFormat="1">
      <c r="E3634" s="1"/>
    </row>
    <row r="3635" spans="5:5" customFormat="1">
      <c r="E3635" s="1"/>
    </row>
    <row r="3636" spans="5:5" customFormat="1">
      <c r="E3636" s="1"/>
    </row>
    <row r="3637" spans="5:5" customFormat="1">
      <c r="E3637" s="1"/>
    </row>
    <row r="3638" spans="5:5" customFormat="1">
      <c r="E3638" s="1"/>
    </row>
    <row r="3639" spans="5:5" customFormat="1">
      <c r="E3639" s="1"/>
    </row>
    <row r="3640" spans="5:5" customFormat="1">
      <c r="E3640" s="1"/>
    </row>
    <row r="3641" spans="5:5" customFormat="1">
      <c r="E3641" s="1"/>
    </row>
    <row r="3642" spans="5:5" customFormat="1">
      <c r="E3642" s="1"/>
    </row>
    <row r="3643" spans="5:5" customFormat="1">
      <c r="E3643" s="1"/>
    </row>
    <row r="3644" spans="5:5" customFormat="1">
      <c r="E3644" s="1"/>
    </row>
    <row r="3645" spans="5:5" customFormat="1">
      <c r="E3645" s="1"/>
    </row>
    <row r="3646" spans="5:5" customFormat="1">
      <c r="E3646" s="1"/>
    </row>
    <row r="3647" spans="5:5" customFormat="1">
      <c r="E3647" s="1"/>
    </row>
    <row r="3648" spans="5:5" customFormat="1">
      <c r="E3648" s="1"/>
    </row>
    <row r="3649" spans="5:5" customFormat="1">
      <c r="E3649" s="1"/>
    </row>
    <row r="3650" spans="5:5" customFormat="1">
      <c r="E3650" s="1"/>
    </row>
    <row r="3651" spans="5:5" customFormat="1">
      <c r="E3651" s="1"/>
    </row>
    <row r="3652" spans="5:5" customFormat="1">
      <c r="E3652" s="1"/>
    </row>
    <row r="3653" spans="5:5" customFormat="1">
      <c r="E3653" s="1"/>
    </row>
    <row r="3654" spans="5:5" customFormat="1">
      <c r="E3654" s="1"/>
    </row>
    <row r="3655" spans="5:5" customFormat="1">
      <c r="E3655" s="1"/>
    </row>
    <row r="3656" spans="5:5" customFormat="1">
      <c r="E3656" s="1"/>
    </row>
    <row r="3657" spans="5:5" customFormat="1">
      <c r="E3657" s="1"/>
    </row>
    <row r="3658" spans="5:5" customFormat="1">
      <c r="E3658" s="1"/>
    </row>
    <row r="3659" spans="5:5" customFormat="1">
      <c r="E3659" s="1"/>
    </row>
    <row r="3660" spans="5:5" customFormat="1">
      <c r="E3660" s="1"/>
    </row>
    <row r="3661" spans="5:5" customFormat="1">
      <c r="E3661" s="1"/>
    </row>
    <row r="3662" spans="5:5" customFormat="1">
      <c r="E3662" s="1"/>
    </row>
    <row r="3663" spans="5:5" customFormat="1">
      <c r="E3663" s="1"/>
    </row>
    <row r="3664" spans="5:5" customFormat="1">
      <c r="E3664" s="1"/>
    </row>
    <row r="3665" spans="5:5" customFormat="1">
      <c r="E3665" s="1"/>
    </row>
    <row r="3666" spans="5:5" customFormat="1">
      <c r="E3666" s="1"/>
    </row>
    <row r="3667" spans="5:5" customFormat="1">
      <c r="E3667" s="1"/>
    </row>
    <row r="3668" spans="5:5" customFormat="1">
      <c r="E3668" s="1"/>
    </row>
    <row r="3669" spans="5:5" customFormat="1">
      <c r="E3669" s="1"/>
    </row>
    <row r="3670" spans="5:5" customFormat="1">
      <c r="E3670" s="1"/>
    </row>
    <row r="3671" spans="5:5" customFormat="1">
      <c r="E3671" s="1"/>
    </row>
    <row r="3672" spans="5:5" customFormat="1">
      <c r="E3672" s="1"/>
    </row>
    <row r="3673" spans="5:5" customFormat="1">
      <c r="E3673" s="1"/>
    </row>
    <row r="3674" spans="5:5" customFormat="1">
      <c r="E3674" s="1"/>
    </row>
    <row r="3675" spans="5:5" customFormat="1">
      <c r="E3675" s="1"/>
    </row>
    <row r="3676" spans="5:5" customFormat="1">
      <c r="E3676" s="1"/>
    </row>
    <row r="3677" spans="5:5" customFormat="1">
      <c r="E3677" s="1"/>
    </row>
    <row r="3678" spans="5:5" customFormat="1">
      <c r="E3678" s="1"/>
    </row>
    <row r="3679" spans="5:5" customFormat="1">
      <c r="E3679" s="1"/>
    </row>
    <row r="3680" spans="5:5" customFormat="1">
      <c r="E3680" s="1"/>
    </row>
    <row r="3681" spans="5:5" customFormat="1">
      <c r="E3681" s="1"/>
    </row>
    <row r="3682" spans="5:5" customFormat="1">
      <c r="E3682" s="1"/>
    </row>
    <row r="3683" spans="5:5" customFormat="1">
      <c r="E3683" s="1"/>
    </row>
    <row r="3684" spans="5:5" customFormat="1">
      <c r="E3684" s="1"/>
    </row>
    <row r="3685" spans="5:5" customFormat="1">
      <c r="E3685" s="1"/>
    </row>
    <row r="3686" spans="5:5" customFormat="1">
      <c r="E3686" s="1"/>
    </row>
    <row r="3687" spans="5:5" customFormat="1">
      <c r="E3687" s="1"/>
    </row>
    <row r="3688" spans="5:5" customFormat="1">
      <c r="E3688" s="1"/>
    </row>
    <row r="3689" spans="5:5" customFormat="1">
      <c r="E3689" s="1"/>
    </row>
    <row r="3690" spans="5:5" customFormat="1">
      <c r="E3690" s="1"/>
    </row>
    <row r="3691" spans="5:5" customFormat="1">
      <c r="E3691" s="1"/>
    </row>
    <row r="3692" spans="5:5" customFormat="1">
      <c r="E3692" s="1"/>
    </row>
    <row r="3693" spans="5:5" customFormat="1">
      <c r="E3693" s="1"/>
    </row>
    <row r="3694" spans="5:5" customFormat="1">
      <c r="E3694" s="1"/>
    </row>
    <row r="3695" spans="5:5" customFormat="1">
      <c r="E3695" s="1"/>
    </row>
    <row r="3696" spans="5:5" customFormat="1">
      <c r="E3696" s="1"/>
    </row>
    <row r="3697" spans="5:5" customFormat="1">
      <c r="E3697" s="1"/>
    </row>
    <row r="3698" spans="5:5" customFormat="1">
      <c r="E3698" s="1"/>
    </row>
    <row r="3699" spans="5:5" customFormat="1">
      <c r="E3699" s="1"/>
    </row>
    <row r="3700" spans="5:5" customFormat="1">
      <c r="E3700" s="1"/>
    </row>
    <row r="3701" spans="5:5" customFormat="1">
      <c r="E3701" s="1"/>
    </row>
    <row r="3702" spans="5:5" customFormat="1">
      <c r="E3702" s="1"/>
    </row>
    <row r="3703" spans="5:5" customFormat="1">
      <c r="E3703" s="1"/>
    </row>
    <row r="3704" spans="5:5" customFormat="1">
      <c r="E3704" s="1"/>
    </row>
    <row r="3705" spans="5:5" customFormat="1">
      <c r="E3705" s="1"/>
    </row>
    <row r="3706" spans="5:5" customFormat="1">
      <c r="E3706" s="1"/>
    </row>
    <row r="3707" spans="5:5" customFormat="1">
      <c r="E3707" s="1"/>
    </row>
    <row r="3708" spans="5:5" customFormat="1">
      <c r="E3708" s="1"/>
    </row>
    <row r="3709" spans="5:5" customFormat="1">
      <c r="E3709" s="1"/>
    </row>
    <row r="3710" spans="5:5" customFormat="1">
      <c r="E3710" s="1"/>
    </row>
    <row r="3711" spans="5:5" customFormat="1">
      <c r="E3711" s="1"/>
    </row>
    <row r="3712" spans="5:5" customFormat="1">
      <c r="E3712" s="1"/>
    </row>
    <row r="3713" spans="5:5" customFormat="1">
      <c r="E3713" s="1"/>
    </row>
    <row r="3714" spans="5:5" customFormat="1">
      <c r="E3714" s="1"/>
    </row>
    <row r="3715" spans="5:5" customFormat="1">
      <c r="E3715" s="1"/>
    </row>
    <row r="3716" spans="5:5" customFormat="1">
      <c r="E3716" s="1"/>
    </row>
    <row r="3717" spans="5:5" customFormat="1">
      <c r="E3717" s="1"/>
    </row>
    <row r="3718" spans="5:5" customFormat="1">
      <c r="E3718" s="1"/>
    </row>
    <row r="3719" spans="5:5" customFormat="1">
      <c r="E3719" s="1"/>
    </row>
    <row r="3720" spans="5:5" customFormat="1">
      <c r="E3720" s="1"/>
    </row>
    <row r="3721" spans="5:5" customFormat="1">
      <c r="E3721" s="1"/>
    </row>
    <row r="3722" spans="5:5" customFormat="1">
      <c r="E3722" s="1"/>
    </row>
    <row r="3723" spans="5:5" customFormat="1">
      <c r="E3723" s="1"/>
    </row>
    <row r="3724" spans="5:5" customFormat="1">
      <c r="E3724" s="1"/>
    </row>
    <row r="3725" spans="5:5" customFormat="1">
      <c r="E3725" s="1"/>
    </row>
    <row r="3726" spans="5:5" customFormat="1">
      <c r="E3726" s="1"/>
    </row>
    <row r="3727" spans="5:5" customFormat="1">
      <c r="E3727" s="1"/>
    </row>
    <row r="3728" spans="5:5" customFormat="1">
      <c r="E3728" s="1"/>
    </row>
    <row r="3729" spans="5:5" customFormat="1">
      <c r="E3729" s="1"/>
    </row>
    <row r="3730" spans="5:5" customFormat="1">
      <c r="E3730" s="1"/>
    </row>
    <row r="3731" spans="5:5" customFormat="1">
      <c r="E3731" s="1"/>
    </row>
    <row r="3732" spans="5:5" customFormat="1">
      <c r="E3732" s="1"/>
    </row>
    <row r="3733" spans="5:5" customFormat="1">
      <c r="E3733" s="1"/>
    </row>
    <row r="3734" spans="5:5" customFormat="1">
      <c r="E3734" s="1"/>
    </row>
    <row r="3735" spans="5:5" customFormat="1">
      <c r="E3735" s="1"/>
    </row>
    <row r="3736" spans="5:5" customFormat="1">
      <c r="E3736" s="1"/>
    </row>
    <row r="3737" spans="5:5" customFormat="1">
      <c r="E3737" s="1"/>
    </row>
    <row r="3738" spans="5:5" customFormat="1">
      <c r="E3738" s="1"/>
    </row>
    <row r="3739" spans="5:5" customFormat="1">
      <c r="E3739" s="1"/>
    </row>
    <row r="3740" spans="5:5" customFormat="1">
      <c r="E3740" s="1"/>
    </row>
    <row r="3741" spans="5:5" customFormat="1">
      <c r="E3741" s="1"/>
    </row>
    <row r="3742" spans="5:5" customFormat="1">
      <c r="E3742" s="1"/>
    </row>
    <row r="3743" spans="5:5" customFormat="1">
      <c r="E3743" s="1"/>
    </row>
    <row r="3744" spans="5:5" customFormat="1">
      <c r="E3744" s="1"/>
    </row>
    <row r="3745" spans="5:5" customFormat="1">
      <c r="E3745" s="1"/>
    </row>
    <row r="3746" spans="5:5" customFormat="1">
      <c r="E3746" s="1"/>
    </row>
    <row r="3747" spans="5:5" customFormat="1">
      <c r="E3747" s="1"/>
    </row>
    <row r="3748" spans="5:5" customFormat="1">
      <c r="E3748" s="1"/>
    </row>
    <row r="3749" spans="5:5" customFormat="1">
      <c r="E3749" s="1"/>
    </row>
    <row r="3750" spans="5:5" customFormat="1">
      <c r="E3750" s="1"/>
    </row>
    <row r="3751" spans="5:5" customFormat="1">
      <c r="E3751" s="1"/>
    </row>
    <row r="3752" spans="5:5" customFormat="1">
      <c r="E3752" s="1"/>
    </row>
    <row r="3753" spans="5:5" customFormat="1">
      <c r="E3753" s="1"/>
    </row>
    <row r="3754" spans="5:5" customFormat="1">
      <c r="E3754" s="1"/>
    </row>
    <row r="3755" spans="5:5" customFormat="1">
      <c r="E3755" s="1"/>
    </row>
    <row r="3756" spans="5:5" customFormat="1">
      <c r="E3756" s="1"/>
    </row>
    <row r="3757" spans="5:5" customFormat="1">
      <c r="E3757" s="1"/>
    </row>
    <row r="3758" spans="5:5" customFormat="1">
      <c r="E3758" s="1"/>
    </row>
    <row r="3759" spans="5:5" customFormat="1">
      <c r="E3759" s="1"/>
    </row>
    <row r="3760" spans="5:5" customFormat="1">
      <c r="E3760" s="1"/>
    </row>
    <row r="3761" spans="5:5" customFormat="1">
      <c r="E3761" s="1"/>
    </row>
    <row r="3762" spans="5:5" customFormat="1">
      <c r="E3762" s="1"/>
    </row>
    <row r="3763" spans="5:5" customFormat="1">
      <c r="E3763" s="1"/>
    </row>
    <row r="3764" spans="5:5" customFormat="1">
      <c r="E3764" s="1"/>
    </row>
    <row r="3765" spans="5:5" customFormat="1">
      <c r="E3765" s="1"/>
    </row>
    <row r="3766" spans="5:5" customFormat="1">
      <c r="E3766" s="1"/>
    </row>
    <row r="3767" spans="5:5" customFormat="1">
      <c r="E3767" s="1"/>
    </row>
    <row r="3768" spans="5:5" customFormat="1">
      <c r="E3768" s="1"/>
    </row>
    <row r="3769" spans="5:5" customFormat="1">
      <c r="E3769" s="1"/>
    </row>
    <row r="3770" spans="5:5" customFormat="1">
      <c r="E3770" s="1"/>
    </row>
    <row r="3771" spans="5:5" customFormat="1">
      <c r="E3771" s="1"/>
    </row>
    <row r="3772" spans="5:5" customFormat="1">
      <c r="E3772" s="1"/>
    </row>
    <row r="3773" spans="5:5" customFormat="1">
      <c r="E3773" s="1"/>
    </row>
    <row r="3774" spans="5:5" customFormat="1">
      <c r="E3774" s="1"/>
    </row>
    <row r="3775" spans="5:5" customFormat="1">
      <c r="E3775" s="1"/>
    </row>
    <row r="3776" spans="5:5" customFormat="1">
      <c r="E3776" s="1"/>
    </row>
    <row r="3777" spans="5:5" customFormat="1">
      <c r="E3777" s="1"/>
    </row>
    <row r="3778" spans="5:5" customFormat="1">
      <c r="E3778" s="1"/>
    </row>
    <row r="3779" spans="5:5" customFormat="1">
      <c r="E3779" s="1"/>
    </row>
    <row r="3780" spans="5:5" customFormat="1">
      <c r="E3780" s="1"/>
    </row>
    <row r="3781" spans="5:5" customFormat="1">
      <c r="E3781" s="1"/>
    </row>
    <row r="3782" spans="5:5" customFormat="1">
      <c r="E3782" s="1"/>
    </row>
    <row r="3783" spans="5:5" customFormat="1">
      <c r="E3783" s="1"/>
    </row>
    <row r="3784" spans="5:5" customFormat="1">
      <c r="E3784" s="1"/>
    </row>
    <row r="3785" spans="5:5" customFormat="1">
      <c r="E3785" s="1"/>
    </row>
    <row r="3786" spans="5:5" customFormat="1">
      <c r="E3786" s="1"/>
    </row>
    <row r="3787" spans="5:5" customFormat="1">
      <c r="E3787" s="1"/>
    </row>
    <row r="3788" spans="5:5" customFormat="1">
      <c r="E3788" s="1"/>
    </row>
    <row r="3789" spans="5:5" customFormat="1">
      <c r="E3789" s="1"/>
    </row>
    <row r="3790" spans="5:5" customFormat="1">
      <c r="E3790" s="1"/>
    </row>
    <row r="3791" spans="5:5" customFormat="1">
      <c r="E3791" s="1"/>
    </row>
    <row r="3792" spans="5:5" customFormat="1">
      <c r="E3792" s="1"/>
    </row>
    <row r="3793" spans="5:5" customFormat="1">
      <c r="E3793" s="1"/>
    </row>
    <row r="3794" spans="5:5" customFormat="1">
      <c r="E3794" s="1"/>
    </row>
    <row r="3795" spans="5:5" customFormat="1">
      <c r="E3795" s="1"/>
    </row>
    <row r="3796" spans="5:5" customFormat="1">
      <c r="E3796" s="1"/>
    </row>
    <row r="3797" spans="5:5" customFormat="1">
      <c r="E3797" s="1"/>
    </row>
    <row r="3798" spans="5:5" customFormat="1">
      <c r="E3798" s="1"/>
    </row>
    <row r="3799" spans="5:5" customFormat="1">
      <c r="E3799" s="1"/>
    </row>
    <row r="3800" spans="5:5" customFormat="1">
      <c r="E3800" s="1"/>
    </row>
    <row r="3801" spans="5:5" customFormat="1">
      <c r="E3801" s="1"/>
    </row>
    <row r="3802" spans="5:5" customFormat="1">
      <c r="E3802" s="1"/>
    </row>
    <row r="3803" spans="5:5" customFormat="1">
      <c r="E3803" s="1"/>
    </row>
    <row r="3804" spans="5:5" customFormat="1">
      <c r="E3804" s="1"/>
    </row>
    <row r="3805" spans="5:5" customFormat="1">
      <c r="E3805" s="1"/>
    </row>
    <row r="3806" spans="5:5" customFormat="1">
      <c r="E3806" s="1"/>
    </row>
    <row r="3807" spans="5:5" customFormat="1">
      <c r="E3807" s="1"/>
    </row>
    <row r="3808" spans="5:5" customFormat="1">
      <c r="E3808" s="1"/>
    </row>
    <row r="3809" spans="5:5" customFormat="1">
      <c r="E3809" s="1"/>
    </row>
    <row r="3810" spans="5:5" customFormat="1">
      <c r="E3810" s="1"/>
    </row>
    <row r="3811" spans="5:5" customFormat="1">
      <c r="E3811" s="1"/>
    </row>
    <row r="3812" spans="5:5" customFormat="1">
      <c r="E3812" s="1"/>
    </row>
    <row r="3813" spans="5:5" customFormat="1">
      <c r="E3813" s="1"/>
    </row>
    <row r="3814" spans="5:5" customFormat="1">
      <c r="E3814" s="1"/>
    </row>
    <row r="3815" spans="5:5" customFormat="1">
      <c r="E3815" s="1"/>
    </row>
    <row r="3816" spans="5:5" customFormat="1">
      <c r="E3816" s="1"/>
    </row>
    <row r="3817" spans="5:5" customFormat="1">
      <c r="E3817" s="1"/>
    </row>
    <row r="3818" spans="5:5" customFormat="1">
      <c r="E3818" s="1"/>
    </row>
    <row r="3819" spans="5:5" customFormat="1">
      <c r="E3819" s="1"/>
    </row>
    <row r="3820" spans="5:5" customFormat="1">
      <c r="E3820" s="1"/>
    </row>
    <row r="3821" spans="5:5" customFormat="1">
      <c r="E3821" s="1"/>
    </row>
    <row r="3822" spans="5:5" customFormat="1">
      <c r="E3822" s="1"/>
    </row>
    <row r="3823" spans="5:5" customFormat="1">
      <c r="E3823" s="1"/>
    </row>
    <row r="3824" spans="5:5" customFormat="1">
      <c r="E3824" s="1"/>
    </row>
    <row r="3825" spans="5:5" customFormat="1">
      <c r="E3825" s="1"/>
    </row>
    <row r="3826" spans="5:5" customFormat="1">
      <c r="E3826" s="1"/>
    </row>
    <row r="3827" spans="5:5" customFormat="1">
      <c r="E3827" s="1"/>
    </row>
    <row r="3828" spans="5:5" customFormat="1">
      <c r="E3828" s="1"/>
    </row>
    <row r="3829" spans="5:5" customFormat="1">
      <c r="E3829" s="1"/>
    </row>
    <row r="3830" spans="5:5" customFormat="1">
      <c r="E3830" s="1"/>
    </row>
    <row r="3831" spans="5:5" customFormat="1">
      <c r="E3831" s="1"/>
    </row>
    <row r="3832" spans="5:5" customFormat="1">
      <c r="E3832" s="1"/>
    </row>
    <row r="3833" spans="5:5" customFormat="1">
      <c r="E3833" s="1"/>
    </row>
    <row r="3834" spans="5:5" customFormat="1">
      <c r="E3834" s="1"/>
    </row>
    <row r="3835" spans="5:5" customFormat="1">
      <c r="E3835" s="1"/>
    </row>
    <row r="3836" spans="5:5" customFormat="1">
      <c r="E3836" s="1"/>
    </row>
    <row r="3837" spans="5:5" customFormat="1">
      <c r="E3837" s="1"/>
    </row>
    <row r="3838" spans="5:5" customFormat="1">
      <c r="E3838" s="1"/>
    </row>
    <row r="3839" spans="5:5" customFormat="1">
      <c r="E3839" s="1"/>
    </row>
    <row r="3840" spans="5:5" customFormat="1">
      <c r="E3840" s="1"/>
    </row>
    <row r="3841" spans="5:5" customFormat="1">
      <c r="E3841" s="1"/>
    </row>
    <row r="3842" spans="5:5" customFormat="1">
      <c r="E3842" s="1"/>
    </row>
    <row r="3843" spans="5:5" customFormat="1">
      <c r="E3843" s="1"/>
    </row>
    <row r="3844" spans="5:5" customFormat="1">
      <c r="E3844" s="1"/>
    </row>
    <row r="3845" spans="5:5" customFormat="1">
      <c r="E3845" s="1"/>
    </row>
    <row r="3846" spans="5:5" customFormat="1">
      <c r="E3846" s="1"/>
    </row>
    <row r="3847" spans="5:5" customFormat="1">
      <c r="E3847" s="1"/>
    </row>
    <row r="3848" spans="5:5" customFormat="1">
      <c r="E3848" s="1"/>
    </row>
    <row r="3849" spans="5:5" customFormat="1">
      <c r="E3849" s="1"/>
    </row>
    <row r="3850" spans="5:5" customFormat="1">
      <c r="E3850" s="1"/>
    </row>
    <row r="3851" spans="5:5" customFormat="1">
      <c r="E3851" s="1"/>
    </row>
    <row r="3852" spans="5:5" customFormat="1">
      <c r="E3852" s="1"/>
    </row>
    <row r="3853" spans="5:5" customFormat="1">
      <c r="E3853" s="1"/>
    </row>
    <row r="3854" spans="5:5" customFormat="1">
      <c r="E3854" s="1"/>
    </row>
    <row r="3855" spans="5:5" customFormat="1">
      <c r="E3855" s="1"/>
    </row>
    <row r="3856" spans="5:5" customFormat="1">
      <c r="E3856" s="1"/>
    </row>
    <row r="3857" spans="5:5" customFormat="1">
      <c r="E3857" s="1"/>
    </row>
    <row r="3858" spans="5:5" customFormat="1">
      <c r="E3858" s="1"/>
    </row>
    <row r="3859" spans="5:5" customFormat="1">
      <c r="E3859" s="1"/>
    </row>
    <row r="3860" spans="5:5" customFormat="1">
      <c r="E3860" s="1"/>
    </row>
    <row r="3861" spans="5:5" customFormat="1">
      <c r="E3861" s="1"/>
    </row>
    <row r="3862" spans="5:5" customFormat="1">
      <c r="E3862" s="1"/>
    </row>
    <row r="3863" spans="5:5" customFormat="1">
      <c r="E3863" s="1"/>
    </row>
    <row r="3864" spans="5:5" customFormat="1">
      <c r="E3864" s="1"/>
    </row>
    <row r="3865" spans="5:5" customFormat="1">
      <c r="E3865" s="1"/>
    </row>
    <row r="3866" spans="5:5" customFormat="1">
      <c r="E3866" s="1"/>
    </row>
    <row r="3867" spans="5:5" customFormat="1">
      <c r="E3867" s="1"/>
    </row>
    <row r="3868" spans="5:5" customFormat="1">
      <c r="E3868" s="1"/>
    </row>
    <row r="3869" spans="5:5" customFormat="1">
      <c r="E3869" s="1"/>
    </row>
    <row r="3870" spans="5:5" customFormat="1">
      <c r="E3870" s="1"/>
    </row>
    <row r="3871" spans="5:5" customFormat="1">
      <c r="E3871" s="1"/>
    </row>
    <row r="3872" spans="5:5" customFormat="1">
      <c r="E3872" s="1"/>
    </row>
    <row r="3873" spans="5:5" customFormat="1">
      <c r="E3873" s="1"/>
    </row>
    <row r="3874" spans="5:5" customFormat="1">
      <c r="E3874" s="1"/>
    </row>
    <row r="3875" spans="5:5" customFormat="1">
      <c r="E3875" s="1"/>
    </row>
    <row r="3876" spans="5:5" customFormat="1">
      <c r="E3876" s="1"/>
    </row>
    <row r="3877" spans="5:5" customFormat="1">
      <c r="E3877" s="1"/>
    </row>
    <row r="3878" spans="5:5" customFormat="1">
      <c r="E3878" s="1"/>
    </row>
    <row r="3879" spans="5:5" customFormat="1">
      <c r="E3879" s="1"/>
    </row>
    <row r="3880" spans="5:5" customFormat="1">
      <c r="E3880" s="1"/>
    </row>
    <row r="3881" spans="5:5" customFormat="1">
      <c r="E3881" s="1"/>
    </row>
    <row r="3882" spans="5:5" customFormat="1">
      <c r="E3882" s="1"/>
    </row>
    <row r="3883" spans="5:5" customFormat="1">
      <c r="E3883" s="1"/>
    </row>
    <row r="3884" spans="5:5" customFormat="1">
      <c r="E3884" s="1"/>
    </row>
    <row r="3885" spans="5:5" customFormat="1">
      <c r="E3885" s="1"/>
    </row>
    <row r="3886" spans="5:5" customFormat="1">
      <c r="E3886" s="1"/>
    </row>
    <row r="3887" spans="5:5" customFormat="1">
      <c r="E3887" s="1"/>
    </row>
    <row r="3888" spans="5:5" customFormat="1">
      <c r="E3888" s="1"/>
    </row>
    <row r="3889" spans="5:5" customFormat="1">
      <c r="E3889" s="1"/>
    </row>
    <row r="3890" spans="5:5" customFormat="1">
      <c r="E3890" s="1"/>
    </row>
    <row r="3891" spans="5:5" customFormat="1">
      <c r="E3891" s="1"/>
    </row>
    <row r="3892" spans="5:5" customFormat="1">
      <c r="E3892" s="1"/>
    </row>
    <row r="3893" spans="5:5" customFormat="1">
      <c r="E3893" s="1"/>
    </row>
    <row r="3894" spans="5:5" customFormat="1">
      <c r="E3894" s="1"/>
    </row>
    <row r="3895" spans="5:5" customFormat="1">
      <c r="E3895" s="1"/>
    </row>
    <row r="3896" spans="5:5" customFormat="1">
      <c r="E3896" s="1"/>
    </row>
    <row r="3897" spans="5:5" customFormat="1">
      <c r="E3897" s="1"/>
    </row>
    <row r="3898" spans="5:5" customFormat="1">
      <c r="E3898" s="1"/>
    </row>
    <row r="3899" spans="5:5" customFormat="1">
      <c r="E3899" s="1"/>
    </row>
    <row r="3900" spans="5:5" customFormat="1">
      <c r="E3900" s="1"/>
    </row>
    <row r="3901" spans="5:5" customFormat="1">
      <c r="E3901" s="1"/>
    </row>
    <row r="3902" spans="5:5" customFormat="1">
      <c r="E3902" s="1"/>
    </row>
    <row r="3903" spans="5:5" customFormat="1">
      <c r="E3903" s="1"/>
    </row>
    <row r="3904" spans="5:5" customFormat="1">
      <c r="E3904" s="1"/>
    </row>
    <row r="3905" spans="5:5" customFormat="1">
      <c r="E3905" s="1"/>
    </row>
    <row r="3906" spans="5:5" customFormat="1">
      <c r="E3906" s="1"/>
    </row>
    <row r="3907" spans="5:5" customFormat="1">
      <c r="E3907" s="1"/>
    </row>
    <row r="3908" spans="5:5" customFormat="1">
      <c r="E3908" s="1"/>
    </row>
    <row r="3909" spans="5:5" customFormat="1">
      <c r="E3909" s="1"/>
    </row>
    <row r="3910" spans="5:5" customFormat="1">
      <c r="E3910" s="1"/>
    </row>
    <row r="3911" spans="5:5" customFormat="1">
      <c r="E3911" s="1"/>
    </row>
    <row r="3912" spans="5:5" customFormat="1">
      <c r="E3912" s="1"/>
    </row>
    <row r="3913" spans="5:5" customFormat="1">
      <c r="E3913" s="1"/>
    </row>
    <row r="3914" spans="5:5" customFormat="1">
      <c r="E3914" s="1"/>
    </row>
    <row r="3915" spans="5:5" customFormat="1">
      <c r="E3915" s="1"/>
    </row>
    <row r="3916" spans="5:5" customFormat="1">
      <c r="E3916" s="1"/>
    </row>
    <row r="3917" spans="5:5" customFormat="1">
      <c r="E3917" s="1"/>
    </row>
    <row r="3918" spans="5:5" customFormat="1">
      <c r="E3918" s="1"/>
    </row>
    <row r="3919" spans="5:5" customFormat="1">
      <c r="E3919" s="1"/>
    </row>
    <row r="3920" spans="5:5" customFormat="1">
      <c r="E3920" s="1"/>
    </row>
    <row r="3921" spans="5:5" customFormat="1">
      <c r="E3921" s="1"/>
    </row>
    <row r="3922" spans="5:5" customFormat="1">
      <c r="E3922" s="1"/>
    </row>
    <row r="3923" spans="5:5" customFormat="1">
      <c r="E3923" s="1"/>
    </row>
    <row r="3924" spans="5:5" customFormat="1">
      <c r="E3924" s="1"/>
    </row>
    <row r="3925" spans="5:5" customFormat="1">
      <c r="E3925" s="1"/>
    </row>
    <row r="3926" spans="5:5" customFormat="1">
      <c r="E3926" s="1"/>
    </row>
    <row r="3927" spans="5:5" customFormat="1">
      <c r="E3927" s="1"/>
    </row>
    <row r="3928" spans="5:5" customFormat="1">
      <c r="E3928" s="1"/>
    </row>
    <row r="3929" spans="5:5" customFormat="1">
      <c r="E3929" s="1"/>
    </row>
    <row r="3930" spans="5:5" customFormat="1">
      <c r="E3930" s="1"/>
    </row>
    <row r="3931" spans="5:5" customFormat="1">
      <c r="E3931" s="1"/>
    </row>
    <row r="3932" spans="5:5" customFormat="1">
      <c r="E3932" s="1"/>
    </row>
    <row r="3933" spans="5:5" customFormat="1">
      <c r="E3933" s="1"/>
    </row>
    <row r="3934" spans="5:5" customFormat="1">
      <c r="E3934" s="1"/>
    </row>
    <row r="3935" spans="5:5" customFormat="1">
      <c r="E3935" s="1"/>
    </row>
    <row r="3936" spans="5:5" customFormat="1">
      <c r="E3936" s="1"/>
    </row>
    <row r="3937" spans="5:5" customFormat="1">
      <c r="E3937" s="1"/>
    </row>
    <row r="3938" spans="5:5" customFormat="1">
      <c r="E3938" s="1"/>
    </row>
    <row r="3939" spans="5:5" customFormat="1">
      <c r="E3939" s="1"/>
    </row>
    <row r="3940" spans="5:5" customFormat="1">
      <c r="E3940" s="1"/>
    </row>
    <row r="3941" spans="5:5" customFormat="1">
      <c r="E3941" s="1"/>
    </row>
    <row r="3942" spans="5:5" customFormat="1">
      <c r="E3942" s="1"/>
    </row>
    <row r="3943" spans="5:5" customFormat="1">
      <c r="E3943" s="1"/>
    </row>
    <row r="3944" spans="5:5" customFormat="1">
      <c r="E3944" s="1"/>
    </row>
    <row r="3945" spans="5:5" customFormat="1">
      <c r="E3945" s="1"/>
    </row>
    <row r="3946" spans="5:5" customFormat="1">
      <c r="E3946" s="1"/>
    </row>
    <row r="3947" spans="5:5" customFormat="1">
      <c r="E3947" s="1"/>
    </row>
    <row r="3948" spans="5:5" customFormat="1">
      <c r="E3948" s="1"/>
    </row>
    <row r="3949" spans="5:5" customFormat="1">
      <c r="E3949" s="1"/>
    </row>
    <row r="3950" spans="5:5" customFormat="1">
      <c r="E3950" s="1"/>
    </row>
    <row r="3951" spans="5:5" customFormat="1">
      <c r="E3951" s="1"/>
    </row>
    <row r="3952" spans="5:5" customFormat="1">
      <c r="E3952" s="1"/>
    </row>
    <row r="3953" spans="5:5" customFormat="1">
      <c r="E3953" s="1"/>
    </row>
    <row r="3954" spans="5:5" customFormat="1">
      <c r="E3954" s="1"/>
    </row>
    <row r="3955" spans="5:5" customFormat="1">
      <c r="E3955" s="1"/>
    </row>
    <row r="3956" spans="5:5" customFormat="1">
      <c r="E3956" s="1"/>
    </row>
    <row r="3957" spans="5:5" customFormat="1">
      <c r="E3957" s="1"/>
    </row>
    <row r="3958" spans="5:5" customFormat="1">
      <c r="E3958" s="1"/>
    </row>
    <row r="3959" spans="5:5" customFormat="1">
      <c r="E3959" s="1"/>
    </row>
    <row r="3960" spans="5:5" customFormat="1">
      <c r="E3960" s="1"/>
    </row>
    <row r="3961" spans="5:5" customFormat="1">
      <c r="E3961" s="1"/>
    </row>
    <row r="3962" spans="5:5" customFormat="1">
      <c r="E3962" s="1"/>
    </row>
    <row r="3963" spans="5:5" customFormat="1">
      <c r="E3963" s="1"/>
    </row>
    <row r="3964" spans="5:5" customFormat="1">
      <c r="E3964" s="1"/>
    </row>
    <row r="3965" spans="5:5" customFormat="1">
      <c r="E3965" s="1"/>
    </row>
    <row r="3966" spans="5:5" customFormat="1">
      <c r="E3966" s="1"/>
    </row>
    <row r="3967" spans="5:5" customFormat="1">
      <c r="E3967" s="1"/>
    </row>
    <row r="3968" spans="5:5" customFormat="1">
      <c r="E3968" s="1"/>
    </row>
    <row r="3969" spans="5:5" customFormat="1">
      <c r="E3969" s="1"/>
    </row>
    <row r="3970" spans="5:5" customFormat="1">
      <c r="E3970" s="1"/>
    </row>
    <row r="3971" spans="5:5" customFormat="1">
      <c r="E3971" s="1"/>
    </row>
    <row r="3972" spans="5:5" customFormat="1">
      <c r="E3972" s="1"/>
    </row>
    <row r="3973" spans="5:5" customFormat="1">
      <c r="E3973" s="1"/>
    </row>
    <row r="3974" spans="5:5" customFormat="1">
      <c r="E3974" s="1"/>
    </row>
    <row r="3975" spans="5:5" customFormat="1">
      <c r="E3975" s="1"/>
    </row>
    <row r="3976" spans="5:5" customFormat="1">
      <c r="E3976" s="1"/>
    </row>
    <row r="3977" spans="5:5" customFormat="1">
      <c r="E3977" s="1"/>
    </row>
    <row r="3978" spans="5:5" customFormat="1">
      <c r="E3978" s="1"/>
    </row>
    <row r="3979" spans="5:5" customFormat="1">
      <c r="E3979" s="1"/>
    </row>
    <row r="3980" spans="5:5" customFormat="1">
      <c r="E3980" s="1"/>
    </row>
    <row r="3981" spans="5:5" customFormat="1">
      <c r="E3981" s="1"/>
    </row>
    <row r="3982" spans="5:5" customFormat="1">
      <c r="E3982" s="1"/>
    </row>
    <row r="3983" spans="5:5" customFormat="1">
      <c r="E3983" s="1"/>
    </row>
    <row r="3984" spans="5:5" customFormat="1">
      <c r="E3984" s="1"/>
    </row>
    <row r="3985" spans="5:5" customFormat="1">
      <c r="E3985" s="1"/>
    </row>
    <row r="3986" spans="5:5" customFormat="1">
      <c r="E3986" s="1"/>
    </row>
    <row r="3987" spans="5:5" customFormat="1">
      <c r="E3987" s="1"/>
    </row>
    <row r="3988" spans="5:5" customFormat="1">
      <c r="E3988" s="1"/>
    </row>
    <row r="3989" spans="5:5" customFormat="1">
      <c r="E3989" s="1"/>
    </row>
    <row r="3990" spans="5:5" customFormat="1">
      <c r="E3990" s="1"/>
    </row>
    <row r="3991" spans="5:5" customFormat="1">
      <c r="E3991" s="1"/>
    </row>
    <row r="3992" spans="5:5" customFormat="1">
      <c r="E3992" s="1"/>
    </row>
    <row r="3993" spans="5:5" customFormat="1">
      <c r="E3993" s="1"/>
    </row>
    <row r="3994" spans="5:5" customFormat="1">
      <c r="E3994" s="1"/>
    </row>
    <row r="3995" spans="5:5" customFormat="1">
      <c r="E3995" s="1"/>
    </row>
    <row r="3996" spans="5:5" customFormat="1">
      <c r="E3996" s="1"/>
    </row>
    <row r="3997" spans="5:5" customFormat="1">
      <c r="E3997" s="1"/>
    </row>
    <row r="3998" spans="5:5" customFormat="1">
      <c r="E3998" s="1"/>
    </row>
    <row r="3999" spans="5:5" customFormat="1">
      <c r="E3999" s="1"/>
    </row>
    <row r="4000" spans="5:5" customFormat="1">
      <c r="E4000" s="1"/>
    </row>
    <row r="4001" spans="5:5" customFormat="1">
      <c r="E4001" s="1"/>
    </row>
    <row r="4002" spans="5:5" customFormat="1">
      <c r="E4002" s="1"/>
    </row>
    <row r="4003" spans="5:5" customFormat="1">
      <c r="E4003" s="1"/>
    </row>
    <row r="4004" spans="5:5" customFormat="1">
      <c r="E4004" s="1"/>
    </row>
    <row r="4005" spans="5:5" customFormat="1">
      <c r="E4005" s="1"/>
    </row>
    <row r="4006" spans="5:5" customFormat="1">
      <c r="E4006" s="1"/>
    </row>
    <row r="4007" spans="5:5" customFormat="1">
      <c r="E4007" s="1"/>
    </row>
    <row r="4008" spans="5:5" customFormat="1">
      <c r="E4008" s="1"/>
    </row>
    <row r="4009" spans="5:5" customFormat="1">
      <c r="E4009" s="1"/>
    </row>
    <row r="4010" spans="5:5" customFormat="1">
      <c r="E4010" s="1"/>
    </row>
    <row r="4011" spans="5:5" customFormat="1">
      <c r="E4011" s="1"/>
    </row>
    <row r="4012" spans="5:5" customFormat="1">
      <c r="E4012" s="1"/>
    </row>
    <row r="4013" spans="5:5" customFormat="1">
      <c r="E4013" s="1"/>
    </row>
    <row r="4014" spans="5:5" customFormat="1">
      <c r="E4014" s="1"/>
    </row>
    <row r="4015" spans="5:5" customFormat="1">
      <c r="E4015" s="1"/>
    </row>
    <row r="4016" spans="5:5" customFormat="1">
      <c r="E4016" s="1"/>
    </row>
    <row r="4017" spans="5:5" customFormat="1">
      <c r="E4017" s="1"/>
    </row>
    <row r="4018" spans="5:5" customFormat="1">
      <c r="E4018" s="1"/>
    </row>
    <row r="4019" spans="5:5" customFormat="1">
      <c r="E4019" s="1"/>
    </row>
    <row r="4020" spans="5:5" customFormat="1">
      <c r="E4020" s="1"/>
    </row>
    <row r="4021" spans="5:5" customFormat="1">
      <c r="E4021" s="1"/>
    </row>
    <row r="4022" spans="5:5" customFormat="1">
      <c r="E4022" s="1"/>
    </row>
    <row r="4023" spans="5:5" customFormat="1">
      <c r="E4023" s="1"/>
    </row>
    <row r="4024" spans="5:5" customFormat="1">
      <c r="E4024" s="1"/>
    </row>
    <row r="4025" spans="5:5" customFormat="1">
      <c r="E4025" s="1"/>
    </row>
    <row r="4026" spans="5:5" customFormat="1">
      <c r="E4026" s="1"/>
    </row>
    <row r="4027" spans="5:5" customFormat="1">
      <c r="E4027" s="1"/>
    </row>
    <row r="4028" spans="5:5" customFormat="1">
      <c r="E4028" s="1"/>
    </row>
    <row r="4029" spans="5:5" customFormat="1">
      <c r="E4029" s="1"/>
    </row>
    <row r="4030" spans="5:5" customFormat="1">
      <c r="E4030" s="1"/>
    </row>
    <row r="4031" spans="5:5" customFormat="1">
      <c r="E4031" s="1"/>
    </row>
    <row r="4032" spans="5:5" customFormat="1">
      <c r="E4032" s="1"/>
    </row>
    <row r="4033" spans="5:5" customFormat="1">
      <c r="E4033" s="1"/>
    </row>
    <row r="4034" spans="5:5" customFormat="1">
      <c r="E4034" s="1"/>
    </row>
    <row r="4035" spans="5:5" customFormat="1">
      <c r="E4035" s="1"/>
    </row>
    <row r="4036" spans="5:5" customFormat="1">
      <c r="E4036" s="1"/>
    </row>
    <row r="4037" spans="5:5" customFormat="1">
      <c r="E4037" s="1"/>
    </row>
    <row r="4038" spans="5:5" customFormat="1">
      <c r="E4038" s="1"/>
    </row>
    <row r="4039" spans="5:5" customFormat="1">
      <c r="E4039" s="1"/>
    </row>
    <row r="4040" spans="5:5" customFormat="1">
      <c r="E4040" s="1"/>
    </row>
    <row r="4041" spans="5:5" customFormat="1">
      <c r="E4041" s="1"/>
    </row>
    <row r="4042" spans="5:5" customFormat="1">
      <c r="E4042" s="1"/>
    </row>
    <row r="4043" spans="5:5" customFormat="1">
      <c r="E4043" s="1"/>
    </row>
    <row r="4044" spans="5:5" customFormat="1">
      <c r="E4044" s="1"/>
    </row>
    <row r="4045" spans="5:5" customFormat="1">
      <c r="E4045" s="1"/>
    </row>
    <row r="4046" spans="5:5" customFormat="1">
      <c r="E4046" s="1"/>
    </row>
    <row r="4047" spans="5:5" customFormat="1">
      <c r="E4047" s="1"/>
    </row>
    <row r="4048" spans="5:5" customFormat="1">
      <c r="E4048" s="1"/>
    </row>
    <row r="4049" spans="5:5" customFormat="1">
      <c r="E4049" s="1"/>
    </row>
    <row r="4050" spans="5:5" customFormat="1">
      <c r="E4050" s="1"/>
    </row>
    <row r="4051" spans="5:5" customFormat="1">
      <c r="E4051" s="1"/>
    </row>
    <row r="4052" spans="5:5" customFormat="1">
      <c r="E4052" s="1"/>
    </row>
    <row r="4053" spans="5:5" customFormat="1">
      <c r="E4053" s="1"/>
    </row>
    <row r="4054" spans="5:5" customFormat="1">
      <c r="E4054" s="1"/>
    </row>
    <row r="4055" spans="5:5" customFormat="1">
      <c r="E4055" s="1"/>
    </row>
    <row r="4056" spans="5:5" customFormat="1">
      <c r="E4056" s="1"/>
    </row>
    <row r="4057" spans="5:5" customFormat="1">
      <c r="E4057" s="1"/>
    </row>
    <row r="4058" spans="5:5" customFormat="1">
      <c r="E4058" s="1"/>
    </row>
    <row r="4059" spans="5:5" customFormat="1">
      <c r="E4059" s="1"/>
    </row>
    <row r="4060" spans="5:5" customFormat="1">
      <c r="E4060" s="1"/>
    </row>
    <row r="4061" spans="5:5" customFormat="1">
      <c r="E4061" s="1"/>
    </row>
    <row r="4062" spans="5:5" customFormat="1">
      <c r="E4062" s="1"/>
    </row>
    <row r="4063" spans="5:5" customFormat="1">
      <c r="E4063" s="1"/>
    </row>
    <row r="4064" spans="5:5" customFormat="1">
      <c r="E4064" s="1"/>
    </row>
    <row r="4065" spans="5:5" customFormat="1">
      <c r="E4065" s="1"/>
    </row>
    <row r="4066" spans="5:5" customFormat="1">
      <c r="E4066" s="1"/>
    </row>
    <row r="4067" spans="5:5" customFormat="1">
      <c r="E4067" s="1"/>
    </row>
    <row r="4068" spans="5:5" customFormat="1">
      <c r="E4068" s="1"/>
    </row>
    <row r="4069" spans="5:5" customFormat="1">
      <c r="E4069" s="1"/>
    </row>
    <row r="4070" spans="5:5" customFormat="1">
      <c r="E4070" s="1"/>
    </row>
    <row r="4071" spans="5:5" customFormat="1">
      <c r="E4071" s="1"/>
    </row>
    <row r="4072" spans="5:5" customFormat="1">
      <c r="E4072" s="1"/>
    </row>
    <row r="4073" spans="5:5" customFormat="1">
      <c r="E4073" s="1"/>
    </row>
    <row r="4074" spans="5:5" customFormat="1">
      <c r="E4074" s="1"/>
    </row>
    <row r="4075" spans="5:5" customFormat="1">
      <c r="E4075" s="1"/>
    </row>
    <row r="4076" spans="5:5" customFormat="1">
      <c r="E4076" s="1"/>
    </row>
  </sheetData>
  <pageMargins left="0.70866141732283472" right="0.70866141732283472" top="0.74803149606299213" bottom="0.74803149606299213" header="0.31496062992125984" footer="0.31496062992125984"/>
  <pageSetup paperSize="9" scale="47" fitToHeight="0" orientation="landscape" horizontalDpi="200" verticalDpi="20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11</xdr:col>
                <xdr:colOff>0</xdr:colOff>
                <xdr:row>102</xdr:row>
                <xdr:rowOff>0</xdr:rowOff>
              </from>
              <to>
                <xdr:col>12</xdr:col>
                <xdr:colOff>847725</xdr:colOff>
                <xdr:row>103</xdr:row>
                <xdr:rowOff>142875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O3866"/>
  <sheetViews>
    <sheetView showGridLines="0" showRowColHeaders="0" workbookViewId="0">
      <pane ySplit="1" topLeftCell="A2" activePane="bottomLeft" state="frozen"/>
      <selection pane="bottomLeft" activeCell="I21" sqref="I21"/>
    </sheetView>
  </sheetViews>
  <sheetFormatPr baseColWidth="10" defaultColWidth="11.42578125" defaultRowHeight="15"/>
  <cols>
    <col min="1" max="1" width="12" style="28" customWidth="1"/>
    <col min="2" max="2" width="15.28515625" style="28" customWidth="1"/>
    <col min="3" max="3" width="16" style="28" customWidth="1"/>
    <col min="4" max="4" width="8.42578125" style="28" customWidth="1"/>
    <col min="5" max="5" width="56" style="28" customWidth="1"/>
    <col min="6" max="6" width="16.28515625" style="28" customWidth="1"/>
    <col min="7" max="7" width="14.7109375" style="28" customWidth="1"/>
    <col min="8" max="10" width="11.42578125" style="28"/>
    <col min="11" max="11" width="24.85546875" style="28" customWidth="1"/>
    <col min="12" max="14" width="11.42578125" style="28"/>
    <col min="15" max="15" width="16.42578125" style="28" customWidth="1"/>
    <col min="16" max="16384" width="11.42578125" style="28"/>
  </cols>
  <sheetData>
    <row r="1" spans="1:15" ht="23.25">
      <c r="A1" s="59" t="s">
        <v>221</v>
      </c>
      <c r="B1" s="59" t="s">
        <v>222</v>
      </c>
      <c r="C1" s="59" t="s">
        <v>4</v>
      </c>
      <c r="D1" s="59" t="s">
        <v>242</v>
      </c>
      <c r="E1" s="59" t="s">
        <v>187</v>
      </c>
      <c r="F1" s="59" t="s">
        <v>243</v>
      </c>
      <c r="G1" s="59" t="s">
        <v>189</v>
      </c>
      <c r="I1" s="48"/>
      <c r="L1" s="53" t="str">
        <f>COUNTA(G2:G2000) &amp;"  Entrées sur  " &amp; COUNTA(D2:D2000)</f>
        <v>0  Entrées sur  259</v>
      </c>
      <c r="M1" s="54"/>
      <c r="N1" s="170"/>
      <c r="O1" s="171"/>
    </row>
    <row r="2" spans="1:15">
      <c r="A2" s="191" t="s">
        <v>224</v>
      </c>
      <c r="B2" s="191" t="s">
        <v>241</v>
      </c>
      <c r="C2" s="191" t="s">
        <v>23</v>
      </c>
      <c r="D2" s="191">
        <v>2165</v>
      </c>
      <c r="E2" s="191" t="s">
        <v>181</v>
      </c>
      <c r="F2" s="192">
        <v>98.33</v>
      </c>
      <c r="G2" s="41"/>
    </row>
    <row r="3" spans="1:15">
      <c r="A3" s="191" t="s">
        <v>224</v>
      </c>
      <c r="B3" s="191" t="s">
        <v>241</v>
      </c>
      <c r="C3" s="191" t="s">
        <v>23</v>
      </c>
      <c r="D3" s="191">
        <v>2166</v>
      </c>
      <c r="E3" s="191" t="s">
        <v>93</v>
      </c>
      <c r="F3" s="192">
        <v>50.1</v>
      </c>
      <c r="G3" s="41"/>
    </row>
    <row r="4" spans="1:15">
      <c r="A4" s="191" t="s">
        <v>224</v>
      </c>
      <c r="B4" s="191" t="s">
        <v>241</v>
      </c>
      <c r="C4" s="191" t="s">
        <v>23</v>
      </c>
      <c r="D4" s="191">
        <v>2167</v>
      </c>
      <c r="E4" s="191" t="s">
        <v>94</v>
      </c>
      <c r="F4" s="192">
        <v>59.53</v>
      </c>
      <c r="G4" s="41"/>
    </row>
    <row r="5" spans="1:15">
      <c r="A5" s="191" t="s">
        <v>224</v>
      </c>
      <c r="B5" s="191" t="s">
        <v>241</v>
      </c>
      <c r="C5" s="191" t="s">
        <v>23</v>
      </c>
      <c r="D5" s="191">
        <v>2168</v>
      </c>
      <c r="E5" s="191" t="s">
        <v>60</v>
      </c>
      <c r="F5" s="192">
        <v>15.41</v>
      </c>
      <c r="G5" s="41"/>
    </row>
    <row r="6" spans="1:15">
      <c r="A6" s="191" t="s">
        <v>224</v>
      </c>
      <c r="B6" s="191" t="s">
        <v>241</v>
      </c>
      <c r="C6" s="191" t="s">
        <v>23</v>
      </c>
      <c r="D6" s="191">
        <v>2169</v>
      </c>
      <c r="E6" s="191" t="s">
        <v>81</v>
      </c>
      <c r="F6" s="192">
        <v>58.24</v>
      </c>
      <c r="G6" s="41"/>
    </row>
    <row r="7" spans="1:15">
      <c r="A7" s="191" t="s">
        <v>224</v>
      </c>
      <c r="B7" s="191" t="s">
        <v>241</v>
      </c>
      <c r="C7" s="191" t="s">
        <v>23</v>
      </c>
      <c r="D7" s="191">
        <v>2170</v>
      </c>
      <c r="E7" s="191" t="s">
        <v>142</v>
      </c>
      <c r="F7" s="192">
        <v>18.79</v>
      </c>
      <c r="G7" s="41"/>
    </row>
    <row r="8" spans="1:15">
      <c r="A8" s="191" t="s">
        <v>224</v>
      </c>
      <c r="B8" s="191" t="s">
        <v>241</v>
      </c>
      <c r="C8" s="191" t="s">
        <v>23</v>
      </c>
      <c r="D8" s="191">
        <v>2171</v>
      </c>
      <c r="E8" s="191" t="s">
        <v>143</v>
      </c>
      <c r="F8" s="192">
        <v>28.64</v>
      </c>
      <c r="G8" s="41"/>
    </row>
    <row r="9" spans="1:15">
      <c r="A9" s="191" t="s">
        <v>224</v>
      </c>
      <c r="B9" s="191" t="s">
        <v>241</v>
      </c>
      <c r="C9" s="191" t="s">
        <v>23</v>
      </c>
      <c r="D9" s="191">
        <v>2172</v>
      </c>
      <c r="E9" s="191" t="s">
        <v>118</v>
      </c>
      <c r="F9" s="192">
        <v>52.5</v>
      </c>
      <c r="G9" s="41"/>
    </row>
    <row r="10" spans="1:15">
      <c r="A10" s="191" t="s">
        <v>224</v>
      </c>
      <c r="B10" s="191" t="s">
        <v>241</v>
      </c>
      <c r="C10" s="191" t="s">
        <v>23</v>
      </c>
      <c r="D10" s="191">
        <v>2173</v>
      </c>
      <c r="E10" s="191" t="s">
        <v>51</v>
      </c>
      <c r="F10" s="192">
        <v>51.04</v>
      </c>
      <c r="G10" s="41"/>
    </row>
    <row r="11" spans="1:15">
      <c r="A11" s="191" t="s">
        <v>224</v>
      </c>
      <c r="B11" s="191" t="s">
        <v>241</v>
      </c>
      <c r="C11" s="191" t="s">
        <v>23</v>
      </c>
      <c r="D11" s="191">
        <v>2174</v>
      </c>
      <c r="E11" s="191" t="s">
        <v>76</v>
      </c>
      <c r="F11" s="192">
        <v>44.08</v>
      </c>
      <c r="G11" s="41"/>
    </row>
    <row r="12" spans="1:15">
      <c r="A12" s="191" t="s">
        <v>224</v>
      </c>
      <c r="B12" s="191" t="s">
        <v>241</v>
      </c>
      <c r="C12" s="191" t="s">
        <v>23</v>
      </c>
      <c r="D12" s="191">
        <v>2175</v>
      </c>
      <c r="E12" s="191" t="s">
        <v>149</v>
      </c>
      <c r="F12" s="192">
        <v>24.45</v>
      </c>
      <c r="G12" s="41"/>
    </row>
    <row r="13" spans="1:15">
      <c r="A13" s="191" t="s">
        <v>224</v>
      </c>
      <c r="B13" s="191" t="s">
        <v>241</v>
      </c>
      <c r="C13" s="191" t="s">
        <v>23</v>
      </c>
      <c r="D13" s="191">
        <v>2176</v>
      </c>
      <c r="E13" s="191" t="s">
        <v>95</v>
      </c>
      <c r="F13" s="192">
        <v>15.38</v>
      </c>
      <c r="G13" s="41"/>
    </row>
    <row r="14" spans="1:15">
      <c r="A14" s="191" t="s">
        <v>224</v>
      </c>
      <c r="B14" s="191" t="s">
        <v>241</v>
      </c>
      <c r="C14" s="191" t="s">
        <v>23</v>
      </c>
      <c r="D14" s="191">
        <v>2177</v>
      </c>
      <c r="E14" s="191" t="s">
        <v>96</v>
      </c>
      <c r="F14" s="192">
        <v>27.91</v>
      </c>
      <c r="G14" s="41"/>
    </row>
    <row r="15" spans="1:15">
      <c r="A15" s="191" t="s">
        <v>224</v>
      </c>
      <c r="B15" s="191" t="s">
        <v>241</v>
      </c>
      <c r="C15" s="191" t="s">
        <v>23</v>
      </c>
      <c r="D15" s="191">
        <v>2178</v>
      </c>
      <c r="E15" s="191" t="s">
        <v>109</v>
      </c>
      <c r="F15" s="192">
        <v>29.47</v>
      </c>
      <c r="G15" s="41"/>
    </row>
    <row r="16" spans="1:15">
      <c r="A16" s="191" t="s">
        <v>224</v>
      </c>
      <c r="B16" s="191" t="s">
        <v>241</v>
      </c>
      <c r="C16" s="191" t="s">
        <v>23</v>
      </c>
      <c r="D16" s="191">
        <v>2179</v>
      </c>
      <c r="E16" s="191" t="s">
        <v>104</v>
      </c>
      <c r="F16" s="192">
        <v>17.5</v>
      </c>
      <c r="G16" s="41"/>
    </row>
    <row r="17" spans="1:7">
      <c r="A17" s="191" t="s">
        <v>224</v>
      </c>
      <c r="B17" s="191" t="s">
        <v>241</v>
      </c>
      <c r="C17" s="191" t="s">
        <v>23</v>
      </c>
      <c r="D17" s="191">
        <v>2180</v>
      </c>
      <c r="E17" s="191" t="s">
        <v>304</v>
      </c>
      <c r="F17" s="192">
        <v>25</v>
      </c>
      <c r="G17" s="41"/>
    </row>
    <row r="18" spans="1:7">
      <c r="A18" s="191" t="s">
        <v>224</v>
      </c>
      <c r="B18" s="191" t="s">
        <v>241</v>
      </c>
      <c r="C18" s="191" t="s">
        <v>23</v>
      </c>
      <c r="D18" s="191">
        <v>2181</v>
      </c>
      <c r="E18" s="191" t="s">
        <v>103</v>
      </c>
      <c r="F18" s="192">
        <v>174.16</v>
      </c>
      <c r="G18" s="41"/>
    </row>
    <row r="19" spans="1:7">
      <c r="A19" s="191" t="s">
        <v>224</v>
      </c>
      <c r="B19" s="191" t="s">
        <v>241</v>
      </c>
      <c r="C19" s="191" t="s">
        <v>23</v>
      </c>
      <c r="D19" s="191">
        <v>2182</v>
      </c>
      <c r="E19" s="191" t="s">
        <v>179</v>
      </c>
      <c r="F19" s="192">
        <v>31.7</v>
      </c>
      <c r="G19" s="41"/>
    </row>
    <row r="20" spans="1:7">
      <c r="A20" s="191" t="s">
        <v>224</v>
      </c>
      <c r="B20" s="191" t="s">
        <v>241</v>
      </c>
      <c r="C20" s="191" t="s">
        <v>23</v>
      </c>
      <c r="D20" s="191">
        <v>2183</v>
      </c>
      <c r="E20" s="191" t="s">
        <v>305</v>
      </c>
      <c r="F20" s="192">
        <v>32.33</v>
      </c>
      <c r="G20" s="41"/>
    </row>
    <row r="21" spans="1:7">
      <c r="A21" s="191" t="s">
        <v>224</v>
      </c>
      <c r="B21" s="191" t="s">
        <v>241</v>
      </c>
      <c r="C21" s="191" t="s">
        <v>23</v>
      </c>
      <c r="D21" s="191">
        <v>2184</v>
      </c>
      <c r="E21" s="191" t="s">
        <v>108</v>
      </c>
      <c r="F21" s="192">
        <v>39.159999999999997</v>
      </c>
      <c r="G21" s="41"/>
    </row>
    <row r="22" spans="1:7">
      <c r="A22" s="191" t="s">
        <v>224</v>
      </c>
      <c r="B22" s="191" t="s">
        <v>241</v>
      </c>
      <c r="C22" s="191" t="s">
        <v>23</v>
      </c>
      <c r="D22" s="191">
        <v>2185</v>
      </c>
      <c r="E22" s="191" t="s">
        <v>178</v>
      </c>
      <c r="F22" s="192">
        <v>79</v>
      </c>
      <c r="G22" s="41"/>
    </row>
    <row r="23" spans="1:7">
      <c r="A23" s="191" t="s">
        <v>224</v>
      </c>
      <c r="B23" s="191" t="s">
        <v>241</v>
      </c>
      <c r="C23" s="191" t="s">
        <v>23</v>
      </c>
      <c r="D23" s="191">
        <v>2186</v>
      </c>
      <c r="E23" s="191" t="s">
        <v>47</v>
      </c>
      <c r="F23" s="192">
        <v>48.25</v>
      </c>
      <c r="G23" s="41"/>
    </row>
    <row r="24" spans="1:7">
      <c r="A24" s="191" t="s">
        <v>224</v>
      </c>
      <c r="B24" s="191" t="s">
        <v>241</v>
      </c>
      <c r="C24" s="191" t="s">
        <v>23</v>
      </c>
      <c r="D24" s="191">
        <v>2187</v>
      </c>
      <c r="E24" s="191" t="s">
        <v>54</v>
      </c>
      <c r="F24" s="192">
        <v>26.66</v>
      </c>
      <c r="G24" s="41"/>
    </row>
    <row r="25" spans="1:7">
      <c r="A25" s="191" t="s">
        <v>224</v>
      </c>
      <c r="B25" s="191" t="s">
        <v>241</v>
      </c>
      <c r="C25" s="191" t="s">
        <v>23</v>
      </c>
      <c r="D25" s="191">
        <v>2188</v>
      </c>
      <c r="E25" s="191" t="s">
        <v>55</v>
      </c>
      <c r="F25" s="192">
        <v>44.73</v>
      </c>
      <c r="G25" s="41"/>
    </row>
    <row r="26" spans="1:7">
      <c r="A26" s="191" t="s">
        <v>224</v>
      </c>
      <c r="B26" s="191" t="s">
        <v>241</v>
      </c>
      <c r="C26" s="191" t="s">
        <v>23</v>
      </c>
      <c r="D26" s="191">
        <v>2189</v>
      </c>
      <c r="E26" s="191" t="s">
        <v>53</v>
      </c>
      <c r="F26" s="192">
        <v>12.86</v>
      </c>
      <c r="G26" s="41"/>
    </row>
    <row r="27" spans="1:7">
      <c r="A27" s="191" t="s">
        <v>224</v>
      </c>
      <c r="B27" s="191" t="s">
        <v>241</v>
      </c>
      <c r="C27" s="191" t="s">
        <v>23</v>
      </c>
      <c r="D27" s="191">
        <v>2190</v>
      </c>
      <c r="E27" s="191" t="s">
        <v>88</v>
      </c>
      <c r="F27" s="192">
        <v>33.25</v>
      </c>
      <c r="G27" s="41"/>
    </row>
    <row r="28" spans="1:7">
      <c r="A28" s="191" t="s">
        <v>224</v>
      </c>
      <c r="B28" s="191" t="s">
        <v>241</v>
      </c>
      <c r="C28" s="191" t="s">
        <v>23</v>
      </c>
      <c r="D28" s="191">
        <v>2191</v>
      </c>
      <c r="E28" s="191" t="s">
        <v>89</v>
      </c>
      <c r="F28" s="192">
        <v>47.91</v>
      </c>
      <c r="G28" s="41"/>
    </row>
    <row r="29" spans="1:7">
      <c r="A29" s="191" t="s">
        <v>224</v>
      </c>
      <c r="B29" s="191" t="s">
        <v>241</v>
      </c>
      <c r="C29" s="191" t="s">
        <v>23</v>
      </c>
      <c r="D29" s="191">
        <v>2192</v>
      </c>
      <c r="E29" s="191" t="s">
        <v>101</v>
      </c>
      <c r="F29" s="192">
        <v>14</v>
      </c>
      <c r="G29" s="41"/>
    </row>
    <row r="30" spans="1:7">
      <c r="A30" s="191" t="s">
        <v>224</v>
      </c>
      <c r="B30" s="191" t="s">
        <v>241</v>
      </c>
      <c r="C30" s="191" t="s">
        <v>23</v>
      </c>
      <c r="D30" s="191">
        <v>2193</v>
      </c>
      <c r="E30" s="191" t="s">
        <v>102</v>
      </c>
      <c r="F30" s="192">
        <v>29.58</v>
      </c>
      <c r="G30" s="41"/>
    </row>
    <row r="31" spans="1:7">
      <c r="A31" s="191" t="s">
        <v>224</v>
      </c>
      <c r="B31" s="191" t="s">
        <v>241</v>
      </c>
      <c r="C31" s="191" t="s">
        <v>23</v>
      </c>
      <c r="D31" s="191">
        <v>2194</v>
      </c>
      <c r="E31" s="191" t="s">
        <v>180</v>
      </c>
      <c r="F31" s="192">
        <v>72.08</v>
      </c>
      <c r="G31" s="41"/>
    </row>
    <row r="32" spans="1:7">
      <c r="A32" s="191" t="s">
        <v>224</v>
      </c>
      <c r="B32" s="191" t="s">
        <v>241</v>
      </c>
      <c r="C32" s="191" t="s">
        <v>23</v>
      </c>
      <c r="D32" s="191">
        <v>2195</v>
      </c>
      <c r="E32" s="191" t="s">
        <v>61</v>
      </c>
      <c r="F32" s="192">
        <v>40</v>
      </c>
      <c r="G32" s="41"/>
    </row>
    <row r="33" spans="1:7">
      <c r="A33" s="191" t="s">
        <v>224</v>
      </c>
      <c r="B33" s="191" t="s">
        <v>241</v>
      </c>
      <c r="C33" s="191" t="s">
        <v>23</v>
      </c>
      <c r="D33" s="191">
        <v>2196</v>
      </c>
      <c r="E33" s="191" t="s">
        <v>268</v>
      </c>
      <c r="F33" s="192">
        <v>74.78</v>
      </c>
      <c r="G33" s="41"/>
    </row>
    <row r="34" spans="1:7">
      <c r="A34" s="191" t="s">
        <v>224</v>
      </c>
      <c r="B34" s="191" t="s">
        <v>241</v>
      </c>
      <c r="C34" s="191" t="s">
        <v>23</v>
      </c>
      <c r="D34" s="191">
        <v>2197</v>
      </c>
      <c r="E34" s="191" t="s">
        <v>87</v>
      </c>
      <c r="F34" s="192">
        <v>36.25</v>
      </c>
      <c r="G34" s="41"/>
    </row>
    <row r="35" spans="1:7">
      <c r="A35" s="191" t="s">
        <v>224</v>
      </c>
      <c r="B35" s="191" t="s">
        <v>241</v>
      </c>
      <c r="C35" s="191" t="s">
        <v>23</v>
      </c>
      <c r="D35" s="191">
        <v>2198</v>
      </c>
      <c r="E35" s="191" t="s">
        <v>119</v>
      </c>
      <c r="F35" s="192">
        <v>18.96</v>
      </c>
      <c r="G35" s="41"/>
    </row>
    <row r="36" spans="1:7">
      <c r="A36" s="191" t="s">
        <v>224</v>
      </c>
      <c r="B36" s="191" t="s">
        <v>241</v>
      </c>
      <c r="C36" s="191" t="s">
        <v>23</v>
      </c>
      <c r="D36" s="191">
        <v>2199</v>
      </c>
      <c r="E36" s="191" t="s">
        <v>91</v>
      </c>
      <c r="F36" s="192">
        <v>13.5</v>
      </c>
      <c r="G36" s="41"/>
    </row>
    <row r="37" spans="1:7">
      <c r="A37" s="191" t="s">
        <v>224</v>
      </c>
      <c r="B37" s="191" t="s">
        <v>241</v>
      </c>
      <c r="C37" s="191" t="s">
        <v>23</v>
      </c>
      <c r="D37" s="191">
        <v>2200</v>
      </c>
      <c r="E37" s="191" t="s">
        <v>57</v>
      </c>
      <c r="F37" s="192">
        <v>18.75</v>
      </c>
      <c r="G37" s="41"/>
    </row>
    <row r="38" spans="1:7">
      <c r="A38" s="191" t="s">
        <v>224</v>
      </c>
      <c r="B38" s="191" t="s">
        <v>241</v>
      </c>
      <c r="C38" s="191" t="s">
        <v>23</v>
      </c>
      <c r="D38" s="191">
        <v>2201</v>
      </c>
      <c r="E38" s="191" t="s">
        <v>77</v>
      </c>
      <c r="F38" s="192">
        <v>71.010000000000005</v>
      </c>
      <c r="G38" s="41"/>
    </row>
    <row r="39" spans="1:7">
      <c r="A39" s="191" t="s">
        <v>224</v>
      </c>
      <c r="B39" s="191" t="s">
        <v>241</v>
      </c>
      <c r="C39" s="191" t="s">
        <v>23</v>
      </c>
      <c r="D39" s="191">
        <v>2202</v>
      </c>
      <c r="E39" s="191" t="s">
        <v>100</v>
      </c>
      <c r="F39" s="192">
        <v>14.75</v>
      </c>
      <c r="G39" s="41"/>
    </row>
    <row r="40" spans="1:7">
      <c r="A40" s="191" t="s">
        <v>224</v>
      </c>
      <c r="B40" s="191" t="s">
        <v>241</v>
      </c>
      <c r="C40" s="191" t="s">
        <v>220</v>
      </c>
      <c r="D40" s="191">
        <v>2345</v>
      </c>
      <c r="E40" s="191" t="s">
        <v>257</v>
      </c>
      <c r="F40" s="192">
        <v>21.84</v>
      </c>
      <c r="G40" s="41"/>
    </row>
    <row r="41" spans="1:7">
      <c r="A41" s="191" t="s">
        <v>224</v>
      </c>
      <c r="B41" s="191" t="s">
        <v>241</v>
      </c>
      <c r="C41" s="191" t="s">
        <v>220</v>
      </c>
      <c r="D41" s="191">
        <v>2346</v>
      </c>
      <c r="E41" s="191" t="s">
        <v>269</v>
      </c>
      <c r="F41" s="192">
        <v>32.33</v>
      </c>
      <c r="G41" s="41"/>
    </row>
    <row r="42" spans="1:7">
      <c r="A42" s="191" t="s">
        <v>224</v>
      </c>
      <c r="B42" s="191" t="s">
        <v>241</v>
      </c>
      <c r="C42" s="191" t="s">
        <v>220</v>
      </c>
      <c r="D42" s="191">
        <v>2362</v>
      </c>
      <c r="E42" s="191" t="s">
        <v>316</v>
      </c>
      <c r="F42" s="192">
        <v>20.89</v>
      </c>
      <c r="G42" s="41"/>
    </row>
    <row r="43" spans="1:7">
      <c r="A43" s="191" t="s">
        <v>224</v>
      </c>
      <c r="B43" s="191" t="s">
        <v>241</v>
      </c>
      <c r="C43" s="191" t="s">
        <v>220</v>
      </c>
      <c r="D43" s="191">
        <v>2363</v>
      </c>
      <c r="E43" s="191" t="s">
        <v>315</v>
      </c>
      <c r="F43" s="192">
        <v>11.89</v>
      </c>
      <c r="G43" s="41"/>
    </row>
    <row r="44" spans="1:7">
      <c r="A44" s="191" t="s">
        <v>224</v>
      </c>
      <c r="B44" s="191" t="s">
        <v>241</v>
      </c>
      <c r="C44" s="191" t="s">
        <v>220</v>
      </c>
      <c r="D44" s="191">
        <v>2369</v>
      </c>
      <c r="E44" s="191" t="s">
        <v>362</v>
      </c>
      <c r="F44" s="192">
        <v>9.3000000000000007</v>
      </c>
      <c r="G44" s="41"/>
    </row>
    <row r="45" spans="1:7">
      <c r="A45" s="191" t="s">
        <v>225</v>
      </c>
      <c r="B45" s="191" t="s">
        <v>241</v>
      </c>
      <c r="C45" s="191" t="s">
        <v>23</v>
      </c>
      <c r="D45" s="191">
        <v>2203</v>
      </c>
      <c r="E45" s="191" t="s">
        <v>171</v>
      </c>
      <c r="F45" s="192">
        <v>16.46</v>
      </c>
      <c r="G45" s="41"/>
    </row>
    <row r="46" spans="1:7">
      <c r="A46" s="191" t="s">
        <v>225</v>
      </c>
      <c r="B46" s="191" t="s">
        <v>241</v>
      </c>
      <c r="C46" s="191" t="s">
        <v>23</v>
      </c>
      <c r="D46" s="191">
        <v>2204</v>
      </c>
      <c r="E46" s="191" t="s">
        <v>133</v>
      </c>
      <c r="F46" s="192">
        <v>50.29</v>
      </c>
      <c r="G46" s="41"/>
    </row>
    <row r="47" spans="1:7">
      <c r="A47" s="191" t="s">
        <v>225</v>
      </c>
      <c r="B47" s="191" t="s">
        <v>241</v>
      </c>
      <c r="C47" s="191" t="s">
        <v>23</v>
      </c>
      <c r="D47" s="191">
        <v>2205</v>
      </c>
      <c r="E47" s="191" t="s">
        <v>132</v>
      </c>
      <c r="F47" s="192">
        <v>58.79</v>
      </c>
      <c r="G47" s="41"/>
    </row>
    <row r="48" spans="1:7">
      <c r="A48" s="191" t="s">
        <v>225</v>
      </c>
      <c r="B48" s="191" t="s">
        <v>241</v>
      </c>
      <c r="C48" s="191" t="s">
        <v>23</v>
      </c>
      <c r="D48" s="191">
        <v>2206</v>
      </c>
      <c r="E48" s="191" t="s">
        <v>117</v>
      </c>
      <c r="F48" s="192">
        <v>58.79</v>
      </c>
      <c r="G48" s="41"/>
    </row>
    <row r="49" spans="1:7">
      <c r="A49" s="191" t="s">
        <v>225</v>
      </c>
      <c r="B49" s="191" t="s">
        <v>241</v>
      </c>
      <c r="C49" s="191" t="s">
        <v>23</v>
      </c>
      <c r="D49" s="191">
        <v>2207</v>
      </c>
      <c r="E49" s="191" t="s">
        <v>65</v>
      </c>
      <c r="F49" s="192">
        <v>21.92</v>
      </c>
      <c r="G49" s="41"/>
    </row>
    <row r="50" spans="1:7">
      <c r="A50" s="191" t="s">
        <v>225</v>
      </c>
      <c r="B50" s="191" t="s">
        <v>241</v>
      </c>
      <c r="C50" s="191" t="s">
        <v>23</v>
      </c>
      <c r="D50" s="191">
        <v>2208</v>
      </c>
      <c r="E50" s="191" t="s">
        <v>92</v>
      </c>
      <c r="F50" s="192">
        <v>29.08</v>
      </c>
      <c r="G50" s="41"/>
    </row>
    <row r="51" spans="1:7">
      <c r="A51" s="191" t="s">
        <v>225</v>
      </c>
      <c r="B51" s="191" t="s">
        <v>241</v>
      </c>
      <c r="C51" s="191" t="s">
        <v>23</v>
      </c>
      <c r="D51" s="191">
        <v>2209</v>
      </c>
      <c r="E51" s="191" t="s">
        <v>97</v>
      </c>
      <c r="F51" s="192">
        <v>34.15</v>
      </c>
      <c r="G51" s="41"/>
    </row>
    <row r="52" spans="1:7">
      <c r="A52" s="191" t="s">
        <v>225</v>
      </c>
      <c r="B52" s="191" t="s">
        <v>241</v>
      </c>
      <c r="C52" s="191" t="s">
        <v>23</v>
      </c>
      <c r="D52" s="191">
        <v>2210</v>
      </c>
      <c r="E52" s="191" t="s">
        <v>71</v>
      </c>
      <c r="F52" s="192">
        <v>65.75</v>
      </c>
      <c r="G52" s="41"/>
    </row>
    <row r="53" spans="1:7">
      <c r="A53" s="191" t="s">
        <v>225</v>
      </c>
      <c r="B53" s="191" t="s">
        <v>241</v>
      </c>
      <c r="C53" s="191" t="s">
        <v>23</v>
      </c>
      <c r="D53" s="191">
        <v>2211</v>
      </c>
      <c r="E53" s="191" t="s">
        <v>124</v>
      </c>
      <c r="F53" s="192">
        <v>21.99</v>
      </c>
      <c r="G53" s="41"/>
    </row>
    <row r="54" spans="1:7">
      <c r="A54" s="191" t="s">
        <v>225</v>
      </c>
      <c r="B54" s="191" t="s">
        <v>241</v>
      </c>
      <c r="C54" s="191" t="s">
        <v>23</v>
      </c>
      <c r="D54" s="191">
        <v>2212</v>
      </c>
      <c r="E54" s="191" t="s">
        <v>123</v>
      </c>
      <c r="F54" s="192">
        <v>23.65</v>
      </c>
      <c r="G54" s="41"/>
    </row>
    <row r="55" spans="1:7">
      <c r="A55" s="191" t="s">
        <v>225</v>
      </c>
      <c r="B55" s="191" t="s">
        <v>241</v>
      </c>
      <c r="C55" s="191" t="s">
        <v>23</v>
      </c>
      <c r="D55" s="191">
        <v>2213</v>
      </c>
      <c r="E55" s="191" t="s">
        <v>175</v>
      </c>
      <c r="F55" s="192">
        <v>14.28</v>
      </c>
      <c r="G55" s="41"/>
    </row>
    <row r="56" spans="1:7">
      <c r="A56" s="191" t="s">
        <v>225</v>
      </c>
      <c r="B56" s="191" t="s">
        <v>241</v>
      </c>
      <c r="C56" s="191" t="s">
        <v>23</v>
      </c>
      <c r="D56" s="191">
        <v>2214</v>
      </c>
      <c r="E56" s="191" t="s">
        <v>176</v>
      </c>
      <c r="F56" s="192">
        <v>34.15</v>
      </c>
      <c r="G56" s="41"/>
    </row>
    <row r="57" spans="1:7">
      <c r="A57" s="191" t="s">
        <v>225</v>
      </c>
      <c r="B57" s="191" t="s">
        <v>241</v>
      </c>
      <c r="C57" s="191" t="s">
        <v>23</v>
      </c>
      <c r="D57" s="191">
        <v>2215</v>
      </c>
      <c r="E57" s="191" t="s">
        <v>177</v>
      </c>
      <c r="F57" s="192">
        <v>37.42</v>
      </c>
      <c r="G57" s="41"/>
    </row>
    <row r="58" spans="1:7">
      <c r="A58" s="191" t="s">
        <v>225</v>
      </c>
      <c r="B58" s="191" t="s">
        <v>241</v>
      </c>
      <c r="C58" s="191" t="s">
        <v>220</v>
      </c>
      <c r="D58" s="191">
        <v>2364</v>
      </c>
      <c r="E58" s="191" t="s">
        <v>317</v>
      </c>
      <c r="F58" s="192">
        <v>21.68</v>
      </c>
      <c r="G58" s="41"/>
    </row>
    <row r="59" spans="1:7">
      <c r="A59" s="191" t="s">
        <v>226</v>
      </c>
      <c r="B59" s="191" t="s">
        <v>241</v>
      </c>
      <c r="C59" s="191" t="s">
        <v>23</v>
      </c>
      <c r="D59" s="191">
        <v>2216</v>
      </c>
      <c r="E59" s="191" t="s">
        <v>263</v>
      </c>
      <c r="F59" s="192">
        <v>5.0599999999999996</v>
      </c>
      <c r="G59" s="41"/>
    </row>
    <row r="60" spans="1:7">
      <c r="A60" s="191" t="s">
        <v>226</v>
      </c>
      <c r="B60" s="191" t="s">
        <v>241</v>
      </c>
      <c r="C60" s="191" t="s">
        <v>23</v>
      </c>
      <c r="D60" s="191">
        <v>2217</v>
      </c>
      <c r="E60" s="191" t="s">
        <v>72</v>
      </c>
      <c r="F60" s="192">
        <v>5.18</v>
      </c>
      <c r="G60" s="41"/>
    </row>
    <row r="61" spans="1:7">
      <c r="A61" s="191" t="s">
        <v>226</v>
      </c>
      <c r="B61" s="191" t="s">
        <v>241</v>
      </c>
      <c r="C61" s="191" t="s">
        <v>23</v>
      </c>
      <c r="D61" s="191">
        <v>2218</v>
      </c>
      <c r="E61" s="191" t="s">
        <v>264</v>
      </c>
      <c r="F61" s="192">
        <v>6.16</v>
      </c>
      <c r="G61" s="41"/>
    </row>
    <row r="62" spans="1:7">
      <c r="A62" s="191" t="s">
        <v>226</v>
      </c>
      <c r="B62" s="191" t="s">
        <v>241</v>
      </c>
      <c r="C62" s="191" t="s">
        <v>23</v>
      </c>
      <c r="D62" s="191">
        <v>2219</v>
      </c>
      <c r="E62" s="191" t="s">
        <v>74</v>
      </c>
      <c r="F62" s="192">
        <v>6.07</v>
      </c>
      <c r="G62" s="41"/>
    </row>
    <row r="63" spans="1:7">
      <c r="A63" s="191" t="s">
        <v>226</v>
      </c>
      <c r="B63" s="191" t="s">
        <v>241</v>
      </c>
      <c r="C63" s="191" t="s">
        <v>23</v>
      </c>
      <c r="D63" s="191">
        <v>2220</v>
      </c>
      <c r="E63" s="191" t="s">
        <v>73</v>
      </c>
      <c r="F63" s="192">
        <v>6.12</v>
      </c>
      <c r="G63" s="41"/>
    </row>
    <row r="64" spans="1:7">
      <c r="A64" s="191" t="s">
        <v>226</v>
      </c>
      <c r="B64" s="191" t="s">
        <v>241</v>
      </c>
      <c r="C64" s="191" t="s">
        <v>23</v>
      </c>
      <c r="D64" s="191">
        <v>2221</v>
      </c>
      <c r="E64" s="191" t="s">
        <v>82</v>
      </c>
      <c r="F64" s="192">
        <v>9.09</v>
      </c>
      <c r="G64" s="41"/>
    </row>
    <row r="65" spans="1:7">
      <c r="A65" s="191" t="s">
        <v>226</v>
      </c>
      <c r="B65" s="191" t="s">
        <v>241</v>
      </c>
      <c r="C65" s="191" t="s">
        <v>23</v>
      </c>
      <c r="D65" s="191">
        <v>2222</v>
      </c>
      <c r="E65" s="191" t="s">
        <v>121</v>
      </c>
      <c r="F65" s="192">
        <v>30.52</v>
      </c>
      <c r="G65" s="41"/>
    </row>
    <row r="66" spans="1:7">
      <c r="A66" s="191" t="s">
        <v>226</v>
      </c>
      <c r="B66" s="191" t="s">
        <v>241</v>
      </c>
      <c r="C66" s="191" t="s">
        <v>23</v>
      </c>
      <c r="D66" s="191">
        <v>2223</v>
      </c>
      <c r="E66" s="191" t="s">
        <v>260</v>
      </c>
      <c r="F66" s="192">
        <v>21.56</v>
      </c>
      <c r="G66" s="41"/>
    </row>
    <row r="67" spans="1:7">
      <c r="A67" s="191" t="s">
        <v>226</v>
      </c>
      <c r="B67" s="191" t="s">
        <v>241</v>
      </c>
      <c r="C67" s="191" t="s">
        <v>23</v>
      </c>
      <c r="D67" s="191">
        <v>2224</v>
      </c>
      <c r="E67" s="191" t="s">
        <v>68</v>
      </c>
      <c r="F67" s="192">
        <v>27.06</v>
      </c>
      <c r="G67" s="41"/>
    </row>
    <row r="68" spans="1:7">
      <c r="A68" s="191" t="s">
        <v>226</v>
      </c>
      <c r="B68" s="191" t="s">
        <v>241</v>
      </c>
      <c r="C68" s="191" t="s">
        <v>23</v>
      </c>
      <c r="D68" s="191">
        <v>2225</v>
      </c>
      <c r="E68" s="191" t="s">
        <v>69</v>
      </c>
      <c r="F68" s="192">
        <v>51</v>
      </c>
      <c r="G68" s="41"/>
    </row>
    <row r="69" spans="1:7">
      <c r="A69" s="191" t="s">
        <v>226</v>
      </c>
      <c r="B69" s="191" t="s">
        <v>241</v>
      </c>
      <c r="C69" s="191" t="s">
        <v>23</v>
      </c>
      <c r="D69" s="191">
        <v>2226</v>
      </c>
      <c r="E69" s="191" t="s">
        <v>67</v>
      </c>
      <c r="F69" s="192">
        <v>123.61</v>
      </c>
      <c r="G69" s="41"/>
    </row>
    <row r="70" spans="1:7">
      <c r="A70" s="191" t="s">
        <v>226</v>
      </c>
      <c r="B70" s="191" t="s">
        <v>241</v>
      </c>
      <c r="C70" s="191" t="s">
        <v>23</v>
      </c>
      <c r="D70" s="191">
        <v>2227</v>
      </c>
      <c r="E70" s="191" t="s">
        <v>66</v>
      </c>
      <c r="F70" s="192">
        <v>33.24</v>
      </c>
      <c r="G70" s="41"/>
    </row>
    <row r="71" spans="1:7">
      <c r="A71" s="191" t="s">
        <v>226</v>
      </c>
      <c r="B71" s="191" t="s">
        <v>241</v>
      </c>
      <c r="C71" s="191" t="s">
        <v>23</v>
      </c>
      <c r="D71" s="191">
        <v>2228</v>
      </c>
      <c r="E71" s="191" t="s">
        <v>320</v>
      </c>
      <c r="F71" s="192">
        <v>34.47</v>
      </c>
      <c r="G71" s="41"/>
    </row>
    <row r="72" spans="1:7">
      <c r="A72" s="191" t="s">
        <v>226</v>
      </c>
      <c r="B72" s="191" t="s">
        <v>241</v>
      </c>
      <c r="C72" s="191" t="s">
        <v>23</v>
      </c>
      <c r="D72" s="191">
        <v>2229</v>
      </c>
      <c r="E72" s="191" t="s">
        <v>58</v>
      </c>
      <c r="F72" s="192">
        <v>72.040000000000006</v>
      </c>
      <c r="G72" s="41"/>
    </row>
    <row r="73" spans="1:7">
      <c r="A73" s="191" t="s">
        <v>226</v>
      </c>
      <c r="B73" s="191" t="s">
        <v>241</v>
      </c>
      <c r="C73" s="191" t="s">
        <v>23</v>
      </c>
      <c r="D73" s="191">
        <v>2230</v>
      </c>
      <c r="E73" s="191" t="s">
        <v>48</v>
      </c>
      <c r="F73" s="192">
        <v>35.020000000000003</v>
      </c>
      <c r="G73" s="41"/>
    </row>
    <row r="74" spans="1:7">
      <c r="A74" s="191" t="s">
        <v>226</v>
      </c>
      <c r="B74" s="191" t="s">
        <v>241</v>
      </c>
      <c r="C74" s="191" t="s">
        <v>23</v>
      </c>
      <c r="D74" s="191">
        <v>2231</v>
      </c>
      <c r="E74" s="191" t="s">
        <v>319</v>
      </c>
      <c r="F74" s="192">
        <v>48.45</v>
      </c>
      <c r="G74" s="41"/>
    </row>
    <row r="75" spans="1:7">
      <c r="A75" s="191" t="s">
        <v>226</v>
      </c>
      <c r="B75" s="191" t="s">
        <v>241</v>
      </c>
      <c r="C75" s="191" t="s">
        <v>23</v>
      </c>
      <c r="D75" s="191">
        <v>2232</v>
      </c>
      <c r="E75" s="191" t="s">
        <v>318</v>
      </c>
      <c r="F75" s="192">
        <v>77.28</v>
      </c>
      <c r="G75" s="41"/>
    </row>
    <row r="76" spans="1:7">
      <c r="A76" s="191" t="s">
        <v>227</v>
      </c>
      <c r="B76" s="191" t="s">
        <v>241</v>
      </c>
      <c r="C76" s="191" t="s">
        <v>23</v>
      </c>
      <c r="D76" s="191">
        <v>2233</v>
      </c>
      <c r="E76" s="191" t="s">
        <v>44</v>
      </c>
      <c r="F76" s="192">
        <v>17.41</v>
      </c>
      <c r="G76" s="41"/>
    </row>
    <row r="77" spans="1:7">
      <c r="A77" s="191" t="s">
        <v>227</v>
      </c>
      <c r="B77" s="191" t="s">
        <v>241</v>
      </c>
      <c r="C77" s="191" t="s">
        <v>23</v>
      </c>
      <c r="D77" s="191">
        <v>2234</v>
      </c>
      <c r="E77" s="191" t="s">
        <v>50</v>
      </c>
      <c r="F77" s="192">
        <v>16.170000000000002</v>
      </c>
      <c r="G77" s="41"/>
    </row>
    <row r="78" spans="1:7">
      <c r="A78" s="191" t="s">
        <v>227</v>
      </c>
      <c r="B78" s="191" t="s">
        <v>241</v>
      </c>
      <c r="C78" s="191" t="s">
        <v>23</v>
      </c>
      <c r="D78" s="191">
        <v>2235</v>
      </c>
      <c r="E78" s="191" t="s">
        <v>113</v>
      </c>
      <c r="F78" s="192">
        <v>10.83</v>
      </c>
      <c r="G78" s="41"/>
    </row>
    <row r="79" spans="1:7">
      <c r="A79" s="191" t="s">
        <v>227</v>
      </c>
      <c r="B79" s="191" t="s">
        <v>241</v>
      </c>
      <c r="C79" s="191" t="s">
        <v>23</v>
      </c>
      <c r="D79" s="191">
        <v>2236</v>
      </c>
      <c r="E79" s="191" t="s">
        <v>70</v>
      </c>
      <c r="F79" s="192">
        <v>16.95</v>
      </c>
      <c r="G79" s="41"/>
    </row>
    <row r="80" spans="1:7">
      <c r="A80" s="191" t="s">
        <v>227</v>
      </c>
      <c r="B80" s="191" t="s">
        <v>241</v>
      </c>
      <c r="C80" s="191" t="s">
        <v>23</v>
      </c>
      <c r="D80" s="191">
        <v>2237</v>
      </c>
      <c r="E80" s="191" t="s">
        <v>75</v>
      </c>
      <c r="F80" s="192">
        <v>11.51</v>
      </c>
      <c r="G80" s="41"/>
    </row>
    <row r="81" spans="1:7">
      <c r="A81" s="191" t="s">
        <v>227</v>
      </c>
      <c r="B81" s="191" t="s">
        <v>241</v>
      </c>
      <c r="C81" s="191" t="s">
        <v>23</v>
      </c>
      <c r="D81" s="191">
        <v>2238</v>
      </c>
      <c r="E81" s="191" t="s">
        <v>85</v>
      </c>
      <c r="F81" s="192">
        <v>15.4</v>
      </c>
      <c r="G81" s="41"/>
    </row>
    <row r="82" spans="1:7">
      <c r="A82" s="191" t="s">
        <v>227</v>
      </c>
      <c r="B82" s="191" t="s">
        <v>241</v>
      </c>
      <c r="C82" s="191" t="s">
        <v>23</v>
      </c>
      <c r="D82" s="191">
        <v>2239</v>
      </c>
      <c r="E82" s="191" t="s">
        <v>86</v>
      </c>
      <c r="F82" s="192">
        <v>18.53</v>
      </c>
      <c r="G82" s="41"/>
    </row>
    <row r="83" spans="1:7">
      <c r="A83" s="191" t="s">
        <v>227</v>
      </c>
      <c r="B83" s="191" t="s">
        <v>241</v>
      </c>
      <c r="C83" s="191" t="s">
        <v>23</v>
      </c>
      <c r="D83" s="191">
        <v>2240</v>
      </c>
      <c r="E83" s="191" t="s">
        <v>45</v>
      </c>
      <c r="F83" s="192">
        <v>16.2</v>
      </c>
      <c r="G83" s="41"/>
    </row>
    <row r="84" spans="1:7">
      <c r="A84" s="191" t="s">
        <v>227</v>
      </c>
      <c r="B84" s="191" t="s">
        <v>241</v>
      </c>
      <c r="C84" s="191" t="s">
        <v>23</v>
      </c>
      <c r="D84" s="191">
        <v>2241</v>
      </c>
      <c r="E84" s="191" t="s">
        <v>151</v>
      </c>
      <c r="F84" s="192">
        <v>11.72</v>
      </c>
      <c r="G84" s="41"/>
    </row>
    <row r="85" spans="1:7">
      <c r="A85" s="191" t="s">
        <v>227</v>
      </c>
      <c r="B85" s="191" t="s">
        <v>241</v>
      </c>
      <c r="C85" s="191" t="s">
        <v>23</v>
      </c>
      <c r="D85" s="191">
        <v>2242</v>
      </c>
      <c r="E85" s="191" t="s">
        <v>90</v>
      </c>
      <c r="F85" s="192">
        <v>18.62</v>
      </c>
      <c r="G85" s="41"/>
    </row>
    <row r="86" spans="1:7">
      <c r="A86" s="191" t="s">
        <v>227</v>
      </c>
      <c r="B86" s="191" t="s">
        <v>241</v>
      </c>
      <c r="C86" s="191" t="s">
        <v>23</v>
      </c>
      <c r="D86" s="191">
        <v>2243</v>
      </c>
      <c r="E86" s="191" t="s">
        <v>152</v>
      </c>
      <c r="F86" s="192">
        <v>35.119999999999997</v>
      </c>
      <c r="G86" s="41"/>
    </row>
    <row r="87" spans="1:7">
      <c r="A87" s="191" t="s">
        <v>227</v>
      </c>
      <c r="B87" s="191" t="s">
        <v>241</v>
      </c>
      <c r="C87" s="191" t="s">
        <v>23</v>
      </c>
      <c r="D87" s="191">
        <v>2244</v>
      </c>
      <c r="E87" s="191" t="s">
        <v>170</v>
      </c>
      <c r="F87" s="192">
        <v>12.91</v>
      </c>
      <c r="G87" s="41"/>
    </row>
    <row r="88" spans="1:7">
      <c r="A88" s="191" t="s">
        <v>227</v>
      </c>
      <c r="B88" s="191" t="s">
        <v>241</v>
      </c>
      <c r="C88" s="191" t="s">
        <v>23</v>
      </c>
      <c r="D88" s="191">
        <v>2245</v>
      </c>
      <c r="E88" s="191" t="s">
        <v>112</v>
      </c>
      <c r="F88" s="192">
        <v>23.25</v>
      </c>
      <c r="G88" s="41"/>
    </row>
    <row r="89" spans="1:7">
      <c r="A89" s="191" t="s">
        <v>227</v>
      </c>
      <c r="B89" s="191" t="s">
        <v>241</v>
      </c>
      <c r="C89" s="191" t="s">
        <v>23</v>
      </c>
      <c r="D89" s="191">
        <v>2246</v>
      </c>
      <c r="E89" s="191" t="s">
        <v>116</v>
      </c>
      <c r="F89" s="192">
        <v>21.5</v>
      </c>
      <c r="G89" s="41"/>
    </row>
    <row r="90" spans="1:7">
      <c r="A90" s="191" t="s">
        <v>227</v>
      </c>
      <c r="B90" s="191" t="s">
        <v>241</v>
      </c>
      <c r="C90" s="191" t="s">
        <v>23</v>
      </c>
      <c r="D90" s="191">
        <v>2247</v>
      </c>
      <c r="E90" s="191" t="s">
        <v>46</v>
      </c>
      <c r="F90" s="192">
        <v>8.41</v>
      </c>
      <c r="G90" s="41"/>
    </row>
    <row r="91" spans="1:7">
      <c r="A91" s="191" t="s">
        <v>227</v>
      </c>
      <c r="B91" s="191" t="s">
        <v>241</v>
      </c>
      <c r="C91" s="191" t="s">
        <v>23</v>
      </c>
      <c r="D91" s="191">
        <v>2248</v>
      </c>
      <c r="E91" s="191" t="s">
        <v>110</v>
      </c>
      <c r="F91" s="192">
        <v>15.89</v>
      </c>
      <c r="G91" s="41"/>
    </row>
    <row r="92" spans="1:7">
      <c r="A92" s="191" t="s">
        <v>227</v>
      </c>
      <c r="B92" s="191" t="s">
        <v>241</v>
      </c>
      <c r="C92" s="191" t="s">
        <v>23</v>
      </c>
      <c r="D92" s="191">
        <v>2249</v>
      </c>
      <c r="E92" s="191" t="s">
        <v>144</v>
      </c>
      <c r="F92" s="192">
        <v>7.5</v>
      </c>
      <c r="G92" s="41"/>
    </row>
    <row r="93" spans="1:7">
      <c r="A93" s="191" t="s">
        <v>227</v>
      </c>
      <c r="B93" s="191" t="s">
        <v>241</v>
      </c>
      <c r="C93" s="191" t="s">
        <v>23</v>
      </c>
      <c r="D93" s="191">
        <v>2250</v>
      </c>
      <c r="E93" s="191" t="s">
        <v>106</v>
      </c>
      <c r="F93" s="192">
        <v>11.05</v>
      </c>
      <c r="G93" s="41"/>
    </row>
    <row r="94" spans="1:7">
      <c r="A94" s="191" t="s">
        <v>227</v>
      </c>
      <c r="B94" s="191" t="s">
        <v>241</v>
      </c>
      <c r="C94" s="191" t="s">
        <v>23</v>
      </c>
      <c r="D94" s="191">
        <v>2251</v>
      </c>
      <c r="E94" s="191" t="s">
        <v>107</v>
      </c>
      <c r="F94" s="192">
        <v>11.05</v>
      </c>
      <c r="G94" s="41"/>
    </row>
    <row r="95" spans="1:7">
      <c r="A95" s="191" t="s">
        <v>227</v>
      </c>
      <c r="B95" s="191" t="s">
        <v>241</v>
      </c>
      <c r="C95" s="191" t="s">
        <v>23</v>
      </c>
      <c r="D95" s="191">
        <v>2252</v>
      </c>
      <c r="E95" s="191" t="s">
        <v>105</v>
      </c>
      <c r="F95" s="192">
        <v>22.71</v>
      </c>
      <c r="G95" s="41"/>
    </row>
    <row r="96" spans="1:7">
      <c r="A96" s="191" t="s">
        <v>227</v>
      </c>
      <c r="B96" s="191" t="s">
        <v>241</v>
      </c>
      <c r="C96" s="191" t="s">
        <v>23</v>
      </c>
      <c r="D96" s="191">
        <v>2253</v>
      </c>
      <c r="E96" s="191" t="s">
        <v>323</v>
      </c>
      <c r="F96" s="192">
        <v>15.17</v>
      </c>
      <c r="G96" s="41"/>
    </row>
    <row r="97" spans="1:7">
      <c r="A97" s="191" t="s">
        <v>227</v>
      </c>
      <c r="B97" s="191" t="s">
        <v>241</v>
      </c>
      <c r="C97" s="191" t="s">
        <v>23</v>
      </c>
      <c r="D97" s="191">
        <v>2254</v>
      </c>
      <c r="E97" s="191" t="s">
        <v>254</v>
      </c>
      <c r="F97" s="192">
        <v>15.17</v>
      </c>
      <c r="G97" s="41"/>
    </row>
    <row r="98" spans="1:7">
      <c r="A98" s="191" t="s">
        <v>227</v>
      </c>
      <c r="B98" s="191" t="s">
        <v>241</v>
      </c>
      <c r="C98" s="191" t="s">
        <v>23</v>
      </c>
      <c r="D98" s="191">
        <v>2255</v>
      </c>
      <c r="E98" s="191" t="s">
        <v>59</v>
      </c>
      <c r="F98" s="192">
        <v>12.73</v>
      </c>
      <c r="G98" s="41"/>
    </row>
    <row r="99" spans="1:7">
      <c r="A99" s="191" t="s">
        <v>227</v>
      </c>
      <c r="B99" s="191" t="s">
        <v>241</v>
      </c>
      <c r="C99" s="191" t="s">
        <v>23</v>
      </c>
      <c r="D99" s="191">
        <v>2256</v>
      </c>
      <c r="E99" s="191" t="s">
        <v>146</v>
      </c>
      <c r="F99" s="192">
        <v>16.93</v>
      </c>
      <c r="G99" s="41"/>
    </row>
    <row r="100" spans="1:7">
      <c r="A100" s="191" t="s">
        <v>227</v>
      </c>
      <c r="B100" s="191" t="s">
        <v>241</v>
      </c>
      <c r="C100" s="191" t="s">
        <v>23</v>
      </c>
      <c r="D100" s="191">
        <v>2257</v>
      </c>
      <c r="E100" s="191" t="s">
        <v>148</v>
      </c>
      <c r="F100" s="192">
        <v>16.93</v>
      </c>
      <c r="G100" s="41"/>
    </row>
    <row r="101" spans="1:7">
      <c r="A101" s="191" t="s">
        <v>227</v>
      </c>
      <c r="B101" s="191" t="s">
        <v>241</v>
      </c>
      <c r="C101" s="191" t="s">
        <v>23</v>
      </c>
      <c r="D101" s="191">
        <v>2258</v>
      </c>
      <c r="E101" s="191" t="s">
        <v>147</v>
      </c>
      <c r="F101" s="192">
        <v>16.93</v>
      </c>
      <c r="G101" s="41"/>
    </row>
    <row r="102" spans="1:7">
      <c r="A102" s="191" t="s">
        <v>227</v>
      </c>
      <c r="B102" s="191" t="s">
        <v>241</v>
      </c>
      <c r="C102" s="191" t="s">
        <v>23</v>
      </c>
      <c r="D102" s="191">
        <v>2259</v>
      </c>
      <c r="E102" s="191" t="s">
        <v>120</v>
      </c>
      <c r="F102" s="192">
        <v>13.26</v>
      </c>
      <c r="G102" s="41"/>
    </row>
    <row r="103" spans="1:7">
      <c r="A103" s="191" t="s">
        <v>227</v>
      </c>
      <c r="B103" s="191" t="s">
        <v>241</v>
      </c>
      <c r="C103" s="191" t="s">
        <v>23</v>
      </c>
      <c r="D103" s="191">
        <v>2260</v>
      </c>
      <c r="E103" s="191" t="s">
        <v>114</v>
      </c>
      <c r="F103" s="192">
        <v>10.45</v>
      </c>
      <c r="G103" s="41"/>
    </row>
    <row r="104" spans="1:7">
      <c r="A104" s="191" t="s">
        <v>227</v>
      </c>
      <c r="B104" s="191" t="s">
        <v>241</v>
      </c>
      <c r="C104" s="191" t="s">
        <v>23</v>
      </c>
      <c r="D104" s="191">
        <v>2261</v>
      </c>
      <c r="E104" s="191" t="s">
        <v>115</v>
      </c>
      <c r="F104" s="192">
        <v>9.5299999999999994</v>
      </c>
      <c r="G104" s="41"/>
    </row>
    <row r="105" spans="1:7">
      <c r="A105" s="191" t="s">
        <v>227</v>
      </c>
      <c r="B105" s="191" t="s">
        <v>241</v>
      </c>
      <c r="C105" s="191" t="s">
        <v>23</v>
      </c>
      <c r="D105" s="191">
        <v>2262</v>
      </c>
      <c r="E105" s="191" t="s">
        <v>150</v>
      </c>
      <c r="F105" s="192">
        <v>16.239999999999998</v>
      </c>
      <c r="G105" s="41"/>
    </row>
    <row r="106" spans="1:7">
      <c r="A106" s="191" t="s">
        <v>227</v>
      </c>
      <c r="B106" s="191" t="s">
        <v>241</v>
      </c>
      <c r="C106" s="191" t="s">
        <v>23</v>
      </c>
      <c r="D106" s="191">
        <v>2263</v>
      </c>
      <c r="E106" s="191" t="s">
        <v>255</v>
      </c>
      <c r="F106" s="192">
        <v>38.549999999999997</v>
      </c>
      <c r="G106" s="41"/>
    </row>
    <row r="107" spans="1:7">
      <c r="A107" s="191" t="s">
        <v>227</v>
      </c>
      <c r="B107" s="191" t="s">
        <v>241</v>
      </c>
      <c r="C107" s="191" t="s">
        <v>220</v>
      </c>
      <c r="D107" s="191">
        <v>2365</v>
      </c>
      <c r="E107" s="191" t="s">
        <v>321</v>
      </c>
      <c r="F107" s="192">
        <v>11.4</v>
      </c>
      <c r="G107" s="41"/>
    </row>
    <row r="108" spans="1:7">
      <c r="A108" s="191" t="s">
        <v>227</v>
      </c>
      <c r="B108" s="191" t="s">
        <v>241</v>
      </c>
      <c r="C108" s="191" t="s">
        <v>220</v>
      </c>
      <c r="D108" s="191">
        <v>2366</v>
      </c>
      <c r="E108" s="191" t="s">
        <v>322</v>
      </c>
      <c r="F108" s="192">
        <v>16.079999999999998</v>
      </c>
      <c r="G108" s="41"/>
    </row>
    <row r="109" spans="1:7">
      <c r="A109" s="191" t="s">
        <v>227</v>
      </c>
      <c r="B109" s="191" t="s">
        <v>241</v>
      </c>
      <c r="C109" s="191" t="s">
        <v>220</v>
      </c>
      <c r="D109" s="191">
        <v>2370</v>
      </c>
      <c r="E109" s="191" t="s">
        <v>363</v>
      </c>
      <c r="F109" s="192">
        <v>15.6</v>
      </c>
      <c r="G109" s="41"/>
    </row>
    <row r="110" spans="1:7">
      <c r="A110" s="191" t="s">
        <v>227</v>
      </c>
      <c r="B110" s="191" t="s">
        <v>241</v>
      </c>
      <c r="C110" s="191" t="s">
        <v>220</v>
      </c>
      <c r="D110" s="191">
        <v>2371</v>
      </c>
      <c r="E110" s="191" t="s">
        <v>364</v>
      </c>
      <c r="F110" s="192">
        <v>15.6</v>
      </c>
      <c r="G110" s="41"/>
    </row>
    <row r="111" spans="1:7">
      <c r="A111" s="191" t="s">
        <v>228</v>
      </c>
      <c r="B111" s="191" t="s">
        <v>241</v>
      </c>
      <c r="C111" s="191" t="s">
        <v>23</v>
      </c>
      <c r="D111" s="191">
        <v>2264</v>
      </c>
      <c r="E111" s="191" t="s">
        <v>256</v>
      </c>
      <c r="F111" s="192">
        <v>82.48</v>
      </c>
      <c r="G111" s="41"/>
    </row>
    <row r="112" spans="1:7">
      <c r="A112" s="191" t="s">
        <v>228</v>
      </c>
      <c r="B112" s="191" t="s">
        <v>241</v>
      </c>
      <c r="C112" s="191" t="s">
        <v>23</v>
      </c>
      <c r="D112" s="191">
        <v>2265</v>
      </c>
      <c r="E112" s="191" t="s">
        <v>84</v>
      </c>
      <c r="F112" s="192">
        <v>89.69</v>
      </c>
      <c r="G112" s="41"/>
    </row>
    <row r="113" spans="1:7">
      <c r="A113" s="191" t="s">
        <v>228</v>
      </c>
      <c r="B113" s="191" t="s">
        <v>241</v>
      </c>
      <c r="C113" s="191" t="s">
        <v>23</v>
      </c>
      <c r="D113" s="191">
        <v>2266</v>
      </c>
      <c r="E113" s="191" t="s">
        <v>83</v>
      </c>
      <c r="F113" s="192">
        <v>108.59</v>
      </c>
      <c r="G113" s="41"/>
    </row>
    <row r="114" spans="1:7">
      <c r="A114" s="191" t="s">
        <v>228</v>
      </c>
      <c r="B114" s="191" t="s">
        <v>241</v>
      </c>
      <c r="C114" s="191" t="s">
        <v>23</v>
      </c>
      <c r="D114" s="191">
        <v>2267</v>
      </c>
      <c r="E114" s="191" t="s">
        <v>172</v>
      </c>
      <c r="F114" s="192">
        <v>57.5</v>
      </c>
      <c r="G114" s="41"/>
    </row>
    <row r="115" spans="1:7">
      <c r="A115" s="191" t="s">
        <v>228</v>
      </c>
      <c r="B115" s="191" t="s">
        <v>241</v>
      </c>
      <c r="C115" s="191" t="s">
        <v>23</v>
      </c>
      <c r="D115" s="191">
        <v>2268</v>
      </c>
      <c r="E115" s="191" t="s">
        <v>64</v>
      </c>
      <c r="F115" s="192">
        <v>1.8</v>
      </c>
      <c r="G115" s="41"/>
    </row>
    <row r="116" spans="1:7">
      <c r="A116" s="191" t="s">
        <v>228</v>
      </c>
      <c r="B116" s="191" t="s">
        <v>241</v>
      </c>
      <c r="C116" s="191" t="s">
        <v>23</v>
      </c>
      <c r="D116" s="191">
        <v>2270</v>
      </c>
      <c r="E116" s="191" t="s">
        <v>140</v>
      </c>
      <c r="F116" s="192">
        <v>11.52</v>
      </c>
      <c r="G116" s="41"/>
    </row>
    <row r="117" spans="1:7">
      <c r="A117" s="191" t="s">
        <v>228</v>
      </c>
      <c r="B117" s="191" t="s">
        <v>241</v>
      </c>
      <c r="C117" s="191" t="s">
        <v>23</v>
      </c>
      <c r="D117" s="191">
        <v>2271</v>
      </c>
      <c r="E117" s="191" t="s">
        <v>141</v>
      </c>
      <c r="F117" s="192">
        <v>1.93</v>
      </c>
      <c r="G117" s="41"/>
    </row>
    <row r="118" spans="1:7">
      <c r="A118" s="191" t="s">
        <v>228</v>
      </c>
      <c r="B118" s="191" t="s">
        <v>241</v>
      </c>
      <c r="C118" s="191" t="s">
        <v>23</v>
      </c>
      <c r="D118" s="191">
        <v>2272</v>
      </c>
      <c r="E118" s="191" t="s">
        <v>99</v>
      </c>
      <c r="F118" s="192">
        <v>1.63</v>
      </c>
      <c r="G118" s="41"/>
    </row>
    <row r="119" spans="1:7">
      <c r="A119" s="191" t="s">
        <v>228</v>
      </c>
      <c r="B119" s="191" t="s">
        <v>241</v>
      </c>
      <c r="C119" s="191" t="s">
        <v>23</v>
      </c>
      <c r="D119" s="191">
        <v>2273</v>
      </c>
      <c r="E119" s="191" t="s">
        <v>63</v>
      </c>
      <c r="F119" s="192">
        <v>4.63</v>
      </c>
      <c r="G119" s="41"/>
    </row>
    <row r="120" spans="1:7">
      <c r="A120" s="191" t="s">
        <v>228</v>
      </c>
      <c r="B120" s="191" t="s">
        <v>241</v>
      </c>
      <c r="C120" s="191" t="s">
        <v>23</v>
      </c>
      <c r="D120" s="191">
        <v>2274</v>
      </c>
      <c r="E120" s="191" t="s">
        <v>56</v>
      </c>
      <c r="F120" s="192">
        <v>11.45</v>
      </c>
      <c r="G120" s="41"/>
    </row>
    <row r="121" spans="1:7">
      <c r="A121" s="191" t="s">
        <v>228</v>
      </c>
      <c r="B121" s="191" t="s">
        <v>241</v>
      </c>
      <c r="C121" s="191" t="s">
        <v>23</v>
      </c>
      <c r="D121" s="191">
        <v>2275</v>
      </c>
      <c r="E121" s="191" t="s">
        <v>343</v>
      </c>
      <c r="F121" s="192">
        <v>6.22</v>
      </c>
      <c r="G121" s="41"/>
    </row>
    <row r="122" spans="1:7">
      <c r="A122" s="191" t="s">
        <v>228</v>
      </c>
      <c r="B122" s="191" t="s">
        <v>241</v>
      </c>
      <c r="C122" s="191" t="s">
        <v>23</v>
      </c>
      <c r="D122" s="191">
        <v>2285</v>
      </c>
      <c r="E122" s="191" t="s">
        <v>49</v>
      </c>
      <c r="F122" s="192">
        <v>1.21</v>
      </c>
      <c r="G122" s="41"/>
    </row>
    <row r="123" spans="1:7">
      <c r="A123" s="191" t="s">
        <v>228</v>
      </c>
      <c r="B123" s="191" t="s">
        <v>241</v>
      </c>
      <c r="C123" s="191" t="s">
        <v>23</v>
      </c>
      <c r="D123" s="191">
        <v>2286</v>
      </c>
      <c r="E123" s="191" t="s">
        <v>52</v>
      </c>
      <c r="F123" s="192">
        <v>0.98</v>
      </c>
      <c r="G123" s="41"/>
    </row>
    <row r="124" spans="1:7">
      <c r="A124" s="191" t="s">
        <v>228</v>
      </c>
      <c r="B124" s="191" t="s">
        <v>241</v>
      </c>
      <c r="C124" s="191" t="s">
        <v>23</v>
      </c>
      <c r="D124" s="191">
        <v>2289</v>
      </c>
      <c r="E124" s="191" t="s">
        <v>306</v>
      </c>
      <c r="F124" s="192">
        <v>2</v>
      </c>
      <c r="G124" s="41"/>
    </row>
    <row r="125" spans="1:7">
      <c r="A125" s="191" t="s">
        <v>228</v>
      </c>
      <c r="B125" s="191" t="s">
        <v>241</v>
      </c>
      <c r="C125" s="191" t="s">
        <v>23</v>
      </c>
      <c r="D125" s="191">
        <v>2328</v>
      </c>
      <c r="E125" s="191" t="s">
        <v>233</v>
      </c>
      <c r="F125" s="192">
        <v>86.64</v>
      </c>
      <c r="G125" s="41"/>
    </row>
    <row r="126" spans="1:7">
      <c r="A126" s="191" t="s">
        <v>228</v>
      </c>
      <c r="B126" s="191" t="s">
        <v>241</v>
      </c>
      <c r="C126" s="191" t="s">
        <v>23</v>
      </c>
      <c r="D126" s="191">
        <v>2329</v>
      </c>
      <c r="E126" s="191" t="s">
        <v>230</v>
      </c>
      <c r="F126" s="192">
        <v>1.32</v>
      </c>
      <c r="G126" s="41"/>
    </row>
    <row r="127" spans="1:7">
      <c r="A127" s="191" t="s">
        <v>228</v>
      </c>
      <c r="B127" s="191" t="s">
        <v>241</v>
      </c>
      <c r="C127" s="191" t="s">
        <v>23</v>
      </c>
      <c r="D127" s="191">
        <v>2333</v>
      </c>
      <c r="E127" s="191" t="s">
        <v>236</v>
      </c>
      <c r="F127" s="192">
        <v>17.420000000000002</v>
      </c>
      <c r="G127" s="41"/>
    </row>
    <row r="128" spans="1:7">
      <c r="A128" s="191" t="s">
        <v>228</v>
      </c>
      <c r="B128" s="191" t="s">
        <v>241</v>
      </c>
      <c r="C128" s="191" t="s">
        <v>23</v>
      </c>
      <c r="D128" s="191">
        <v>2334</v>
      </c>
      <c r="E128" s="191" t="s">
        <v>232</v>
      </c>
      <c r="F128" s="192">
        <v>10.11</v>
      </c>
      <c r="G128" s="41"/>
    </row>
    <row r="129" spans="1:7">
      <c r="A129" s="191" t="s">
        <v>228</v>
      </c>
      <c r="B129" s="191" t="s">
        <v>241</v>
      </c>
      <c r="C129" s="191" t="s">
        <v>23</v>
      </c>
      <c r="D129" s="191">
        <v>2335</v>
      </c>
      <c r="E129" s="191" t="s">
        <v>234</v>
      </c>
      <c r="F129" s="192">
        <v>4.51</v>
      </c>
      <c r="G129" s="41"/>
    </row>
    <row r="130" spans="1:7">
      <c r="A130" s="191" t="s">
        <v>228</v>
      </c>
      <c r="B130" s="191" t="s">
        <v>241</v>
      </c>
      <c r="C130" s="191" t="s">
        <v>23</v>
      </c>
      <c r="D130" s="191">
        <v>2336</v>
      </c>
      <c r="E130" s="191" t="s">
        <v>235</v>
      </c>
      <c r="F130" s="192">
        <v>31.77</v>
      </c>
      <c r="G130" s="41"/>
    </row>
    <row r="131" spans="1:7">
      <c r="A131" s="191" t="s">
        <v>228</v>
      </c>
      <c r="B131" s="191" t="s">
        <v>241</v>
      </c>
      <c r="C131" s="191" t="s">
        <v>23</v>
      </c>
      <c r="D131" s="191">
        <v>2337</v>
      </c>
      <c r="E131" s="191" t="s">
        <v>237</v>
      </c>
      <c r="F131" s="192">
        <v>8.64</v>
      </c>
      <c r="G131" s="41"/>
    </row>
    <row r="132" spans="1:7">
      <c r="A132" s="191" t="s">
        <v>228</v>
      </c>
      <c r="B132" s="191" t="s">
        <v>241</v>
      </c>
      <c r="C132" s="191" t="s">
        <v>23</v>
      </c>
      <c r="D132" s="191">
        <v>2338</v>
      </c>
      <c r="E132" s="191" t="s">
        <v>229</v>
      </c>
      <c r="F132" s="192">
        <v>13.98</v>
      </c>
      <c r="G132" s="41"/>
    </row>
    <row r="133" spans="1:7">
      <c r="A133" s="191" t="s">
        <v>228</v>
      </c>
      <c r="B133" s="191" t="s">
        <v>241</v>
      </c>
      <c r="C133" s="191" t="s">
        <v>23</v>
      </c>
      <c r="D133" s="191">
        <v>2339</v>
      </c>
      <c r="E133" s="191" t="s">
        <v>231</v>
      </c>
      <c r="F133" s="192">
        <v>1.66</v>
      </c>
      <c r="G133" s="41"/>
    </row>
    <row r="134" spans="1:7">
      <c r="A134" s="191" t="s">
        <v>228</v>
      </c>
      <c r="B134" s="191" t="s">
        <v>241</v>
      </c>
      <c r="C134" s="191" t="s">
        <v>220</v>
      </c>
      <c r="D134" s="191">
        <v>2347</v>
      </c>
      <c r="E134" s="191" t="s">
        <v>270</v>
      </c>
      <c r="F134" s="192">
        <v>14.52</v>
      </c>
      <c r="G134" s="41"/>
    </row>
    <row r="135" spans="1:7">
      <c r="A135" s="191" t="s">
        <v>223</v>
      </c>
      <c r="B135" s="191" t="s">
        <v>182</v>
      </c>
      <c r="C135" s="191" t="s">
        <v>22</v>
      </c>
      <c r="D135" s="191">
        <v>2098</v>
      </c>
      <c r="E135" s="191" t="s">
        <v>190</v>
      </c>
      <c r="F135" s="192">
        <v>4.0599999999999996</v>
      </c>
      <c r="G135" s="41"/>
    </row>
    <row r="136" spans="1:7">
      <c r="A136" s="191" t="s">
        <v>223</v>
      </c>
      <c r="B136" s="191" t="s">
        <v>182</v>
      </c>
      <c r="C136" s="191" t="s">
        <v>22</v>
      </c>
      <c r="D136" s="191">
        <v>2099</v>
      </c>
      <c r="E136" s="191" t="s">
        <v>261</v>
      </c>
      <c r="F136" s="192">
        <v>5.3</v>
      </c>
      <c r="G136" s="41"/>
    </row>
    <row r="137" spans="1:7">
      <c r="A137" s="191" t="s">
        <v>223</v>
      </c>
      <c r="B137" s="191" t="s">
        <v>182</v>
      </c>
      <c r="C137" s="191" t="s">
        <v>22</v>
      </c>
      <c r="D137" s="191">
        <v>2100</v>
      </c>
      <c r="E137" s="191" t="s">
        <v>31</v>
      </c>
      <c r="F137" s="192">
        <v>4.88</v>
      </c>
      <c r="G137" s="41"/>
    </row>
    <row r="138" spans="1:7">
      <c r="A138" s="191" t="s">
        <v>223</v>
      </c>
      <c r="B138" s="191" t="s">
        <v>182</v>
      </c>
      <c r="C138" s="191" t="s">
        <v>22</v>
      </c>
      <c r="D138" s="191">
        <v>2101</v>
      </c>
      <c r="E138" s="191" t="s">
        <v>33</v>
      </c>
      <c r="F138" s="192">
        <v>8.1</v>
      </c>
      <c r="G138" s="41"/>
    </row>
    <row r="139" spans="1:7">
      <c r="A139" s="191" t="s">
        <v>223</v>
      </c>
      <c r="B139" s="191" t="s">
        <v>182</v>
      </c>
      <c r="C139" s="191" t="s">
        <v>22</v>
      </c>
      <c r="D139" s="191">
        <v>2102</v>
      </c>
      <c r="E139" s="191" t="s">
        <v>25</v>
      </c>
      <c r="F139" s="192">
        <v>11.98</v>
      </c>
      <c r="G139" s="41"/>
    </row>
    <row r="140" spans="1:7">
      <c r="A140" s="191" t="s">
        <v>223</v>
      </c>
      <c r="B140" s="191" t="s">
        <v>182</v>
      </c>
      <c r="C140" s="191" t="s">
        <v>22</v>
      </c>
      <c r="D140" s="191">
        <v>2103</v>
      </c>
      <c r="E140" s="191" t="s">
        <v>39</v>
      </c>
      <c r="F140" s="192">
        <v>21.9</v>
      </c>
      <c r="G140" s="41"/>
    </row>
    <row r="141" spans="1:7">
      <c r="A141" s="191" t="s">
        <v>223</v>
      </c>
      <c r="B141" s="191" t="s">
        <v>182</v>
      </c>
      <c r="C141" s="191" t="s">
        <v>22</v>
      </c>
      <c r="D141" s="191">
        <v>2104</v>
      </c>
      <c r="E141" s="191" t="s">
        <v>259</v>
      </c>
      <c r="F141" s="192">
        <v>32</v>
      </c>
      <c r="G141" s="41"/>
    </row>
    <row r="142" spans="1:7">
      <c r="A142" s="191" t="s">
        <v>223</v>
      </c>
      <c r="B142" s="191" t="s">
        <v>182</v>
      </c>
      <c r="C142" s="191" t="s">
        <v>22</v>
      </c>
      <c r="D142" s="191">
        <v>2105</v>
      </c>
      <c r="E142" s="191" t="s">
        <v>43</v>
      </c>
      <c r="F142" s="192">
        <v>7.5</v>
      </c>
      <c r="G142" s="41"/>
    </row>
    <row r="143" spans="1:7">
      <c r="A143" s="191" t="s">
        <v>223</v>
      </c>
      <c r="B143" s="191" t="s">
        <v>182</v>
      </c>
      <c r="C143" s="191" t="s">
        <v>22</v>
      </c>
      <c r="D143" s="191">
        <v>2106</v>
      </c>
      <c r="E143" s="191" t="s">
        <v>24</v>
      </c>
      <c r="F143" s="192">
        <v>15.5</v>
      </c>
      <c r="G143" s="41"/>
    </row>
    <row r="144" spans="1:7">
      <c r="A144" s="191" t="s">
        <v>223</v>
      </c>
      <c r="B144" s="191" t="s">
        <v>182</v>
      </c>
      <c r="C144" s="191" t="s">
        <v>22</v>
      </c>
      <c r="D144" s="191">
        <v>2107</v>
      </c>
      <c r="E144" s="191" t="s">
        <v>38</v>
      </c>
      <c r="F144" s="192">
        <v>4.8</v>
      </c>
      <c r="G144" s="41"/>
    </row>
    <row r="145" spans="1:7">
      <c r="A145" s="191" t="s">
        <v>223</v>
      </c>
      <c r="B145" s="191" t="s">
        <v>182</v>
      </c>
      <c r="C145" s="191" t="s">
        <v>22</v>
      </c>
      <c r="D145" s="191">
        <v>2108</v>
      </c>
      <c r="E145" s="191" t="s">
        <v>344</v>
      </c>
      <c r="F145" s="192">
        <v>8.1</v>
      </c>
      <c r="G145" s="41"/>
    </row>
    <row r="146" spans="1:7">
      <c r="A146" s="191" t="s">
        <v>223</v>
      </c>
      <c r="B146" s="191" t="s">
        <v>184</v>
      </c>
      <c r="C146" s="191" t="s">
        <v>22</v>
      </c>
      <c r="D146" s="191">
        <v>1895</v>
      </c>
      <c r="E146" s="191" t="s">
        <v>324</v>
      </c>
      <c r="F146" s="192">
        <v>6.4</v>
      </c>
      <c r="G146" s="41"/>
    </row>
    <row r="147" spans="1:7">
      <c r="A147" s="191" t="s">
        <v>223</v>
      </c>
      <c r="B147" s="191" t="s">
        <v>184</v>
      </c>
      <c r="C147" s="191" t="s">
        <v>22</v>
      </c>
      <c r="D147" s="191">
        <v>1896</v>
      </c>
      <c r="E147" s="191" t="s">
        <v>34</v>
      </c>
      <c r="F147" s="192">
        <v>6.4</v>
      </c>
      <c r="G147" s="41"/>
    </row>
    <row r="148" spans="1:7">
      <c r="A148" s="191" t="s">
        <v>223</v>
      </c>
      <c r="B148" s="191" t="s">
        <v>184</v>
      </c>
      <c r="C148" s="191" t="s">
        <v>22</v>
      </c>
      <c r="D148" s="191">
        <v>1897</v>
      </c>
      <c r="E148" s="191" t="s">
        <v>26</v>
      </c>
      <c r="F148" s="192">
        <v>22.45</v>
      </c>
      <c r="G148" s="41"/>
    </row>
    <row r="149" spans="1:7">
      <c r="A149" s="191" t="s">
        <v>223</v>
      </c>
      <c r="B149" s="191" t="s">
        <v>184</v>
      </c>
      <c r="C149" s="191" t="s">
        <v>22</v>
      </c>
      <c r="D149" s="191">
        <v>1898</v>
      </c>
      <c r="E149" s="191" t="s">
        <v>29</v>
      </c>
      <c r="F149" s="192">
        <v>17.600000000000001</v>
      </c>
      <c r="G149" s="41"/>
    </row>
    <row r="150" spans="1:7">
      <c r="A150" s="191" t="s">
        <v>223</v>
      </c>
      <c r="B150" s="191" t="s">
        <v>184</v>
      </c>
      <c r="C150" s="191" t="s">
        <v>22</v>
      </c>
      <c r="D150" s="191">
        <v>1899</v>
      </c>
      <c r="E150" s="191" t="s">
        <v>28</v>
      </c>
      <c r="F150" s="192">
        <v>13.9</v>
      </c>
      <c r="G150" s="41"/>
    </row>
    <row r="151" spans="1:7">
      <c r="A151" s="191" t="s">
        <v>223</v>
      </c>
      <c r="B151" s="191" t="s">
        <v>184</v>
      </c>
      <c r="C151" s="191" t="s">
        <v>22</v>
      </c>
      <c r="D151" s="191">
        <v>1900</v>
      </c>
      <c r="E151" s="191" t="s">
        <v>30</v>
      </c>
      <c r="F151" s="192">
        <v>3.5</v>
      </c>
      <c r="G151" s="41"/>
    </row>
    <row r="152" spans="1:7">
      <c r="A152" s="191" t="s">
        <v>223</v>
      </c>
      <c r="B152" s="191" t="s">
        <v>184</v>
      </c>
      <c r="C152" s="191" t="s">
        <v>22</v>
      </c>
      <c r="D152" s="191">
        <v>2279</v>
      </c>
      <c r="E152" s="191" t="s">
        <v>27</v>
      </c>
      <c r="F152" s="192">
        <v>26.5</v>
      </c>
      <c r="G152" s="41"/>
    </row>
    <row r="153" spans="1:7">
      <c r="A153" s="191" t="s">
        <v>223</v>
      </c>
      <c r="B153" s="191" t="s">
        <v>184</v>
      </c>
      <c r="C153" s="191" t="s">
        <v>22</v>
      </c>
      <c r="D153" s="191">
        <v>2298</v>
      </c>
      <c r="E153" s="191" t="s">
        <v>192</v>
      </c>
      <c r="F153" s="192">
        <v>5</v>
      </c>
      <c r="G153" s="41"/>
    </row>
    <row r="154" spans="1:7">
      <c r="A154" s="191" t="s">
        <v>223</v>
      </c>
      <c r="B154" s="191" t="s">
        <v>184</v>
      </c>
      <c r="C154" s="191" t="s">
        <v>220</v>
      </c>
      <c r="D154" s="191">
        <v>2344</v>
      </c>
      <c r="E154" s="191" t="s">
        <v>266</v>
      </c>
      <c r="F154" s="192">
        <v>4</v>
      </c>
      <c r="G154" s="41"/>
    </row>
    <row r="155" spans="1:7">
      <c r="A155" s="191" t="s">
        <v>223</v>
      </c>
      <c r="B155" s="191" t="s">
        <v>186</v>
      </c>
      <c r="C155" s="191" t="s">
        <v>23</v>
      </c>
      <c r="D155" s="191">
        <v>2140</v>
      </c>
      <c r="E155" s="191" t="s">
        <v>137</v>
      </c>
      <c r="F155" s="192">
        <v>0.89</v>
      </c>
      <c r="G155" s="41"/>
    </row>
    <row r="156" spans="1:7">
      <c r="A156" s="191" t="s">
        <v>223</v>
      </c>
      <c r="B156" s="191" t="s">
        <v>186</v>
      </c>
      <c r="C156" s="191" t="s">
        <v>23</v>
      </c>
      <c r="D156" s="191">
        <v>2141</v>
      </c>
      <c r="E156" s="191" t="s">
        <v>154</v>
      </c>
      <c r="F156" s="192">
        <v>0.81</v>
      </c>
      <c r="G156" s="41"/>
    </row>
    <row r="157" spans="1:7">
      <c r="A157" s="191" t="s">
        <v>223</v>
      </c>
      <c r="B157" s="191" t="s">
        <v>186</v>
      </c>
      <c r="C157" s="191" t="s">
        <v>23</v>
      </c>
      <c r="D157" s="191">
        <v>2142</v>
      </c>
      <c r="E157" s="191" t="s">
        <v>325</v>
      </c>
      <c r="F157" s="192">
        <v>0.25</v>
      </c>
      <c r="G157" s="41"/>
    </row>
    <row r="158" spans="1:7">
      <c r="A158" s="191" t="s">
        <v>223</v>
      </c>
      <c r="B158" s="191" t="s">
        <v>186</v>
      </c>
      <c r="C158" s="191" t="s">
        <v>23</v>
      </c>
      <c r="D158" s="191">
        <v>2143</v>
      </c>
      <c r="E158" s="191" t="s">
        <v>174</v>
      </c>
      <c r="F158" s="192">
        <v>0.95</v>
      </c>
      <c r="G158" s="41"/>
    </row>
    <row r="159" spans="1:7">
      <c r="A159" s="191" t="s">
        <v>223</v>
      </c>
      <c r="B159" s="191" t="s">
        <v>186</v>
      </c>
      <c r="C159" s="191" t="s">
        <v>23</v>
      </c>
      <c r="D159" s="191">
        <v>2144</v>
      </c>
      <c r="E159" s="191" t="s">
        <v>139</v>
      </c>
      <c r="F159" s="192">
        <v>0.84</v>
      </c>
      <c r="G159" s="41"/>
    </row>
    <row r="160" spans="1:7">
      <c r="A160" s="191" t="s">
        <v>223</v>
      </c>
      <c r="B160" s="191" t="s">
        <v>186</v>
      </c>
      <c r="C160" s="191" t="s">
        <v>23</v>
      </c>
      <c r="D160" s="191">
        <v>2145</v>
      </c>
      <c r="E160" s="191" t="s">
        <v>80</v>
      </c>
      <c r="F160" s="192">
        <v>1.01</v>
      </c>
      <c r="G160" s="41"/>
    </row>
    <row r="161" spans="1:7">
      <c r="A161" s="191" t="s">
        <v>223</v>
      </c>
      <c r="B161" s="191" t="s">
        <v>186</v>
      </c>
      <c r="C161" s="191" t="s">
        <v>23</v>
      </c>
      <c r="D161" s="191">
        <v>2146</v>
      </c>
      <c r="E161" s="191" t="s">
        <v>145</v>
      </c>
      <c r="F161" s="192">
        <v>5.95</v>
      </c>
      <c r="G161" s="41"/>
    </row>
    <row r="162" spans="1:7">
      <c r="A162" s="191" t="s">
        <v>223</v>
      </c>
      <c r="B162" s="191" t="s">
        <v>186</v>
      </c>
      <c r="C162" s="191" t="s">
        <v>23</v>
      </c>
      <c r="D162" s="191">
        <v>2147</v>
      </c>
      <c r="E162" s="191" t="s">
        <v>62</v>
      </c>
      <c r="F162" s="192">
        <v>1.91</v>
      </c>
      <c r="G162" s="41"/>
    </row>
    <row r="163" spans="1:7">
      <c r="A163" s="191" t="s">
        <v>223</v>
      </c>
      <c r="B163" s="191" t="s">
        <v>186</v>
      </c>
      <c r="C163" s="191" t="s">
        <v>23</v>
      </c>
      <c r="D163" s="191">
        <v>2148</v>
      </c>
      <c r="E163" s="191" t="s">
        <v>138</v>
      </c>
      <c r="F163" s="192">
        <v>1.08</v>
      </c>
      <c r="G163" s="41"/>
    </row>
    <row r="164" spans="1:7">
      <c r="A164" s="191" t="s">
        <v>223</v>
      </c>
      <c r="B164" s="191" t="s">
        <v>186</v>
      </c>
      <c r="C164" s="191" t="s">
        <v>23</v>
      </c>
      <c r="D164" s="191">
        <v>2149</v>
      </c>
      <c r="E164" s="191" t="s">
        <v>153</v>
      </c>
      <c r="F164" s="192">
        <v>1.03</v>
      </c>
      <c r="G164" s="41"/>
    </row>
    <row r="165" spans="1:7">
      <c r="A165" s="191" t="s">
        <v>223</v>
      </c>
      <c r="B165" s="191" t="s">
        <v>186</v>
      </c>
      <c r="C165" s="191" t="s">
        <v>23</v>
      </c>
      <c r="D165" s="191">
        <v>2150</v>
      </c>
      <c r="E165" s="191" t="s">
        <v>78</v>
      </c>
      <c r="F165" s="192">
        <v>1.1200000000000001</v>
      </c>
      <c r="G165" s="41"/>
    </row>
    <row r="166" spans="1:7">
      <c r="A166" s="191" t="s">
        <v>223</v>
      </c>
      <c r="B166" s="191" t="s">
        <v>186</v>
      </c>
      <c r="C166" s="191" t="s">
        <v>23</v>
      </c>
      <c r="D166" s="191">
        <v>2151</v>
      </c>
      <c r="E166" s="191" t="s">
        <v>79</v>
      </c>
      <c r="F166" s="192">
        <v>1.24</v>
      </c>
      <c r="G166" s="41"/>
    </row>
    <row r="167" spans="1:7">
      <c r="A167" s="191" t="s">
        <v>223</v>
      </c>
      <c r="B167" s="191" t="s">
        <v>186</v>
      </c>
      <c r="C167" s="191" t="s">
        <v>23</v>
      </c>
      <c r="D167" s="191">
        <v>2152</v>
      </c>
      <c r="E167" s="191" t="s">
        <v>166</v>
      </c>
      <c r="F167" s="192">
        <v>7.21</v>
      </c>
      <c r="G167" s="41"/>
    </row>
    <row r="168" spans="1:7">
      <c r="A168" s="191" t="s">
        <v>223</v>
      </c>
      <c r="B168" s="191" t="s">
        <v>186</v>
      </c>
      <c r="C168" s="191" t="s">
        <v>23</v>
      </c>
      <c r="D168" s="191">
        <v>2153</v>
      </c>
      <c r="E168" s="191" t="s">
        <v>162</v>
      </c>
      <c r="F168" s="192">
        <v>7.34</v>
      </c>
      <c r="G168" s="41"/>
    </row>
    <row r="169" spans="1:7">
      <c r="A169" s="191" t="s">
        <v>223</v>
      </c>
      <c r="B169" s="191" t="s">
        <v>186</v>
      </c>
      <c r="C169" s="191" t="s">
        <v>23</v>
      </c>
      <c r="D169" s="191">
        <v>2154</v>
      </c>
      <c r="E169" s="191" t="s">
        <v>165</v>
      </c>
      <c r="F169" s="192">
        <v>8.9600000000000009</v>
      </c>
      <c r="G169" s="41"/>
    </row>
    <row r="170" spans="1:7">
      <c r="A170" s="191" t="s">
        <v>223</v>
      </c>
      <c r="B170" s="191" t="s">
        <v>186</v>
      </c>
      <c r="C170" s="191" t="s">
        <v>23</v>
      </c>
      <c r="D170" s="191">
        <v>2155</v>
      </c>
      <c r="E170" s="191" t="s">
        <v>167</v>
      </c>
      <c r="F170" s="192">
        <v>5.3</v>
      </c>
      <c r="G170" s="41"/>
    </row>
    <row r="171" spans="1:7">
      <c r="A171" s="191" t="s">
        <v>223</v>
      </c>
      <c r="B171" s="191" t="s">
        <v>186</v>
      </c>
      <c r="C171" s="191" t="s">
        <v>23</v>
      </c>
      <c r="D171" s="191">
        <v>2156</v>
      </c>
      <c r="E171" s="191" t="s">
        <v>168</v>
      </c>
      <c r="F171" s="192">
        <v>8.68</v>
      </c>
      <c r="G171" s="41"/>
    </row>
    <row r="172" spans="1:7">
      <c r="A172" s="191" t="s">
        <v>223</v>
      </c>
      <c r="B172" s="191" t="s">
        <v>186</v>
      </c>
      <c r="C172" s="191" t="s">
        <v>23</v>
      </c>
      <c r="D172" s="191">
        <v>2157</v>
      </c>
      <c r="E172" s="191" t="s">
        <v>163</v>
      </c>
      <c r="F172" s="192">
        <v>7.87</v>
      </c>
      <c r="G172" s="41"/>
    </row>
    <row r="173" spans="1:7">
      <c r="A173" s="191" t="s">
        <v>223</v>
      </c>
      <c r="B173" s="191" t="s">
        <v>186</v>
      </c>
      <c r="C173" s="191" t="s">
        <v>23</v>
      </c>
      <c r="D173" s="191">
        <v>2158</v>
      </c>
      <c r="E173" s="191" t="s">
        <v>213</v>
      </c>
      <c r="F173" s="192">
        <v>7.46</v>
      </c>
      <c r="G173" s="41"/>
    </row>
    <row r="174" spans="1:7">
      <c r="A174" s="191" t="s">
        <v>223</v>
      </c>
      <c r="B174" s="191" t="s">
        <v>186</v>
      </c>
      <c r="C174" s="191" t="s">
        <v>23</v>
      </c>
      <c r="D174" s="191">
        <v>2159</v>
      </c>
      <c r="E174" s="191" t="s">
        <v>267</v>
      </c>
      <c r="F174" s="192">
        <v>8.4499999999999993</v>
      </c>
      <c r="G174" s="41"/>
    </row>
    <row r="175" spans="1:7">
      <c r="A175" s="191" t="s">
        <v>223</v>
      </c>
      <c r="B175" s="191" t="s">
        <v>186</v>
      </c>
      <c r="C175" s="191" t="s">
        <v>23</v>
      </c>
      <c r="D175" s="191">
        <v>2160</v>
      </c>
      <c r="E175" s="191" t="s">
        <v>164</v>
      </c>
      <c r="F175" s="192">
        <v>7.32</v>
      </c>
      <c r="G175" s="41"/>
    </row>
    <row r="176" spans="1:7">
      <c r="A176" s="191" t="s">
        <v>223</v>
      </c>
      <c r="B176" s="191" t="s">
        <v>186</v>
      </c>
      <c r="C176" s="191" t="s">
        <v>23</v>
      </c>
      <c r="D176" s="191">
        <v>2161</v>
      </c>
      <c r="E176" s="191" t="s">
        <v>160</v>
      </c>
      <c r="F176" s="192">
        <v>8.75</v>
      </c>
      <c r="G176" s="41"/>
    </row>
    <row r="177" spans="1:7">
      <c r="A177" s="191" t="s">
        <v>223</v>
      </c>
      <c r="B177" s="191" t="s">
        <v>186</v>
      </c>
      <c r="C177" s="191" t="s">
        <v>23</v>
      </c>
      <c r="D177" s="191">
        <v>2162</v>
      </c>
      <c r="E177" s="191" t="s">
        <v>245</v>
      </c>
      <c r="F177" s="192">
        <v>9.43</v>
      </c>
      <c r="G177" s="41"/>
    </row>
    <row r="178" spans="1:7">
      <c r="A178" s="191" t="s">
        <v>223</v>
      </c>
      <c r="B178" s="191" t="s">
        <v>186</v>
      </c>
      <c r="C178" s="191" t="s">
        <v>23</v>
      </c>
      <c r="D178" s="191">
        <v>2163</v>
      </c>
      <c r="E178" s="191" t="s">
        <v>169</v>
      </c>
      <c r="F178" s="192">
        <v>6.18</v>
      </c>
      <c r="G178" s="41"/>
    </row>
    <row r="179" spans="1:7">
      <c r="A179" s="191" t="s">
        <v>223</v>
      </c>
      <c r="B179" s="191" t="s">
        <v>186</v>
      </c>
      <c r="C179" s="191" t="s">
        <v>23</v>
      </c>
      <c r="D179" s="191">
        <v>2164</v>
      </c>
      <c r="E179" s="191" t="s">
        <v>161</v>
      </c>
      <c r="F179" s="192">
        <v>5.3</v>
      </c>
      <c r="G179" s="41"/>
    </row>
    <row r="180" spans="1:7">
      <c r="A180" s="191" t="s">
        <v>223</v>
      </c>
      <c r="B180" s="191" t="s">
        <v>186</v>
      </c>
      <c r="C180" s="191" t="s">
        <v>23</v>
      </c>
      <c r="D180" s="191">
        <v>2281</v>
      </c>
      <c r="E180" s="191" t="s">
        <v>327</v>
      </c>
      <c r="F180" s="192">
        <v>1.0900000000000001</v>
      </c>
      <c r="G180" s="41"/>
    </row>
    <row r="181" spans="1:7">
      <c r="A181" s="191" t="s">
        <v>223</v>
      </c>
      <c r="B181" s="191" t="s">
        <v>186</v>
      </c>
      <c r="C181" s="191" t="s">
        <v>23</v>
      </c>
      <c r="D181" s="191">
        <v>2282</v>
      </c>
      <c r="E181" s="191" t="s">
        <v>326</v>
      </c>
      <c r="F181" s="192">
        <v>0.89</v>
      </c>
      <c r="G181" s="41"/>
    </row>
    <row r="182" spans="1:7">
      <c r="A182" s="191" t="s">
        <v>223</v>
      </c>
      <c r="B182" s="191" t="s">
        <v>186</v>
      </c>
      <c r="C182" s="191" t="s">
        <v>23</v>
      </c>
      <c r="D182" s="191">
        <v>2283</v>
      </c>
      <c r="E182" s="191" t="s">
        <v>173</v>
      </c>
      <c r="F182" s="192">
        <v>0.98</v>
      </c>
      <c r="G182" s="41"/>
    </row>
    <row r="183" spans="1:7">
      <c r="A183" s="191" t="s">
        <v>223</v>
      </c>
      <c r="B183" s="191" t="s">
        <v>186</v>
      </c>
      <c r="C183" s="191" t="s">
        <v>23</v>
      </c>
      <c r="D183" s="191">
        <v>2318</v>
      </c>
      <c r="E183" s="191" t="s">
        <v>212</v>
      </c>
      <c r="F183" s="192">
        <v>7.53</v>
      </c>
      <c r="G183" s="41"/>
    </row>
    <row r="184" spans="1:7">
      <c r="A184" s="191" t="s">
        <v>223</v>
      </c>
      <c r="B184" s="191" t="s">
        <v>186</v>
      </c>
      <c r="C184" s="191" t="s">
        <v>23</v>
      </c>
      <c r="D184" s="191">
        <v>2319</v>
      </c>
      <c r="E184" s="191" t="s">
        <v>214</v>
      </c>
      <c r="F184" s="192">
        <v>5.23</v>
      </c>
      <c r="G184" s="41"/>
    </row>
    <row r="185" spans="1:7">
      <c r="A185" s="191" t="s">
        <v>223</v>
      </c>
      <c r="B185" s="191" t="s">
        <v>186</v>
      </c>
      <c r="C185" s="191" t="s">
        <v>23</v>
      </c>
      <c r="D185" s="191">
        <v>2320</v>
      </c>
      <c r="E185" s="191" t="s">
        <v>215</v>
      </c>
      <c r="F185" s="192">
        <v>7.42</v>
      </c>
      <c r="G185" s="41"/>
    </row>
    <row r="186" spans="1:7">
      <c r="A186" s="191" t="s">
        <v>223</v>
      </c>
      <c r="B186" s="191" t="s">
        <v>186</v>
      </c>
      <c r="C186" s="191" t="s">
        <v>23</v>
      </c>
      <c r="D186" s="191">
        <v>2321</v>
      </c>
      <c r="E186" s="191" t="s">
        <v>216</v>
      </c>
      <c r="F186" s="192">
        <v>5</v>
      </c>
      <c r="G186" s="41"/>
    </row>
    <row r="187" spans="1:7">
      <c r="A187" s="191" t="s">
        <v>223</v>
      </c>
      <c r="B187" s="191" t="s">
        <v>186</v>
      </c>
      <c r="C187" s="191" t="s">
        <v>23</v>
      </c>
      <c r="D187" s="191">
        <v>2322</v>
      </c>
      <c r="E187" s="191" t="s">
        <v>217</v>
      </c>
      <c r="F187" s="192">
        <v>7.86</v>
      </c>
      <c r="G187" s="41"/>
    </row>
    <row r="188" spans="1:7">
      <c r="A188" s="191" t="s">
        <v>223</v>
      </c>
      <c r="B188" s="191" t="s">
        <v>186</v>
      </c>
      <c r="C188" s="191" t="s">
        <v>23</v>
      </c>
      <c r="D188" s="191">
        <v>2323</v>
      </c>
      <c r="E188" s="191" t="s">
        <v>218</v>
      </c>
      <c r="F188" s="192">
        <v>9.07</v>
      </c>
      <c r="G188" s="41"/>
    </row>
    <row r="189" spans="1:7">
      <c r="A189" s="191" t="s">
        <v>223</v>
      </c>
      <c r="B189" s="191" t="s">
        <v>186</v>
      </c>
      <c r="C189" s="191" t="s">
        <v>23</v>
      </c>
      <c r="D189" s="191">
        <v>2324</v>
      </c>
      <c r="E189" s="191" t="s">
        <v>219</v>
      </c>
      <c r="F189" s="192">
        <v>6.55</v>
      </c>
      <c r="G189" s="41"/>
    </row>
    <row r="190" spans="1:7">
      <c r="A190" s="191" t="s">
        <v>223</v>
      </c>
      <c r="B190" s="191" t="s">
        <v>186</v>
      </c>
      <c r="C190" s="191" t="s">
        <v>23</v>
      </c>
      <c r="D190" s="191">
        <v>2327</v>
      </c>
      <c r="E190" s="191" t="s">
        <v>307</v>
      </c>
      <c r="F190" s="192">
        <v>0.82</v>
      </c>
      <c r="G190" s="41"/>
    </row>
    <row r="191" spans="1:7">
      <c r="A191" s="191" t="s">
        <v>223</v>
      </c>
      <c r="B191" s="191" t="s">
        <v>185</v>
      </c>
      <c r="C191" s="191" t="s">
        <v>22</v>
      </c>
      <c r="D191" s="191">
        <v>2109</v>
      </c>
      <c r="E191" s="191" t="s">
        <v>37</v>
      </c>
      <c r="F191" s="192">
        <v>4.79</v>
      </c>
      <c r="G191" s="41"/>
    </row>
    <row r="192" spans="1:7">
      <c r="A192" s="191" t="s">
        <v>223</v>
      </c>
      <c r="B192" s="191" t="s">
        <v>185</v>
      </c>
      <c r="C192" s="191" t="s">
        <v>22</v>
      </c>
      <c r="D192" s="191">
        <v>2110</v>
      </c>
      <c r="E192" s="191" t="s">
        <v>41</v>
      </c>
      <c r="F192" s="192">
        <v>10</v>
      </c>
      <c r="G192" s="41"/>
    </row>
    <row r="193" spans="1:7">
      <c r="A193" s="191" t="s">
        <v>223</v>
      </c>
      <c r="B193" s="191" t="s">
        <v>185</v>
      </c>
      <c r="C193" s="191" t="s">
        <v>22</v>
      </c>
      <c r="D193" s="191">
        <v>2111</v>
      </c>
      <c r="E193" s="191" t="s">
        <v>328</v>
      </c>
      <c r="F193" s="192">
        <v>3.6</v>
      </c>
      <c r="G193" s="41"/>
    </row>
    <row r="194" spans="1:7">
      <c r="A194" s="191" t="s">
        <v>223</v>
      </c>
      <c r="B194" s="191" t="s">
        <v>183</v>
      </c>
      <c r="C194" s="191" t="s">
        <v>22</v>
      </c>
      <c r="D194" s="191">
        <v>2089</v>
      </c>
      <c r="E194" s="191" t="s">
        <v>35</v>
      </c>
      <c r="F194" s="192">
        <v>11.52</v>
      </c>
      <c r="G194" s="41"/>
    </row>
    <row r="195" spans="1:7">
      <c r="A195" s="191" t="s">
        <v>223</v>
      </c>
      <c r="B195" s="191" t="s">
        <v>183</v>
      </c>
      <c r="C195" s="191" t="s">
        <v>22</v>
      </c>
      <c r="D195" s="191">
        <v>2090</v>
      </c>
      <c r="E195" s="191" t="s">
        <v>262</v>
      </c>
      <c r="F195" s="192">
        <v>4.9800000000000004</v>
      </c>
      <c r="G195" s="41"/>
    </row>
    <row r="196" spans="1:7">
      <c r="A196" s="191" t="s">
        <v>223</v>
      </c>
      <c r="B196" s="191" t="s">
        <v>183</v>
      </c>
      <c r="C196" s="191" t="s">
        <v>22</v>
      </c>
      <c r="D196" s="191">
        <v>2091</v>
      </c>
      <c r="E196" s="191" t="s">
        <v>191</v>
      </c>
      <c r="F196" s="192">
        <v>4.0599999999999996</v>
      </c>
      <c r="G196" s="41"/>
    </row>
    <row r="197" spans="1:7">
      <c r="A197" s="191" t="s">
        <v>223</v>
      </c>
      <c r="B197" s="191" t="s">
        <v>183</v>
      </c>
      <c r="C197" s="191" t="s">
        <v>22</v>
      </c>
      <c r="D197" s="191">
        <v>2092</v>
      </c>
      <c r="E197" s="191" t="s">
        <v>40</v>
      </c>
      <c r="F197" s="192">
        <v>5.07</v>
      </c>
      <c r="G197" s="41"/>
    </row>
    <row r="198" spans="1:7">
      <c r="A198" s="191" t="s">
        <v>223</v>
      </c>
      <c r="B198" s="191" t="s">
        <v>183</v>
      </c>
      <c r="C198" s="191" t="s">
        <v>22</v>
      </c>
      <c r="D198" s="191">
        <v>2093</v>
      </c>
      <c r="E198" s="191" t="s">
        <v>265</v>
      </c>
      <c r="F198" s="192">
        <v>8.77</v>
      </c>
      <c r="G198" s="41"/>
    </row>
    <row r="199" spans="1:7">
      <c r="A199" s="191" t="s">
        <v>223</v>
      </c>
      <c r="B199" s="191" t="s">
        <v>183</v>
      </c>
      <c r="C199" s="191" t="s">
        <v>22</v>
      </c>
      <c r="D199" s="191">
        <v>2094</v>
      </c>
      <c r="E199" s="191" t="s">
        <v>42</v>
      </c>
      <c r="F199" s="192">
        <v>20.149999999999999</v>
      </c>
      <c r="G199" s="41"/>
    </row>
    <row r="200" spans="1:7">
      <c r="A200" s="191" t="s">
        <v>223</v>
      </c>
      <c r="B200" s="191" t="s">
        <v>183</v>
      </c>
      <c r="C200" s="191" t="s">
        <v>22</v>
      </c>
      <c r="D200" s="191">
        <v>2096</v>
      </c>
      <c r="E200" s="191" t="s">
        <v>36</v>
      </c>
      <c r="F200" s="192">
        <v>31.92</v>
      </c>
      <c r="G200" s="41"/>
    </row>
    <row r="201" spans="1:7">
      <c r="A201" s="191" t="s">
        <v>223</v>
      </c>
      <c r="B201" s="191" t="s">
        <v>183</v>
      </c>
      <c r="C201" s="191" t="s">
        <v>22</v>
      </c>
      <c r="D201" s="191">
        <v>2097</v>
      </c>
      <c r="E201" s="191" t="s">
        <v>345</v>
      </c>
      <c r="F201" s="192">
        <v>13.4</v>
      </c>
      <c r="G201" s="41"/>
    </row>
    <row r="202" spans="1:7">
      <c r="A202" s="191" t="s">
        <v>223</v>
      </c>
      <c r="B202" s="191" t="s">
        <v>183</v>
      </c>
      <c r="C202" s="191" t="s">
        <v>22</v>
      </c>
      <c r="D202" s="191">
        <v>2280</v>
      </c>
      <c r="E202" s="191" t="s">
        <v>32</v>
      </c>
      <c r="F202" s="192">
        <v>23</v>
      </c>
      <c r="G202" s="41"/>
    </row>
    <row r="203" spans="1:7">
      <c r="A203" s="191" t="s">
        <v>223</v>
      </c>
      <c r="B203" s="191" t="s">
        <v>183</v>
      </c>
      <c r="C203" s="191" t="s">
        <v>220</v>
      </c>
      <c r="D203" s="191">
        <v>2343</v>
      </c>
      <c r="E203" s="191" t="s">
        <v>258</v>
      </c>
      <c r="F203" s="192">
        <v>3.44</v>
      </c>
      <c r="G203" s="41"/>
    </row>
    <row r="204" spans="1:7">
      <c r="A204" s="191" t="s">
        <v>223</v>
      </c>
      <c r="B204" s="191" t="s">
        <v>244</v>
      </c>
      <c r="C204" s="191" t="s">
        <v>308</v>
      </c>
      <c r="D204" s="191">
        <v>2348</v>
      </c>
      <c r="E204" s="191" t="s">
        <v>311</v>
      </c>
      <c r="F204" s="192">
        <v>27442.91</v>
      </c>
      <c r="G204" s="41"/>
    </row>
    <row r="205" spans="1:7">
      <c r="A205" s="191" t="s">
        <v>223</v>
      </c>
      <c r="B205" s="191" t="s">
        <v>244</v>
      </c>
      <c r="C205" s="191" t="s">
        <v>308</v>
      </c>
      <c r="D205" s="191">
        <v>2349</v>
      </c>
      <c r="E205" s="191" t="s">
        <v>310</v>
      </c>
      <c r="F205" s="192">
        <v>27517.64</v>
      </c>
      <c r="G205" s="41"/>
    </row>
    <row r="206" spans="1:7">
      <c r="A206" s="191" t="s">
        <v>223</v>
      </c>
      <c r="B206" s="191" t="s">
        <v>244</v>
      </c>
      <c r="C206" s="191" t="s">
        <v>308</v>
      </c>
      <c r="D206" s="191">
        <v>2350</v>
      </c>
      <c r="E206" s="191" t="s">
        <v>309</v>
      </c>
      <c r="F206" s="192">
        <v>24759.07</v>
      </c>
      <c r="G206" s="41"/>
    </row>
    <row r="207" spans="1:7">
      <c r="A207" s="191" t="s">
        <v>223</v>
      </c>
      <c r="B207" s="191" t="s">
        <v>294</v>
      </c>
      <c r="C207" s="191" t="s">
        <v>22</v>
      </c>
      <c r="D207" s="191">
        <v>2360</v>
      </c>
      <c r="E207" s="191" t="s">
        <v>329</v>
      </c>
      <c r="F207" s="192">
        <v>2.02</v>
      </c>
      <c r="G207" s="41"/>
    </row>
    <row r="208" spans="1:7">
      <c r="A208" s="191" t="s">
        <v>223</v>
      </c>
      <c r="B208" s="191" t="s">
        <v>294</v>
      </c>
      <c r="C208" s="191" t="s">
        <v>23</v>
      </c>
      <c r="D208" s="191">
        <v>2112</v>
      </c>
      <c r="E208" s="191" t="s">
        <v>111</v>
      </c>
      <c r="F208" s="192">
        <v>0.81</v>
      </c>
      <c r="G208" s="41"/>
    </row>
    <row r="209" spans="1:7">
      <c r="A209" s="191" t="s">
        <v>223</v>
      </c>
      <c r="B209" s="191" t="s">
        <v>294</v>
      </c>
      <c r="C209" s="191" t="s">
        <v>23</v>
      </c>
      <c r="D209" s="191">
        <v>2113</v>
      </c>
      <c r="E209" s="191" t="s">
        <v>158</v>
      </c>
      <c r="F209" s="192">
        <v>3.95</v>
      </c>
      <c r="G209" s="41"/>
    </row>
    <row r="210" spans="1:7">
      <c r="A210" s="191" t="s">
        <v>223</v>
      </c>
      <c r="B210" s="191" t="s">
        <v>294</v>
      </c>
      <c r="C210" s="191" t="s">
        <v>23</v>
      </c>
      <c r="D210" s="191">
        <v>2114</v>
      </c>
      <c r="E210" s="191" t="s">
        <v>134</v>
      </c>
      <c r="F210" s="192">
        <v>3.19</v>
      </c>
      <c r="G210" s="41"/>
    </row>
    <row r="211" spans="1:7">
      <c r="A211" s="191" t="s">
        <v>223</v>
      </c>
      <c r="B211" s="191" t="s">
        <v>294</v>
      </c>
      <c r="C211" s="191" t="s">
        <v>23</v>
      </c>
      <c r="D211" s="191">
        <v>2115</v>
      </c>
      <c r="E211" s="191" t="s">
        <v>98</v>
      </c>
      <c r="F211" s="192">
        <v>3.93</v>
      </c>
      <c r="G211" s="41"/>
    </row>
    <row r="212" spans="1:7">
      <c r="A212" s="191" t="s">
        <v>223</v>
      </c>
      <c r="B212" s="191" t="s">
        <v>294</v>
      </c>
      <c r="C212" s="191" t="s">
        <v>23</v>
      </c>
      <c r="D212" s="191">
        <v>2116</v>
      </c>
      <c r="E212" s="191" t="s">
        <v>159</v>
      </c>
      <c r="F212" s="192">
        <v>0.99</v>
      </c>
      <c r="G212" s="41"/>
    </row>
    <row r="213" spans="1:7">
      <c r="A213" s="191" t="s">
        <v>223</v>
      </c>
      <c r="B213" s="191" t="s">
        <v>294</v>
      </c>
      <c r="C213" s="191" t="s">
        <v>23</v>
      </c>
      <c r="D213" s="191">
        <v>2117</v>
      </c>
      <c r="E213" s="191" t="s">
        <v>346</v>
      </c>
      <c r="F213" s="192">
        <v>0.99</v>
      </c>
      <c r="G213" s="41"/>
    </row>
    <row r="214" spans="1:7">
      <c r="A214" s="191" t="s">
        <v>223</v>
      </c>
      <c r="B214" s="191" t="s">
        <v>294</v>
      </c>
      <c r="C214" s="191" t="s">
        <v>23</v>
      </c>
      <c r="D214" s="191">
        <v>2118</v>
      </c>
      <c r="E214" s="191" t="s">
        <v>157</v>
      </c>
      <c r="F214" s="192">
        <v>0.68</v>
      </c>
      <c r="G214" s="41"/>
    </row>
    <row r="215" spans="1:7">
      <c r="A215" s="191" t="s">
        <v>223</v>
      </c>
      <c r="B215" s="191" t="s">
        <v>294</v>
      </c>
      <c r="C215" s="191" t="s">
        <v>23</v>
      </c>
      <c r="D215" s="191">
        <v>2119</v>
      </c>
      <c r="E215" s="191" t="s">
        <v>155</v>
      </c>
      <c r="F215" s="192">
        <v>1</v>
      </c>
      <c r="G215" s="41"/>
    </row>
    <row r="216" spans="1:7">
      <c r="A216" s="191" t="s">
        <v>223</v>
      </c>
      <c r="B216" s="191" t="s">
        <v>294</v>
      </c>
      <c r="C216" s="191" t="s">
        <v>23</v>
      </c>
      <c r="D216" s="191">
        <v>2120</v>
      </c>
      <c r="E216" s="191" t="s">
        <v>156</v>
      </c>
      <c r="F216" s="192">
        <v>2</v>
      </c>
      <c r="G216" s="41"/>
    </row>
    <row r="217" spans="1:7">
      <c r="A217" s="191" t="s">
        <v>223</v>
      </c>
      <c r="B217" s="191" t="s">
        <v>294</v>
      </c>
      <c r="C217" s="191" t="s">
        <v>23</v>
      </c>
      <c r="D217" s="191">
        <v>2121</v>
      </c>
      <c r="E217" s="191" t="s">
        <v>339</v>
      </c>
      <c r="F217" s="192">
        <v>0.99</v>
      </c>
      <c r="G217" s="41"/>
    </row>
    <row r="218" spans="1:7">
      <c r="A218" s="191" t="s">
        <v>223</v>
      </c>
      <c r="B218" s="191" t="s">
        <v>294</v>
      </c>
      <c r="C218" s="191" t="s">
        <v>23</v>
      </c>
      <c r="D218" s="191">
        <v>2122</v>
      </c>
      <c r="E218" s="191" t="s">
        <v>136</v>
      </c>
      <c r="F218" s="192">
        <v>0.78</v>
      </c>
      <c r="G218" s="41"/>
    </row>
    <row r="219" spans="1:7">
      <c r="A219" s="191" t="s">
        <v>223</v>
      </c>
      <c r="B219" s="191" t="s">
        <v>294</v>
      </c>
      <c r="C219" s="191" t="s">
        <v>23</v>
      </c>
      <c r="D219" s="191">
        <v>2123</v>
      </c>
      <c r="E219" s="191" t="s">
        <v>135</v>
      </c>
      <c r="F219" s="192">
        <v>0.78</v>
      </c>
      <c r="G219" s="41"/>
    </row>
    <row r="220" spans="1:7">
      <c r="A220" s="191" t="s">
        <v>223</v>
      </c>
      <c r="B220" s="191" t="s">
        <v>294</v>
      </c>
      <c r="C220" s="191" t="s">
        <v>23</v>
      </c>
      <c r="D220" s="191">
        <v>2124</v>
      </c>
      <c r="E220" s="191" t="s">
        <v>122</v>
      </c>
      <c r="F220" s="192">
        <v>1.08</v>
      </c>
      <c r="G220" s="41"/>
    </row>
    <row r="221" spans="1:7">
      <c r="A221" s="191" t="s">
        <v>223</v>
      </c>
      <c r="B221" s="191" t="s">
        <v>294</v>
      </c>
      <c r="C221" s="191" t="s">
        <v>23</v>
      </c>
      <c r="D221" s="191">
        <v>2125</v>
      </c>
      <c r="E221" s="191" t="s">
        <v>127</v>
      </c>
      <c r="F221" s="192">
        <v>1.25</v>
      </c>
      <c r="G221" s="41"/>
    </row>
    <row r="222" spans="1:7">
      <c r="A222" s="191" t="s">
        <v>223</v>
      </c>
      <c r="B222" s="191" t="s">
        <v>294</v>
      </c>
      <c r="C222" s="191" t="s">
        <v>23</v>
      </c>
      <c r="D222" s="191">
        <v>2126</v>
      </c>
      <c r="E222" s="191" t="s">
        <v>125</v>
      </c>
      <c r="F222" s="192">
        <v>1.1599999999999999</v>
      </c>
      <c r="G222" s="41"/>
    </row>
    <row r="223" spans="1:7">
      <c r="A223" s="191" t="s">
        <v>223</v>
      </c>
      <c r="B223" s="191" t="s">
        <v>294</v>
      </c>
      <c r="C223" s="191" t="s">
        <v>23</v>
      </c>
      <c r="D223" s="191">
        <v>2127</v>
      </c>
      <c r="E223" s="191" t="s">
        <v>129</v>
      </c>
      <c r="F223" s="192">
        <v>1.24</v>
      </c>
      <c r="G223" s="41"/>
    </row>
    <row r="224" spans="1:7">
      <c r="A224" s="191" t="s">
        <v>223</v>
      </c>
      <c r="B224" s="191" t="s">
        <v>294</v>
      </c>
      <c r="C224" s="191" t="s">
        <v>23</v>
      </c>
      <c r="D224" s="191">
        <v>2128</v>
      </c>
      <c r="E224" s="191" t="s">
        <v>128</v>
      </c>
      <c r="F224" s="192">
        <v>1.1599999999999999</v>
      </c>
      <c r="G224" s="41"/>
    </row>
    <row r="225" spans="1:7">
      <c r="A225" s="191" t="s">
        <v>223</v>
      </c>
      <c r="B225" s="191" t="s">
        <v>294</v>
      </c>
      <c r="C225" s="191" t="s">
        <v>23</v>
      </c>
      <c r="D225" s="191">
        <v>2129</v>
      </c>
      <c r="E225" s="191" t="s">
        <v>130</v>
      </c>
      <c r="F225" s="192">
        <v>1.23</v>
      </c>
      <c r="G225" s="41"/>
    </row>
    <row r="226" spans="1:7">
      <c r="A226" s="191" t="s">
        <v>223</v>
      </c>
      <c r="B226" s="191" t="s">
        <v>294</v>
      </c>
      <c r="C226" s="191" t="s">
        <v>23</v>
      </c>
      <c r="D226" s="191">
        <v>2130</v>
      </c>
      <c r="E226" s="191" t="s">
        <v>131</v>
      </c>
      <c r="F226" s="192">
        <v>0.99</v>
      </c>
      <c r="G226" s="41"/>
    </row>
    <row r="227" spans="1:7">
      <c r="A227" s="191" t="s">
        <v>223</v>
      </c>
      <c r="B227" s="191" t="s">
        <v>294</v>
      </c>
      <c r="C227" s="191" t="s">
        <v>23</v>
      </c>
      <c r="D227" s="191">
        <v>2131</v>
      </c>
      <c r="E227" s="191" t="s">
        <v>348</v>
      </c>
      <c r="F227" s="192">
        <v>2.93</v>
      </c>
      <c r="G227" s="41"/>
    </row>
    <row r="228" spans="1:7">
      <c r="A228" s="191" t="s">
        <v>223</v>
      </c>
      <c r="B228" s="191" t="s">
        <v>294</v>
      </c>
      <c r="C228" s="191" t="s">
        <v>23</v>
      </c>
      <c r="D228" s="191">
        <v>2132</v>
      </c>
      <c r="E228" s="191" t="s">
        <v>126</v>
      </c>
      <c r="F228" s="192">
        <v>3.35</v>
      </c>
      <c r="G228" s="41"/>
    </row>
    <row r="229" spans="1:7">
      <c r="A229" s="191" t="s">
        <v>223</v>
      </c>
      <c r="B229" s="191" t="s">
        <v>294</v>
      </c>
      <c r="C229" s="191" t="s">
        <v>23</v>
      </c>
      <c r="D229" s="191">
        <v>2133</v>
      </c>
      <c r="E229" s="191" t="s">
        <v>337</v>
      </c>
      <c r="F229" s="192">
        <v>4.3899999999999997</v>
      </c>
      <c r="G229" s="41"/>
    </row>
    <row r="230" spans="1:7">
      <c r="A230" s="191" t="s">
        <v>223</v>
      </c>
      <c r="B230" s="191" t="s">
        <v>294</v>
      </c>
      <c r="C230" s="191" t="s">
        <v>23</v>
      </c>
      <c r="D230" s="191">
        <v>2134</v>
      </c>
      <c r="E230" s="191" t="s">
        <v>338</v>
      </c>
      <c r="F230" s="192">
        <v>3.27</v>
      </c>
      <c r="G230" s="41"/>
    </row>
    <row r="231" spans="1:7">
      <c r="A231" s="191" t="s">
        <v>223</v>
      </c>
      <c r="B231" s="191" t="s">
        <v>294</v>
      </c>
      <c r="C231" s="191" t="s">
        <v>23</v>
      </c>
      <c r="D231" s="191">
        <v>2135</v>
      </c>
      <c r="E231" s="191" t="s">
        <v>347</v>
      </c>
      <c r="F231" s="192">
        <v>2.61</v>
      </c>
      <c r="G231" s="41"/>
    </row>
    <row r="232" spans="1:7">
      <c r="A232" s="191" t="s">
        <v>223</v>
      </c>
      <c r="B232" s="191" t="s">
        <v>294</v>
      </c>
      <c r="C232" s="191" t="s">
        <v>23</v>
      </c>
      <c r="D232" s="191">
        <v>2136</v>
      </c>
      <c r="E232" s="191" t="s">
        <v>335</v>
      </c>
      <c r="F232" s="192">
        <v>3.65</v>
      </c>
      <c r="G232" s="41"/>
    </row>
    <row r="233" spans="1:7">
      <c r="A233" s="191" t="s">
        <v>223</v>
      </c>
      <c r="B233" s="191" t="s">
        <v>294</v>
      </c>
      <c r="C233" s="191" t="s">
        <v>23</v>
      </c>
      <c r="D233" s="191">
        <v>2137</v>
      </c>
      <c r="E233" s="191" t="s">
        <v>208</v>
      </c>
      <c r="F233" s="192">
        <v>4.51</v>
      </c>
      <c r="G233" s="41"/>
    </row>
    <row r="234" spans="1:7">
      <c r="A234" s="191" t="s">
        <v>223</v>
      </c>
      <c r="B234" s="191" t="s">
        <v>294</v>
      </c>
      <c r="C234" s="191" t="s">
        <v>23</v>
      </c>
      <c r="D234" s="191">
        <v>2138</v>
      </c>
      <c r="E234" s="191" t="s">
        <v>209</v>
      </c>
      <c r="F234" s="192">
        <v>4.3499999999999996</v>
      </c>
      <c r="G234" s="41"/>
    </row>
    <row r="235" spans="1:7">
      <c r="A235" s="191" t="s">
        <v>223</v>
      </c>
      <c r="B235" s="191" t="s">
        <v>294</v>
      </c>
      <c r="C235" s="191" t="s">
        <v>23</v>
      </c>
      <c r="D235" s="191">
        <v>2139</v>
      </c>
      <c r="E235" s="191" t="s">
        <v>207</v>
      </c>
      <c r="F235" s="192">
        <v>5.07</v>
      </c>
      <c r="G235" s="41"/>
    </row>
    <row r="236" spans="1:7">
      <c r="A236" s="191" t="s">
        <v>223</v>
      </c>
      <c r="B236" s="191" t="s">
        <v>294</v>
      </c>
      <c r="C236" s="191" t="s">
        <v>23</v>
      </c>
      <c r="D236" s="191">
        <v>2276</v>
      </c>
      <c r="E236" s="191" t="s">
        <v>193</v>
      </c>
      <c r="F236" s="192">
        <v>0.72</v>
      </c>
      <c r="G236" s="41"/>
    </row>
    <row r="237" spans="1:7">
      <c r="A237" s="191" t="s">
        <v>223</v>
      </c>
      <c r="B237" s="191" t="s">
        <v>294</v>
      </c>
      <c r="C237" s="191" t="s">
        <v>23</v>
      </c>
      <c r="D237" s="191">
        <v>2277</v>
      </c>
      <c r="E237" s="191" t="s">
        <v>194</v>
      </c>
      <c r="F237" s="192">
        <v>0.75</v>
      </c>
      <c r="G237" s="41"/>
    </row>
    <row r="238" spans="1:7">
      <c r="A238" s="191" t="s">
        <v>223</v>
      </c>
      <c r="B238" s="191" t="s">
        <v>294</v>
      </c>
      <c r="C238" s="191" t="s">
        <v>23</v>
      </c>
      <c r="D238" s="191">
        <v>2300</v>
      </c>
      <c r="E238" s="191" t="s">
        <v>195</v>
      </c>
      <c r="F238" s="192">
        <v>1.0900000000000001</v>
      </c>
      <c r="G238" s="41"/>
    </row>
    <row r="239" spans="1:7">
      <c r="A239" s="191" t="s">
        <v>223</v>
      </c>
      <c r="B239" s="191" t="s">
        <v>294</v>
      </c>
      <c r="C239" s="191" t="s">
        <v>23</v>
      </c>
      <c r="D239" s="191">
        <v>2301</v>
      </c>
      <c r="E239" s="191" t="s">
        <v>210</v>
      </c>
      <c r="F239" s="192">
        <v>3.68</v>
      </c>
      <c r="G239" s="41"/>
    </row>
    <row r="240" spans="1:7">
      <c r="A240" s="191" t="s">
        <v>223</v>
      </c>
      <c r="B240" s="191" t="s">
        <v>294</v>
      </c>
      <c r="C240" s="191" t="s">
        <v>23</v>
      </c>
      <c r="D240" s="191">
        <v>2302</v>
      </c>
      <c r="E240" s="191" t="s">
        <v>199</v>
      </c>
      <c r="F240" s="192">
        <v>3.46</v>
      </c>
      <c r="G240" s="41"/>
    </row>
    <row r="241" spans="1:7">
      <c r="A241" s="191" t="s">
        <v>223</v>
      </c>
      <c r="B241" s="191" t="s">
        <v>294</v>
      </c>
      <c r="C241" s="191" t="s">
        <v>23</v>
      </c>
      <c r="D241" s="191">
        <v>2303</v>
      </c>
      <c r="E241" s="191" t="s">
        <v>202</v>
      </c>
      <c r="F241" s="192">
        <v>2.58</v>
      </c>
      <c r="G241" s="41"/>
    </row>
    <row r="242" spans="1:7">
      <c r="A242" s="191" t="s">
        <v>223</v>
      </c>
      <c r="B242" s="191" t="s">
        <v>294</v>
      </c>
      <c r="C242" s="191" t="s">
        <v>23</v>
      </c>
      <c r="D242" s="191">
        <v>2304</v>
      </c>
      <c r="E242" s="191" t="s">
        <v>203</v>
      </c>
      <c r="F242" s="192">
        <v>1.69</v>
      </c>
      <c r="G242" s="41"/>
    </row>
    <row r="243" spans="1:7">
      <c r="A243" s="191" t="s">
        <v>223</v>
      </c>
      <c r="B243" s="191" t="s">
        <v>294</v>
      </c>
      <c r="C243" s="191" t="s">
        <v>23</v>
      </c>
      <c r="D243" s="191">
        <v>2305</v>
      </c>
      <c r="E243" s="191" t="s">
        <v>201</v>
      </c>
      <c r="F243" s="192">
        <v>1.73</v>
      </c>
      <c r="G243" s="41"/>
    </row>
    <row r="244" spans="1:7">
      <c r="A244" s="191" t="s">
        <v>223</v>
      </c>
      <c r="B244" s="191" t="s">
        <v>294</v>
      </c>
      <c r="C244" s="191" t="s">
        <v>23</v>
      </c>
      <c r="D244" s="191">
        <v>2306</v>
      </c>
      <c r="E244" s="191" t="s">
        <v>200</v>
      </c>
      <c r="F244" s="192">
        <v>1.92</v>
      </c>
      <c r="G244" s="41"/>
    </row>
    <row r="245" spans="1:7">
      <c r="A245" s="191" t="s">
        <v>223</v>
      </c>
      <c r="B245" s="191" t="s">
        <v>294</v>
      </c>
      <c r="C245" s="191" t="s">
        <v>23</v>
      </c>
      <c r="D245" s="191">
        <v>2307</v>
      </c>
      <c r="E245" s="191" t="s">
        <v>211</v>
      </c>
      <c r="F245" s="192">
        <v>4.2</v>
      </c>
      <c r="G245" s="41"/>
    </row>
    <row r="246" spans="1:7">
      <c r="A246" s="191" t="s">
        <v>223</v>
      </c>
      <c r="B246" s="191" t="s">
        <v>294</v>
      </c>
      <c r="C246" s="191" t="s">
        <v>23</v>
      </c>
      <c r="D246" s="191">
        <v>2308</v>
      </c>
      <c r="E246" s="191" t="s">
        <v>197</v>
      </c>
      <c r="F246" s="192">
        <v>3.31</v>
      </c>
      <c r="G246" s="41"/>
    </row>
    <row r="247" spans="1:7">
      <c r="A247" s="191" t="s">
        <v>223</v>
      </c>
      <c r="B247" s="191" t="s">
        <v>294</v>
      </c>
      <c r="C247" s="191" t="s">
        <v>23</v>
      </c>
      <c r="D247" s="191">
        <v>2309</v>
      </c>
      <c r="E247" s="191" t="s">
        <v>198</v>
      </c>
      <c r="F247" s="192">
        <v>0.8</v>
      </c>
      <c r="G247" s="41"/>
    </row>
    <row r="248" spans="1:7">
      <c r="A248" s="191" t="s">
        <v>223</v>
      </c>
      <c r="B248" s="191" t="s">
        <v>294</v>
      </c>
      <c r="C248" s="191" t="s">
        <v>23</v>
      </c>
      <c r="D248" s="191">
        <v>2310</v>
      </c>
      <c r="E248" s="191" t="s">
        <v>206</v>
      </c>
      <c r="F248" s="192">
        <v>1.25</v>
      </c>
      <c r="G248" s="41"/>
    </row>
    <row r="249" spans="1:7">
      <c r="A249" s="191" t="s">
        <v>223</v>
      </c>
      <c r="B249" s="191" t="s">
        <v>294</v>
      </c>
      <c r="C249" s="191" t="s">
        <v>23</v>
      </c>
      <c r="D249" s="191">
        <v>2313</v>
      </c>
      <c r="E249" s="191" t="s">
        <v>336</v>
      </c>
      <c r="F249" s="192">
        <v>1.06</v>
      </c>
      <c r="G249" s="41"/>
    </row>
    <row r="250" spans="1:7">
      <c r="A250" s="191" t="s">
        <v>223</v>
      </c>
      <c r="B250" s="191" t="s">
        <v>294</v>
      </c>
      <c r="C250" s="191" t="s">
        <v>23</v>
      </c>
      <c r="D250" s="191">
        <v>2314</v>
      </c>
      <c r="E250" s="191" t="s">
        <v>205</v>
      </c>
      <c r="F250" s="192">
        <v>0.9</v>
      </c>
      <c r="G250" s="41"/>
    </row>
    <row r="251" spans="1:7">
      <c r="A251" s="191" t="s">
        <v>223</v>
      </c>
      <c r="B251" s="191" t="s">
        <v>294</v>
      </c>
      <c r="C251" s="191" t="s">
        <v>23</v>
      </c>
      <c r="D251" s="191">
        <v>2315</v>
      </c>
      <c r="E251" s="191" t="s">
        <v>204</v>
      </c>
      <c r="F251" s="192">
        <v>3.95</v>
      </c>
      <c r="G251" s="41"/>
    </row>
    <row r="252" spans="1:7">
      <c r="A252" s="191" t="s">
        <v>223</v>
      </c>
      <c r="B252" s="191" t="s">
        <v>294</v>
      </c>
      <c r="C252" s="191" t="s">
        <v>23</v>
      </c>
      <c r="D252" s="191">
        <v>2317</v>
      </c>
      <c r="E252" s="191" t="s">
        <v>196</v>
      </c>
      <c r="F252" s="192">
        <v>3.93</v>
      </c>
      <c r="G252" s="41"/>
    </row>
    <row r="253" spans="1:7">
      <c r="A253" s="191" t="s">
        <v>223</v>
      </c>
      <c r="B253" s="191" t="s">
        <v>294</v>
      </c>
      <c r="C253" s="191" t="s">
        <v>23</v>
      </c>
      <c r="D253" s="191">
        <v>2341</v>
      </c>
      <c r="E253" s="191" t="s">
        <v>246</v>
      </c>
      <c r="F253" s="192">
        <v>1.19</v>
      </c>
      <c r="G253"/>
    </row>
    <row r="254" spans="1:7">
      <c r="A254" s="191" t="s">
        <v>223</v>
      </c>
      <c r="B254" s="191" t="s">
        <v>294</v>
      </c>
      <c r="C254" s="191" t="s">
        <v>23</v>
      </c>
      <c r="D254" s="191">
        <v>2368</v>
      </c>
      <c r="E254" s="191" t="s">
        <v>360</v>
      </c>
      <c r="F254" s="192">
        <v>2.5499999999999998</v>
      </c>
      <c r="G254"/>
    </row>
    <row r="255" spans="1:7">
      <c r="A255" s="191" t="s">
        <v>223</v>
      </c>
      <c r="B255" s="191" t="s">
        <v>294</v>
      </c>
      <c r="C255" s="191" t="s">
        <v>220</v>
      </c>
      <c r="D255" s="191">
        <v>2357</v>
      </c>
      <c r="E255" s="191" t="s">
        <v>330</v>
      </c>
      <c r="F255" s="192">
        <v>1.23</v>
      </c>
      <c r="G255"/>
    </row>
    <row r="256" spans="1:7">
      <c r="A256" s="191" t="s">
        <v>223</v>
      </c>
      <c r="B256" s="191" t="s">
        <v>294</v>
      </c>
      <c r="C256" s="191" t="s">
        <v>220</v>
      </c>
      <c r="D256" s="191">
        <v>2358</v>
      </c>
      <c r="E256" s="191" t="s">
        <v>331</v>
      </c>
      <c r="F256" s="192">
        <v>1.22</v>
      </c>
      <c r="G256"/>
    </row>
    <row r="257" spans="1:7">
      <c r="A257" s="191" t="s">
        <v>223</v>
      </c>
      <c r="B257" s="191" t="s">
        <v>294</v>
      </c>
      <c r="C257" s="191" t="s">
        <v>220</v>
      </c>
      <c r="D257" s="191">
        <v>2359</v>
      </c>
      <c r="E257" s="191" t="s">
        <v>332</v>
      </c>
      <c r="F257" s="192">
        <v>1.22</v>
      </c>
      <c r="G257"/>
    </row>
    <row r="258" spans="1:7">
      <c r="A258" s="191" t="s">
        <v>223</v>
      </c>
      <c r="B258" s="191" t="s">
        <v>294</v>
      </c>
      <c r="C258" s="191" t="s">
        <v>220</v>
      </c>
      <c r="D258" s="191">
        <v>2361</v>
      </c>
      <c r="E258" s="191" t="s">
        <v>333</v>
      </c>
      <c r="F258" s="192">
        <v>1.83</v>
      </c>
      <c r="G258"/>
    </row>
    <row r="259" spans="1:7">
      <c r="A259" s="191" t="s">
        <v>223</v>
      </c>
      <c r="B259" s="191" t="s">
        <v>294</v>
      </c>
      <c r="C259" s="191" t="s">
        <v>220</v>
      </c>
      <c r="D259" s="191">
        <v>2367</v>
      </c>
      <c r="E259" s="191" t="s">
        <v>334</v>
      </c>
      <c r="F259" s="192">
        <v>2.02</v>
      </c>
      <c r="G259"/>
    </row>
    <row r="260" spans="1:7">
      <c r="A260" s="191" t="s">
        <v>374</v>
      </c>
      <c r="B260" s="191" t="s">
        <v>241</v>
      </c>
      <c r="C260" s="191" t="s">
        <v>220</v>
      </c>
      <c r="D260" s="191">
        <v>2373</v>
      </c>
      <c r="E260" s="191" t="s">
        <v>375</v>
      </c>
      <c r="F260" s="192">
        <v>20.97</v>
      </c>
      <c r="G260"/>
    </row>
    <row r="261" spans="1:7">
      <c r="A261"/>
      <c r="B261"/>
      <c r="C261"/>
      <c r="D261"/>
      <c r="E261"/>
      <c r="F261"/>
      <c r="G261"/>
    </row>
    <row r="262" spans="1:7">
      <c r="A262"/>
      <c r="B262"/>
      <c r="C262"/>
      <c r="D262"/>
      <c r="E262"/>
      <c r="F262"/>
      <c r="G262"/>
    </row>
    <row r="263" spans="1:7">
      <c r="A263"/>
      <c r="B263"/>
      <c r="C263"/>
      <c r="D263"/>
      <c r="E263"/>
      <c r="F263"/>
      <c r="G263"/>
    </row>
    <row r="264" spans="1:7">
      <c r="A264"/>
      <c r="B264"/>
      <c r="C264"/>
      <c r="D264"/>
      <c r="E264"/>
      <c r="F264"/>
      <c r="G264"/>
    </row>
    <row r="265" spans="1:7">
      <c r="A265"/>
      <c r="B265"/>
      <c r="C265"/>
      <c r="D265"/>
      <c r="E265"/>
      <c r="F265"/>
      <c r="G265"/>
    </row>
    <row r="266" spans="1:7">
      <c r="A266"/>
      <c r="B266"/>
      <c r="C266"/>
      <c r="D266"/>
      <c r="E266"/>
      <c r="F266"/>
      <c r="G266"/>
    </row>
    <row r="267" spans="1:7">
      <c r="A267"/>
      <c r="B267"/>
      <c r="C267"/>
      <c r="D267"/>
      <c r="E267"/>
      <c r="F267"/>
      <c r="G267"/>
    </row>
    <row r="268" spans="1:7">
      <c r="A268"/>
      <c r="B268"/>
      <c r="C268"/>
      <c r="D268"/>
      <c r="E268"/>
      <c r="F268"/>
      <c r="G268"/>
    </row>
    <row r="269" spans="1:7">
      <c r="A269"/>
      <c r="B269"/>
      <c r="C269"/>
      <c r="D269"/>
      <c r="E269"/>
      <c r="F269"/>
      <c r="G269"/>
    </row>
    <row r="270" spans="1:7">
      <c r="A270"/>
      <c r="B270"/>
      <c r="C270"/>
      <c r="D270"/>
      <c r="E270"/>
      <c r="F270"/>
      <c r="G270"/>
    </row>
    <row r="271" spans="1:7">
      <c r="A271"/>
      <c r="B271"/>
      <c r="C271"/>
      <c r="D271"/>
      <c r="E271"/>
      <c r="F271"/>
      <c r="G271"/>
    </row>
    <row r="272" spans="1:7">
      <c r="A272"/>
      <c r="B272"/>
      <c r="C272"/>
      <c r="D272"/>
      <c r="E272"/>
      <c r="F272"/>
      <c r="G272"/>
    </row>
    <row r="273" spans="1:7">
      <c r="A273"/>
      <c r="B273"/>
      <c r="C273"/>
      <c r="D273"/>
      <c r="E273"/>
      <c r="F273"/>
      <c r="G273"/>
    </row>
    <row r="274" spans="1:7">
      <c r="A274"/>
      <c r="B274"/>
      <c r="C274"/>
      <c r="D274"/>
      <c r="E274"/>
      <c r="F274"/>
      <c r="G274"/>
    </row>
    <row r="275" spans="1:7">
      <c r="A275"/>
      <c r="B275"/>
      <c r="C275"/>
      <c r="D275"/>
      <c r="E275"/>
      <c r="F275"/>
      <c r="G275"/>
    </row>
    <row r="276" spans="1:7">
      <c r="A276"/>
      <c r="B276"/>
      <c r="C276"/>
      <c r="D276"/>
      <c r="E276"/>
      <c r="F276"/>
      <c r="G276"/>
    </row>
    <row r="277" spans="1:7">
      <c r="A277"/>
      <c r="B277"/>
      <c r="C277"/>
      <c r="D277"/>
      <c r="E277"/>
      <c r="F277"/>
      <c r="G277"/>
    </row>
    <row r="278" spans="1:7">
      <c r="A278"/>
      <c r="B278"/>
      <c r="C278"/>
      <c r="D278"/>
      <c r="E278"/>
      <c r="F278"/>
      <c r="G278"/>
    </row>
    <row r="279" spans="1:7">
      <c r="A279"/>
      <c r="B279"/>
      <c r="C279"/>
      <c r="D279"/>
      <c r="E279"/>
      <c r="F279"/>
      <c r="G279"/>
    </row>
    <row r="280" spans="1:7">
      <c r="A280"/>
      <c r="B280"/>
      <c r="C280"/>
      <c r="D280"/>
      <c r="E280"/>
      <c r="F280"/>
      <c r="G280"/>
    </row>
    <row r="281" spans="1:7">
      <c r="A281"/>
      <c r="B281"/>
      <c r="C281"/>
      <c r="D281"/>
      <c r="E281"/>
      <c r="F281"/>
      <c r="G281"/>
    </row>
    <row r="282" spans="1:7">
      <c r="A282"/>
      <c r="B282"/>
      <c r="C282"/>
      <c r="D282"/>
      <c r="E282"/>
      <c r="F282"/>
      <c r="G282"/>
    </row>
    <row r="283" spans="1:7">
      <c r="A283"/>
      <c r="B283"/>
      <c r="C283"/>
      <c r="D283"/>
      <c r="E283"/>
      <c r="F283"/>
      <c r="G283"/>
    </row>
    <row r="284" spans="1:7">
      <c r="A284"/>
      <c r="B284"/>
      <c r="C284"/>
      <c r="D284"/>
      <c r="E284"/>
      <c r="F284"/>
      <c r="G284"/>
    </row>
    <row r="285" spans="1:7">
      <c r="A285"/>
      <c r="B285"/>
      <c r="C285"/>
      <c r="D285"/>
      <c r="E285"/>
      <c r="F285"/>
      <c r="G285"/>
    </row>
    <row r="286" spans="1:7">
      <c r="A286"/>
      <c r="B286"/>
      <c r="C286"/>
      <c r="D286"/>
      <c r="E286"/>
      <c r="F286"/>
      <c r="G286"/>
    </row>
    <row r="287" spans="1:7">
      <c r="A287"/>
      <c r="B287"/>
      <c r="C287"/>
      <c r="D287"/>
      <c r="E287"/>
      <c r="F287"/>
      <c r="G287"/>
    </row>
    <row r="288" spans="1:7">
      <c r="A288"/>
      <c r="B288"/>
      <c r="C288"/>
      <c r="D288"/>
      <c r="E288"/>
      <c r="F288"/>
      <c r="G288"/>
    </row>
    <row r="289" spans="1:7">
      <c r="A289"/>
      <c r="B289"/>
      <c r="C289"/>
      <c r="D289"/>
      <c r="E289"/>
      <c r="F289"/>
      <c r="G289"/>
    </row>
    <row r="290" spans="1:7">
      <c r="A290"/>
      <c r="B290"/>
      <c r="C290"/>
      <c r="D290"/>
      <c r="E290"/>
      <c r="F290"/>
      <c r="G290"/>
    </row>
    <row r="291" spans="1:7">
      <c r="A291"/>
      <c r="B291"/>
      <c r="C291"/>
      <c r="D291"/>
      <c r="E291"/>
      <c r="F291"/>
      <c r="G291"/>
    </row>
    <row r="292" spans="1:7">
      <c r="A292"/>
      <c r="B292"/>
      <c r="C292"/>
      <c r="D292"/>
      <c r="E292"/>
      <c r="F292"/>
      <c r="G292"/>
    </row>
    <row r="293" spans="1:7">
      <c r="A293"/>
      <c r="B293"/>
      <c r="C293"/>
      <c r="D293"/>
      <c r="E293"/>
      <c r="F293"/>
      <c r="G293"/>
    </row>
    <row r="294" spans="1:7">
      <c r="A294"/>
      <c r="B294"/>
      <c r="C294"/>
      <c r="D294"/>
      <c r="E294"/>
      <c r="F294"/>
      <c r="G294"/>
    </row>
    <row r="295" spans="1:7">
      <c r="A295"/>
      <c r="B295"/>
      <c r="C295"/>
      <c r="D295"/>
      <c r="E295"/>
      <c r="F295"/>
      <c r="G295"/>
    </row>
    <row r="296" spans="1:7">
      <c r="A296"/>
      <c r="B296"/>
      <c r="C296"/>
      <c r="D296"/>
      <c r="E296"/>
      <c r="F296"/>
      <c r="G296"/>
    </row>
    <row r="297" spans="1:7">
      <c r="A297"/>
      <c r="B297"/>
      <c r="C297"/>
      <c r="D297"/>
      <c r="E297"/>
      <c r="F297"/>
      <c r="G297"/>
    </row>
    <row r="298" spans="1:7">
      <c r="A298"/>
      <c r="B298"/>
      <c r="C298"/>
      <c r="D298"/>
      <c r="E298"/>
      <c r="F298"/>
      <c r="G298"/>
    </row>
    <row r="299" spans="1:7">
      <c r="A299"/>
      <c r="B299"/>
      <c r="C299"/>
      <c r="D299"/>
      <c r="E299"/>
      <c r="F299"/>
      <c r="G299"/>
    </row>
    <row r="300" spans="1:7">
      <c r="A300"/>
      <c r="B300"/>
      <c r="C300"/>
      <c r="D300"/>
      <c r="E300"/>
      <c r="F300"/>
      <c r="G300"/>
    </row>
    <row r="301" spans="1:7">
      <c r="A301"/>
      <c r="B301"/>
      <c r="C301"/>
      <c r="D301"/>
      <c r="E301"/>
      <c r="F301"/>
      <c r="G301"/>
    </row>
    <row r="302" spans="1:7">
      <c r="A302"/>
      <c r="B302"/>
      <c r="C302"/>
      <c r="D302"/>
      <c r="E302"/>
      <c r="F302"/>
      <c r="G302"/>
    </row>
    <row r="303" spans="1:7">
      <c r="A303"/>
      <c r="B303"/>
      <c r="C303"/>
      <c r="D303"/>
      <c r="E303"/>
      <c r="F303"/>
      <c r="G303"/>
    </row>
    <row r="304" spans="1:7">
      <c r="A304"/>
      <c r="B304"/>
      <c r="C304"/>
      <c r="D304"/>
      <c r="E304"/>
      <c r="F304"/>
      <c r="G304"/>
    </row>
    <row r="305" spans="1:7">
      <c r="A305"/>
      <c r="B305"/>
      <c r="C305"/>
      <c r="D305"/>
      <c r="E305"/>
      <c r="F305"/>
      <c r="G305"/>
    </row>
    <row r="306" spans="1:7">
      <c r="A306"/>
      <c r="B306"/>
      <c r="C306"/>
      <c r="D306"/>
      <c r="E306"/>
      <c r="F306"/>
      <c r="G306"/>
    </row>
    <row r="307" spans="1:7">
      <c r="A307"/>
      <c r="B307"/>
      <c r="C307"/>
      <c r="D307"/>
      <c r="E307"/>
      <c r="F307"/>
      <c r="G307"/>
    </row>
    <row r="308" spans="1:7">
      <c r="A308"/>
      <c r="B308"/>
      <c r="C308"/>
      <c r="D308"/>
      <c r="E308"/>
      <c r="F308"/>
      <c r="G308"/>
    </row>
    <row r="309" spans="1:7">
      <c r="A309"/>
      <c r="B309"/>
      <c r="C309"/>
      <c r="D309"/>
      <c r="E309"/>
      <c r="F309"/>
      <c r="G309"/>
    </row>
    <row r="310" spans="1:7">
      <c r="A310"/>
      <c r="B310"/>
      <c r="C310"/>
      <c r="D310"/>
      <c r="E310"/>
      <c r="F310"/>
      <c r="G310"/>
    </row>
    <row r="311" spans="1:7">
      <c r="A311"/>
      <c r="B311"/>
      <c r="C311"/>
      <c r="D311"/>
      <c r="E311"/>
      <c r="F311"/>
      <c r="G311"/>
    </row>
    <row r="312" spans="1:7">
      <c r="A312"/>
      <c r="B312"/>
      <c r="C312"/>
      <c r="D312"/>
      <c r="E312"/>
      <c r="F312"/>
      <c r="G312"/>
    </row>
    <row r="313" spans="1:7">
      <c r="A313"/>
      <c r="B313"/>
      <c r="C313"/>
      <c r="D313"/>
      <c r="E313"/>
      <c r="F313"/>
      <c r="G313"/>
    </row>
    <row r="314" spans="1:7">
      <c r="A314"/>
      <c r="B314"/>
      <c r="C314"/>
      <c r="D314"/>
      <c r="E314"/>
      <c r="F314"/>
      <c r="G314"/>
    </row>
    <row r="315" spans="1:7">
      <c r="A315"/>
      <c r="B315"/>
      <c r="C315"/>
      <c r="D315"/>
      <c r="E315"/>
      <c r="F315"/>
      <c r="G315"/>
    </row>
    <row r="316" spans="1:7">
      <c r="A316"/>
      <c r="B316"/>
      <c r="C316"/>
      <c r="D316"/>
      <c r="E316"/>
      <c r="F316"/>
      <c r="G316"/>
    </row>
    <row r="317" spans="1:7">
      <c r="A317"/>
      <c r="B317"/>
      <c r="C317"/>
      <c r="D317"/>
      <c r="E317"/>
      <c r="F317"/>
      <c r="G317"/>
    </row>
    <row r="318" spans="1:7">
      <c r="A318"/>
      <c r="B318"/>
      <c r="C318"/>
      <c r="D318"/>
      <c r="E318"/>
      <c r="F318"/>
      <c r="G318"/>
    </row>
    <row r="319" spans="1:7">
      <c r="A319"/>
      <c r="B319"/>
      <c r="C319"/>
      <c r="D319"/>
      <c r="E319"/>
      <c r="F319"/>
      <c r="G319"/>
    </row>
    <row r="320" spans="1:7">
      <c r="A320"/>
      <c r="B320"/>
      <c r="C320"/>
      <c r="D320"/>
      <c r="E320"/>
      <c r="F320"/>
      <c r="G320"/>
    </row>
    <row r="321" spans="1:7">
      <c r="A321"/>
      <c r="B321"/>
      <c r="C321"/>
      <c r="D321"/>
      <c r="E321"/>
      <c r="F321"/>
      <c r="G321"/>
    </row>
    <row r="322" spans="1:7">
      <c r="A322"/>
      <c r="B322"/>
      <c r="C322"/>
      <c r="D322"/>
      <c r="E322"/>
      <c r="F322"/>
      <c r="G322"/>
    </row>
    <row r="323" spans="1:7">
      <c r="A323"/>
      <c r="B323"/>
      <c r="C323"/>
      <c r="D323"/>
      <c r="E323"/>
      <c r="F323"/>
      <c r="G323"/>
    </row>
    <row r="324" spans="1:7">
      <c r="A324"/>
      <c r="B324"/>
      <c r="C324"/>
      <c r="D324"/>
      <c r="E324"/>
      <c r="F324"/>
      <c r="G324"/>
    </row>
    <row r="325" spans="1:7">
      <c r="A325"/>
      <c r="B325"/>
      <c r="C325"/>
      <c r="D325"/>
      <c r="E325"/>
      <c r="F325"/>
      <c r="G325"/>
    </row>
    <row r="326" spans="1:7">
      <c r="A326"/>
      <c r="B326"/>
      <c r="C326"/>
      <c r="D326"/>
      <c r="E326"/>
      <c r="F326"/>
      <c r="G326"/>
    </row>
    <row r="327" spans="1:7">
      <c r="A327"/>
      <c r="B327"/>
      <c r="C327"/>
      <c r="D327"/>
      <c r="E327"/>
      <c r="F327"/>
      <c r="G327"/>
    </row>
    <row r="328" spans="1:7">
      <c r="A328"/>
      <c r="B328"/>
      <c r="C328"/>
      <c r="D328"/>
      <c r="E328"/>
      <c r="F328"/>
      <c r="G328"/>
    </row>
    <row r="329" spans="1:7">
      <c r="A329"/>
      <c r="B329"/>
      <c r="C329"/>
      <c r="D329"/>
      <c r="E329"/>
      <c r="F329"/>
      <c r="G329"/>
    </row>
    <row r="330" spans="1:7">
      <c r="A330"/>
      <c r="B330"/>
      <c r="C330"/>
      <c r="D330"/>
      <c r="E330"/>
      <c r="F330"/>
      <c r="G330"/>
    </row>
    <row r="331" spans="1:7">
      <c r="A331"/>
      <c r="B331"/>
      <c r="C331"/>
      <c r="D331"/>
      <c r="E331"/>
      <c r="F331"/>
      <c r="G331"/>
    </row>
    <row r="332" spans="1:7">
      <c r="A332"/>
      <c r="B332"/>
      <c r="C332"/>
      <c r="D332"/>
      <c r="E332"/>
      <c r="F332"/>
      <c r="G332"/>
    </row>
    <row r="333" spans="1:7">
      <c r="A333"/>
      <c r="B333"/>
      <c r="C333"/>
      <c r="D333"/>
      <c r="E333"/>
      <c r="F333"/>
      <c r="G333"/>
    </row>
    <row r="334" spans="1:7">
      <c r="A334"/>
      <c r="B334"/>
      <c r="C334"/>
      <c r="D334"/>
      <c r="E334"/>
      <c r="F334"/>
      <c r="G334"/>
    </row>
    <row r="335" spans="1:7">
      <c r="A335"/>
      <c r="B335"/>
      <c r="C335"/>
      <c r="D335"/>
      <c r="E335"/>
      <c r="F335"/>
      <c r="G335"/>
    </row>
    <row r="336" spans="1:7">
      <c r="A336"/>
      <c r="B336"/>
      <c r="C336"/>
      <c r="D336"/>
      <c r="E336"/>
      <c r="F336"/>
      <c r="G336"/>
    </row>
    <row r="337" spans="1:7">
      <c r="A337"/>
      <c r="B337"/>
      <c r="C337"/>
      <c r="D337"/>
      <c r="E337"/>
      <c r="F337"/>
      <c r="G337"/>
    </row>
    <row r="338" spans="1:7">
      <c r="A338"/>
      <c r="B338"/>
      <c r="C338"/>
      <c r="D338"/>
      <c r="E338"/>
      <c r="F338"/>
      <c r="G338"/>
    </row>
    <row r="339" spans="1:7">
      <c r="A339"/>
      <c r="B339"/>
      <c r="C339"/>
      <c r="D339"/>
      <c r="E339"/>
      <c r="F339"/>
      <c r="G339"/>
    </row>
    <row r="340" spans="1:7">
      <c r="A340"/>
      <c r="B340"/>
      <c r="C340"/>
      <c r="D340"/>
      <c r="E340"/>
      <c r="F340"/>
      <c r="G340"/>
    </row>
    <row r="341" spans="1:7">
      <c r="A341"/>
      <c r="B341"/>
      <c r="C341"/>
      <c r="D341"/>
      <c r="E341"/>
      <c r="F341"/>
      <c r="G341"/>
    </row>
    <row r="342" spans="1:7">
      <c r="A342"/>
      <c r="B342"/>
      <c r="C342"/>
      <c r="D342"/>
      <c r="E342"/>
      <c r="F342"/>
      <c r="G342"/>
    </row>
    <row r="343" spans="1:7">
      <c r="A343"/>
      <c r="B343"/>
      <c r="C343"/>
      <c r="D343"/>
      <c r="E343"/>
      <c r="F343"/>
      <c r="G343"/>
    </row>
    <row r="344" spans="1:7">
      <c r="A344"/>
      <c r="B344"/>
      <c r="C344"/>
      <c r="D344"/>
      <c r="E344"/>
      <c r="F344"/>
      <c r="G344"/>
    </row>
    <row r="345" spans="1:7">
      <c r="A345"/>
      <c r="B345"/>
      <c r="C345"/>
      <c r="D345"/>
      <c r="E345"/>
      <c r="F345"/>
      <c r="G345"/>
    </row>
    <row r="346" spans="1:7">
      <c r="A346"/>
      <c r="B346"/>
      <c r="C346"/>
      <c r="D346"/>
      <c r="E346"/>
      <c r="F346"/>
      <c r="G346"/>
    </row>
    <row r="347" spans="1:7">
      <c r="A347"/>
      <c r="B347"/>
      <c r="C347"/>
      <c r="D347"/>
      <c r="E347"/>
      <c r="F347"/>
      <c r="G347"/>
    </row>
    <row r="348" spans="1:7">
      <c r="A348"/>
      <c r="B348"/>
      <c r="C348"/>
      <c r="D348"/>
      <c r="E348"/>
      <c r="F348"/>
      <c r="G348"/>
    </row>
    <row r="349" spans="1:7">
      <c r="A349"/>
      <c r="B349"/>
      <c r="C349"/>
      <c r="D349"/>
      <c r="E349"/>
      <c r="F349"/>
      <c r="G349"/>
    </row>
    <row r="350" spans="1:7">
      <c r="A350"/>
      <c r="B350"/>
      <c r="C350"/>
      <c r="D350"/>
      <c r="E350"/>
      <c r="F350"/>
      <c r="G350"/>
    </row>
    <row r="351" spans="1:7">
      <c r="A351"/>
      <c r="B351"/>
      <c r="C351"/>
      <c r="D351"/>
      <c r="E351"/>
      <c r="F351"/>
      <c r="G351"/>
    </row>
    <row r="352" spans="1:7">
      <c r="A352"/>
      <c r="B352"/>
      <c r="C352"/>
      <c r="D352"/>
      <c r="E352"/>
      <c r="F352"/>
      <c r="G352"/>
    </row>
    <row r="353" spans="1:7">
      <c r="A353"/>
      <c r="B353"/>
      <c r="C353"/>
      <c r="D353"/>
      <c r="E353"/>
      <c r="F353"/>
      <c r="G353"/>
    </row>
    <row r="354" spans="1:7">
      <c r="A354"/>
      <c r="B354"/>
      <c r="C354"/>
      <c r="D354"/>
      <c r="E354"/>
      <c r="F354"/>
      <c r="G354"/>
    </row>
    <row r="355" spans="1:7">
      <c r="A355"/>
      <c r="B355"/>
      <c r="C355"/>
      <c r="D355"/>
      <c r="E355"/>
      <c r="F355"/>
      <c r="G355"/>
    </row>
    <row r="356" spans="1:7">
      <c r="A356"/>
      <c r="B356"/>
      <c r="C356"/>
      <c r="D356"/>
      <c r="E356"/>
      <c r="F356"/>
      <c r="G356"/>
    </row>
    <row r="357" spans="1:7">
      <c r="A357"/>
      <c r="B357"/>
      <c r="C357"/>
      <c r="D357"/>
      <c r="E357"/>
      <c r="F357"/>
      <c r="G357"/>
    </row>
    <row r="358" spans="1:7">
      <c r="A358"/>
      <c r="B358"/>
      <c r="C358"/>
      <c r="D358"/>
      <c r="E358"/>
      <c r="F358"/>
      <c r="G358"/>
    </row>
    <row r="359" spans="1:7">
      <c r="A359"/>
      <c r="B359"/>
      <c r="C359"/>
      <c r="D359"/>
      <c r="E359"/>
      <c r="F359"/>
      <c r="G359"/>
    </row>
    <row r="360" spans="1:7">
      <c r="A360"/>
      <c r="B360"/>
      <c r="C360"/>
      <c r="D360"/>
      <c r="E360"/>
      <c r="F360"/>
      <c r="G360"/>
    </row>
    <row r="361" spans="1:7">
      <c r="A361"/>
      <c r="B361"/>
      <c r="C361"/>
      <c r="D361"/>
      <c r="E361"/>
      <c r="F361"/>
      <c r="G361"/>
    </row>
    <row r="362" spans="1:7">
      <c r="A362"/>
      <c r="B362"/>
      <c r="C362"/>
      <c r="D362"/>
      <c r="E362"/>
      <c r="F362"/>
      <c r="G362"/>
    </row>
    <row r="363" spans="1:7">
      <c r="A363"/>
      <c r="B363"/>
      <c r="C363"/>
      <c r="D363"/>
      <c r="E363"/>
      <c r="F363"/>
      <c r="G363"/>
    </row>
    <row r="364" spans="1:7">
      <c r="A364"/>
      <c r="B364"/>
      <c r="C364"/>
      <c r="D364"/>
      <c r="E364"/>
      <c r="F364"/>
      <c r="G364"/>
    </row>
    <row r="365" spans="1:7">
      <c r="A365"/>
      <c r="B365"/>
      <c r="C365"/>
      <c r="D365"/>
      <c r="E365"/>
      <c r="F365"/>
      <c r="G365"/>
    </row>
    <row r="366" spans="1:7">
      <c r="A366"/>
      <c r="B366"/>
      <c r="C366"/>
      <c r="D366"/>
      <c r="E366"/>
      <c r="F366"/>
      <c r="G366"/>
    </row>
    <row r="367" spans="1:7">
      <c r="A367"/>
      <c r="B367"/>
      <c r="C367"/>
      <c r="D367"/>
      <c r="E367"/>
      <c r="F367"/>
      <c r="G367"/>
    </row>
    <row r="368" spans="1:7">
      <c r="A368"/>
      <c r="B368"/>
      <c r="C368"/>
      <c r="D368"/>
      <c r="E368"/>
      <c r="F368"/>
      <c r="G368"/>
    </row>
    <row r="369" spans="1:7">
      <c r="A369"/>
      <c r="B369"/>
      <c r="C369"/>
      <c r="D369"/>
      <c r="E369"/>
      <c r="F369"/>
      <c r="G369"/>
    </row>
    <row r="370" spans="1:7">
      <c r="A370"/>
      <c r="B370"/>
      <c r="C370"/>
      <c r="D370"/>
      <c r="E370"/>
      <c r="F370"/>
      <c r="G370"/>
    </row>
    <row r="371" spans="1:7">
      <c r="A371"/>
      <c r="B371"/>
      <c r="C371"/>
      <c r="D371"/>
      <c r="E371"/>
      <c r="F371"/>
      <c r="G371"/>
    </row>
    <row r="372" spans="1:7">
      <c r="A372"/>
      <c r="B372"/>
      <c r="C372"/>
      <c r="D372"/>
      <c r="E372"/>
      <c r="F372"/>
      <c r="G372"/>
    </row>
    <row r="373" spans="1:7">
      <c r="A373"/>
      <c r="B373"/>
      <c r="C373"/>
      <c r="D373"/>
      <c r="E373"/>
      <c r="F373"/>
      <c r="G373"/>
    </row>
    <row r="374" spans="1:7">
      <c r="A374"/>
      <c r="B374"/>
      <c r="C374"/>
      <c r="D374"/>
      <c r="E374"/>
      <c r="F374"/>
      <c r="G374"/>
    </row>
    <row r="375" spans="1:7">
      <c r="A375"/>
      <c r="B375"/>
      <c r="C375"/>
      <c r="D375"/>
      <c r="E375"/>
      <c r="F375"/>
      <c r="G375"/>
    </row>
    <row r="376" spans="1:7">
      <c r="A376"/>
      <c r="B376"/>
      <c r="C376"/>
      <c r="D376"/>
      <c r="E376"/>
      <c r="F376"/>
      <c r="G376"/>
    </row>
    <row r="377" spans="1:7">
      <c r="A377"/>
      <c r="B377"/>
      <c r="C377"/>
      <c r="D377"/>
      <c r="E377"/>
      <c r="F377"/>
      <c r="G377"/>
    </row>
    <row r="378" spans="1:7">
      <c r="A378"/>
      <c r="B378"/>
      <c r="C378"/>
      <c r="D378"/>
      <c r="E378"/>
      <c r="F378"/>
      <c r="G378"/>
    </row>
    <row r="379" spans="1:7">
      <c r="A379"/>
      <c r="B379"/>
      <c r="C379"/>
      <c r="D379"/>
      <c r="E379"/>
      <c r="F379"/>
      <c r="G379"/>
    </row>
    <row r="380" spans="1:7">
      <c r="A380"/>
      <c r="B380"/>
      <c r="C380"/>
      <c r="D380"/>
      <c r="E380"/>
      <c r="F380"/>
      <c r="G380"/>
    </row>
    <row r="381" spans="1:7">
      <c r="A381"/>
      <c r="B381"/>
      <c r="C381"/>
      <c r="D381"/>
      <c r="E381"/>
      <c r="F381"/>
      <c r="G381"/>
    </row>
    <row r="382" spans="1:7">
      <c r="A382"/>
      <c r="B382"/>
      <c r="C382"/>
      <c r="D382"/>
      <c r="E382"/>
      <c r="F382"/>
      <c r="G382"/>
    </row>
    <row r="383" spans="1:7">
      <c r="A383"/>
      <c r="B383"/>
      <c r="C383"/>
      <c r="D383"/>
      <c r="E383"/>
      <c r="F383"/>
      <c r="G383"/>
    </row>
    <row r="384" spans="1:7">
      <c r="A384"/>
      <c r="B384"/>
      <c r="C384"/>
      <c r="D384"/>
      <c r="E384"/>
      <c r="F384"/>
      <c r="G384"/>
    </row>
    <row r="385" spans="1:6">
      <c r="A385"/>
      <c r="B385"/>
      <c r="C385"/>
      <c r="D385"/>
      <c r="E385"/>
      <c r="F385"/>
    </row>
    <row r="386" spans="1:6">
      <c r="A386"/>
      <c r="B386"/>
      <c r="C386"/>
      <c r="D386"/>
      <c r="E386"/>
      <c r="F386"/>
    </row>
    <row r="387" spans="1:6">
      <c r="A387"/>
      <c r="B387"/>
      <c r="C387"/>
      <c r="D387"/>
      <c r="E387"/>
      <c r="F387"/>
    </row>
    <row r="388" spans="1:6">
      <c r="A388"/>
      <c r="B388"/>
      <c r="C388"/>
      <c r="D388"/>
      <c r="E388"/>
      <c r="F388"/>
    </row>
    <row r="389" spans="1:6">
      <c r="A389"/>
      <c r="B389"/>
      <c r="C389"/>
      <c r="D389"/>
      <c r="E389"/>
      <c r="F389"/>
    </row>
    <row r="390" spans="1:6">
      <c r="A390"/>
      <c r="B390"/>
      <c r="C390"/>
      <c r="D390"/>
      <c r="E390"/>
      <c r="F390"/>
    </row>
    <row r="391" spans="1:6">
      <c r="A391"/>
      <c r="B391"/>
      <c r="C391"/>
      <c r="D391"/>
      <c r="E391"/>
      <c r="F391"/>
    </row>
    <row r="392" spans="1:6">
      <c r="A392"/>
      <c r="B392"/>
      <c r="C392"/>
      <c r="D392"/>
      <c r="E392"/>
      <c r="F392"/>
    </row>
    <row r="393" spans="1:6">
      <c r="A393"/>
      <c r="B393"/>
      <c r="C393"/>
      <c r="D393"/>
      <c r="E393"/>
      <c r="F393"/>
    </row>
    <row r="394" spans="1:6">
      <c r="A394"/>
      <c r="B394"/>
      <c r="C394"/>
      <c r="D394"/>
      <c r="E394"/>
      <c r="F394"/>
    </row>
    <row r="395" spans="1:6">
      <c r="A395"/>
      <c r="B395"/>
      <c r="C395"/>
      <c r="D395"/>
      <c r="E395"/>
      <c r="F395"/>
    </row>
    <row r="396" spans="1:6">
      <c r="A396"/>
      <c r="B396"/>
      <c r="C396"/>
      <c r="D396"/>
      <c r="E396"/>
      <c r="F396"/>
    </row>
    <row r="397" spans="1:6">
      <c r="A397"/>
      <c r="B397"/>
      <c r="C397"/>
      <c r="D397"/>
      <c r="E397"/>
      <c r="F397"/>
    </row>
    <row r="398" spans="1:6">
      <c r="A398"/>
      <c r="B398"/>
      <c r="C398"/>
      <c r="D398"/>
      <c r="E398"/>
      <c r="F398"/>
    </row>
    <row r="399" spans="1:6">
      <c r="A399"/>
      <c r="B399"/>
      <c r="C399"/>
      <c r="D399"/>
      <c r="E399"/>
      <c r="F399"/>
    </row>
    <row r="400" spans="1:6">
      <c r="A400"/>
      <c r="B400"/>
      <c r="C400"/>
      <c r="D400"/>
      <c r="E400"/>
      <c r="F400"/>
    </row>
    <row r="401" spans="1:6">
      <c r="A401"/>
      <c r="B401"/>
      <c r="C401"/>
      <c r="D401"/>
      <c r="E401"/>
      <c r="F401"/>
    </row>
    <row r="402" spans="1:6">
      <c r="A402"/>
      <c r="B402"/>
      <c r="C402"/>
      <c r="D402"/>
      <c r="E402"/>
      <c r="F402"/>
    </row>
    <row r="403" spans="1:6">
      <c r="A403"/>
      <c r="B403"/>
      <c r="C403"/>
      <c r="D403"/>
      <c r="E403"/>
      <c r="F403"/>
    </row>
    <row r="404" spans="1:6">
      <c r="A404"/>
      <c r="B404"/>
      <c r="C404"/>
      <c r="D404"/>
      <c r="E404"/>
      <c r="F404"/>
    </row>
    <row r="405" spans="1:6">
      <c r="A405"/>
      <c r="B405"/>
      <c r="C405"/>
      <c r="D405"/>
      <c r="E405"/>
      <c r="F405"/>
    </row>
    <row r="406" spans="1:6">
      <c r="A406"/>
      <c r="B406"/>
      <c r="C406"/>
      <c r="D406"/>
      <c r="E406"/>
      <c r="F406"/>
    </row>
    <row r="407" spans="1:6">
      <c r="A407"/>
      <c r="B407"/>
      <c r="C407"/>
      <c r="D407"/>
      <c r="E407"/>
      <c r="F407"/>
    </row>
    <row r="408" spans="1:6">
      <c r="A408"/>
      <c r="B408"/>
      <c r="C408"/>
      <c r="D408"/>
      <c r="E408"/>
      <c r="F408"/>
    </row>
    <row r="409" spans="1:6">
      <c r="A409"/>
      <c r="B409"/>
      <c r="C409"/>
      <c r="D409"/>
      <c r="E409"/>
      <c r="F409"/>
    </row>
    <row r="410" spans="1:6">
      <c r="A410"/>
      <c r="B410"/>
      <c r="C410"/>
      <c r="D410"/>
      <c r="E410"/>
      <c r="F410"/>
    </row>
    <row r="411" spans="1:6">
      <c r="A411"/>
      <c r="B411"/>
      <c r="C411"/>
      <c r="D411"/>
      <c r="E411"/>
      <c r="F411"/>
    </row>
    <row r="412" spans="1:6">
      <c r="A412"/>
      <c r="B412"/>
      <c r="C412"/>
      <c r="D412"/>
      <c r="E412"/>
      <c r="F412"/>
    </row>
    <row r="413" spans="1:6">
      <c r="A413"/>
      <c r="B413"/>
      <c r="C413"/>
      <c r="D413"/>
      <c r="E413"/>
      <c r="F413"/>
    </row>
    <row r="414" spans="1:6">
      <c r="A414"/>
      <c r="B414"/>
      <c r="C414"/>
      <c r="D414"/>
      <c r="E414"/>
      <c r="F414"/>
    </row>
    <row r="415" spans="1:6">
      <c r="A415"/>
      <c r="B415"/>
      <c r="C415"/>
      <c r="D415"/>
      <c r="E415"/>
      <c r="F415"/>
    </row>
    <row r="416" spans="1:6">
      <c r="A416"/>
      <c r="B416"/>
      <c r="C416"/>
      <c r="D416"/>
      <c r="E416"/>
      <c r="F416"/>
    </row>
    <row r="417" spans="1:6">
      <c r="A417"/>
      <c r="B417"/>
      <c r="C417"/>
      <c r="D417"/>
      <c r="E417"/>
      <c r="F417"/>
    </row>
    <row r="418" spans="1:6">
      <c r="A418"/>
      <c r="B418"/>
      <c r="C418"/>
      <c r="D418"/>
      <c r="E418"/>
      <c r="F418"/>
    </row>
    <row r="419" spans="1:6">
      <c r="A419"/>
      <c r="B419"/>
      <c r="C419"/>
      <c r="D419"/>
      <c r="E419"/>
      <c r="F419"/>
    </row>
    <row r="420" spans="1:6">
      <c r="A420"/>
      <c r="B420"/>
      <c r="C420"/>
      <c r="D420"/>
      <c r="E420"/>
      <c r="F420"/>
    </row>
    <row r="421" spans="1:6">
      <c r="A421"/>
      <c r="B421"/>
      <c r="C421"/>
      <c r="D421"/>
      <c r="E421"/>
      <c r="F421"/>
    </row>
    <row r="422" spans="1:6">
      <c r="A422"/>
      <c r="B422"/>
      <c r="C422"/>
      <c r="D422"/>
      <c r="E422"/>
      <c r="F422"/>
    </row>
    <row r="423" spans="1:6">
      <c r="A423"/>
      <c r="B423"/>
      <c r="C423"/>
      <c r="D423"/>
      <c r="E423"/>
      <c r="F423"/>
    </row>
    <row r="424" spans="1:6">
      <c r="A424"/>
      <c r="B424"/>
      <c r="C424"/>
      <c r="D424"/>
      <c r="E424"/>
      <c r="F424"/>
    </row>
    <row r="425" spans="1:6">
      <c r="A425"/>
      <c r="B425"/>
      <c r="C425"/>
      <c r="D425"/>
      <c r="E425"/>
      <c r="F425"/>
    </row>
    <row r="426" spans="1:6">
      <c r="A426"/>
      <c r="B426"/>
      <c r="C426"/>
      <c r="D426"/>
      <c r="E426"/>
      <c r="F426"/>
    </row>
    <row r="427" spans="1:6">
      <c r="A427"/>
      <c r="B427"/>
      <c r="C427"/>
      <c r="D427"/>
      <c r="E427"/>
      <c r="F427"/>
    </row>
    <row r="428" spans="1:6">
      <c r="A428"/>
      <c r="B428"/>
      <c r="C428"/>
      <c r="D428"/>
      <c r="E428"/>
      <c r="F428"/>
    </row>
    <row r="429" spans="1:6">
      <c r="A429"/>
      <c r="B429"/>
      <c r="C429"/>
      <c r="D429"/>
      <c r="E429"/>
      <c r="F429"/>
    </row>
    <row r="430" spans="1:6">
      <c r="A430"/>
      <c r="B430"/>
      <c r="C430"/>
      <c r="D430"/>
      <c r="E430"/>
      <c r="F430"/>
    </row>
    <row r="431" spans="1:6">
      <c r="A431"/>
      <c r="B431"/>
      <c r="C431"/>
      <c r="D431"/>
      <c r="E431"/>
      <c r="F431"/>
    </row>
    <row r="432" spans="1:6">
      <c r="A432"/>
      <c r="B432"/>
      <c r="C432"/>
      <c r="D432"/>
      <c r="E432"/>
      <c r="F432"/>
    </row>
    <row r="433" spans="1:6">
      <c r="A433"/>
      <c r="B433"/>
      <c r="C433"/>
      <c r="D433"/>
      <c r="E433"/>
      <c r="F433"/>
    </row>
    <row r="434" spans="1:6">
      <c r="A434"/>
      <c r="B434"/>
      <c r="C434"/>
      <c r="D434"/>
      <c r="E434"/>
      <c r="F434"/>
    </row>
    <row r="435" spans="1:6">
      <c r="A435"/>
      <c r="B435"/>
      <c r="C435"/>
      <c r="D435"/>
      <c r="E435"/>
      <c r="F435"/>
    </row>
    <row r="436" spans="1:6">
      <c r="A436"/>
      <c r="B436"/>
      <c r="C436"/>
      <c r="D436"/>
      <c r="E436"/>
      <c r="F436"/>
    </row>
    <row r="437" spans="1:6">
      <c r="A437"/>
      <c r="B437"/>
      <c r="C437"/>
      <c r="D437"/>
      <c r="E437"/>
      <c r="F437"/>
    </row>
    <row r="438" spans="1:6">
      <c r="A438"/>
      <c r="B438"/>
      <c r="C438"/>
      <c r="D438"/>
      <c r="E438"/>
      <c r="F438"/>
    </row>
    <row r="439" spans="1:6">
      <c r="A439"/>
      <c r="B439"/>
      <c r="C439"/>
      <c r="D439"/>
      <c r="E439"/>
      <c r="F439"/>
    </row>
    <row r="440" spans="1:6">
      <c r="A440"/>
      <c r="B440"/>
      <c r="C440"/>
      <c r="D440"/>
      <c r="E440"/>
      <c r="F440"/>
    </row>
    <row r="441" spans="1:6">
      <c r="A441"/>
      <c r="B441"/>
      <c r="C441"/>
      <c r="D441"/>
      <c r="E441"/>
      <c r="F441"/>
    </row>
    <row r="442" spans="1:6">
      <c r="A442"/>
      <c r="B442"/>
      <c r="C442"/>
      <c r="D442"/>
      <c r="E442"/>
      <c r="F442"/>
    </row>
    <row r="443" spans="1:6">
      <c r="A443"/>
      <c r="B443"/>
      <c r="C443"/>
      <c r="D443"/>
      <c r="E443"/>
      <c r="F443"/>
    </row>
    <row r="444" spans="1:6">
      <c r="A444"/>
      <c r="B444"/>
      <c r="C444"/>
      <c r="D444"/>
      <c r="E444"/>
      <c r="F444"/>
    </row>
    <row r="445" spans="1:6">
      <c r="A445"/>
      <c r="B445"/>
      <c r="C445"/>
      <c r="D445"/>
      <c r="E445"/>
      <c r="F445"/>
    </row>
    <row r="446" spans="1:6">
      <c r="A446"/>
      <c r="B446"/>
      <c r="C446"/>
      <c r="D446"/>
      <c r="E446"/>
      <c r="F446"/>
    </row>
    <row r="447" spans="1:6">
      <c r="A447"/>
      <c r="B447"/>
      <c r="C447"/>
      <c r="D447"/>
      <c r="E447"/>
      <c r="F447"/>
    </row>
    <row r="448" spans="1:6">
      <c r="A448"/>
      <c r="B448"/>
      <c r="C448"/>
      <c r="D448"/>
      <c r="E448"/>
      <c r="F448"/>
    </row>
    <row r="449" spans="1:6">
      <c r="A449"/>
      <c r="B449"/>
      <c r="C449"/>
      <c r="D449"/>
      <c r="E449"/>
      <c r="F449"/>
    </row>
    <row r="450" spans="1:6">
      <c r="A450"/>
      <c r="B450"/>
      <c r="C450"/>
      <c r="D450"/>
      <c r="E450"/>
      <c r="F450"/>
    </row>
    <row r="451" spans="1:6">
      <c r="A451"/>
      <c r="B451"/>
      <c r="C451"/>
      <c r="D451"/>
      <c r="E451"/>
      <c r="F451"/>
    </row>
    <row r="452" spans="1:6">
      <c r="A452"/>
      <c r="B452"/>
      <c r="C452"/>
      <c r="D452"/>
      <c r="E452"/>
      <c r="F452"/>
    </row>
    <row r="453" spans="1:6">
      <c r="A453"/>
      <c r="B453"/>
      <c r="C453"/>
      <c r="D453"/>
      <c r="E453"/>
      <c r="F453"/>
    </row>
    <row r="454" spans="1:6">
      <c r="A454"/>
      <c r="B454"/>
      <c r="C454"/>
      <c r="D454"/>
      <c r="E454"/>
      <c r="F454"/>
    </row>
    <row r="455" spans="1:6">
      <c r="A455"/>
      <c r="B455"/>
      <c r="C455"/>
      <c r="D455"/>
      <c r="E455"/>
      <c r="F455"/>
    </row>
    <row r="456" spans="1:6">
      <c r="A456"/>
      <c r="B456"/>
      <c r="C456"/>
      <c r="D456"/>
      <c r="E456"/>
      <c r="F456"/>
    </row>
    <row r="457" spans="1:6">
      <c r="A457"/>
      <c r="B457"/>
      <c r="C457"/>
      <c r="D457"/>
      <c r="E457"/>
      <c r="F457"/>
    </row>
    <row r="458" spans="1:6">
      <c r="A458"/>
      <c r="B458"/>
      <c r="C458"/>
      <c r="D458"/>
      <c r="E458"/>
      <c r="F458"/>
    </row>
    <row r="459" spans="1:6">
      <c r="A459"/>
      <c r="B459"/>
      <c r="C459"/>
      <c r="D459"/>
      <c r="E459"/>
      <c r="F459"/>
    </row>
    <row r="460" spans="1:6">
      <c r="A460"/>
      <c r="B460"/>
      <c r="C460"/>
      <c r="D460"/>
      <c r="E460"/>
      <c r="F460"/>
    </row>
    <row r="461" spans="1:6">
      <c r="A461"/>
      <c r="B461"/>
      <c r="C461"/>
      <c r="D461"/>
      <c r="E461"/>
      <c r="F461"/>
    </row>
    <row r="462" spans="1:6">
      <c r="A462"/>
      <c r="B462"/>
      <c r="C462"/>
      <c r="D462"/>
      <c r="E462"/>
      <c r="F462"/>
    </row>
    <row r="463" spans="1:6">
      <c r="A463"/>
      <c r="B463"/>
      <c r="C463"/>
      <c r="D463"/>
      <c r="E463"/>
      <c r="F463"/>
    </row>
    <row r="464" spans="1:6">
      <c r="A464"/>
      <c r="B464"/>
      <c r="C464"/>
      <c r="D464"/>
      <c r="E464"/>
      <c r="F464"/>
    </row>
    <row r="465" spans="1:6">
      <c r="A465"/>
      <c r="B465"/>
      <c r="C465"/>
      <c r="D465"/>
      <c r="E465"/>
      <c r="F465"/>
    </row>
    <row r="466" spans="1:6">
      <c r="A466"/>
      <c r="B466"/>
      <c r="C466"/>
      <c r="D466"/>
      <c r="E466"/>
      <c r="F466"/>
    </row>
    <row r="467" spans="1:6">
      <c r="A467"/>
      <c r="B467"/>
      <c r="C467"/>
      <c r="D467"/>
      <c r="E467"/>
      <c r="F467"/>
    </row>
    <row r="468" spans="1:6">
      <c r="A468"/>
      <c r="B468"/>
      <c r="C468"/>
      <c r="D468"/>
      <c r="E468"/>
      <c r="F468"/>
    </row>
    <row r="469" spans="1:6">
      <c r="A469"/>
      <c r="B469"/>
      <c r="C469"/>
      <c r="D469"/>
      <c r="E469"/>
      <c r="F469"/>
    </row>
    <row r="470" spans="1:6">
      <c r="A470"/>
      <c r="B470"/>
      <c r="C470"/>
      <c r="D470"/>
      <c r="E470"/>
      <c r="F470"/>
    </row>
    <row r="471" spans="1:6">
      <c r="A471"/>
      <c r="B471"/>
      <c r="C471"/>
      <c r="D471"/>
      <c r="E471"/>
      <c r="F471"/>
    </row>
    <row r="472" spans="1:6">
      <c r="A472"/>
      <c r="B472"/>
      <c r="C472"/>
      <c r="D472"/>
      <c r="E472"/>
      <c r="F472"/>
    </row>
    <row r="473" spans="1:6">
      <c r="A473"/>
      <c r="B473"/>
      <c r="C473"/>
      <c r="D473"/>
      <c r="E473"/>
      <c r="F473"/>
    </row>
    <row r="474" spans="1:6">
      <c r="A474"/>
      <c r="B474"/>
      <c r="C474"/>
      <c r="D474"/>
      <c r="E474"/>
      <c r="F474"/>
    </row>
    <row r="475" spans="1:6">
      <c r="A475"/>
      <c r="B475"/>
      <c r="C475"/>
      <c r="D475"/>
      <c r="E475"/>
      <c r="F475"/>
    </row>
    <row r="476" spans="1:6">
      <c r="A476"/>
      <c r="B476"/>
      <c r="C476"/>
      <c r="D476"/>
      <c r="E476"/>
      <c r="F476"/>
    </row>
    <row r="477" spans="1:6">
      <c r="A477"/>
      <c r="B477"/>
      <c r="C477"/>
      <c r="D477"/>
      <c r="E477"/>
      <c r="F477"/>
    </row>
    <row r="478" spans="1:6">
      <c r="A478"/>
      <c r="B478"/>
      <c r="C478"/>
      <c r="D478"/>
      <c r="E478"/>
      <c r="F478"/>
    </row>
    <row r="479" spans="1:6">
      <c r="A479"/>
      <c r="B479"/>
      <c r="C479"/>
      <c r="D479"/>
      <c r="E479"/>
      <c r="F479"/>
    </row>
    <row r="480" spans="1:6">
      <c r="A480"/>
      <c r="B480"/>
      <c r="C480"/>
      <c r="D480"/>
      <c r="E480"/>
      <c r="F480"/>
    </row>
    <row r="481" spans="1:6">
      <c r="A481"/>
      <c r="B481"/>
      <c r="C481"/>
      <c r="D481"/>
      <c r="E481"/>
      <c r="F481"/>
    </row>
    <row r="482" spans="1:6">
      <c r="A482"/>
      <c r="B482"/>
      <c r="C482"/>
      <c r="D482"/>
      <c r="E482"/>
      <c r="F482"/>
    </row>
    <row r="483" spans="1:6">
      <c r="A483"/>
      <c r="B483"/>
      <c r="C483"/>
      <c r="D483"/>
      <c r="E483"/>
      <c r="F483"/>
    </row>
    <row r="484" spans="1:6">
      <c r="A484"/>
      <c r="B484"/>
      <c r="C484"/>
      <c r="D484"/>
      <c r="E484"/>
      <c r="F484"/>
    </row>
    <row r="485" spans="1:6">
      <c r="A485"/>
      <c r="B485"/>
      <c r="C485"/>
      <c r="D485"/>
      <c r="E485"/>
      <c r="F485"/>
    </row>
    <row r="486" spans="1:6">
      <c r="A486"/>
      <c r="B486"/>
      <c r="C486"/>
      <c r="D486"/>
      <c r="E486"/>
      <c r="F486"/>
    </row>
    <row r="487" spans="1:6">
      <c r="A487"/>
      <c r="B487"/>
      <c r="C487"/>
      <c r="D487"/>
      <c r="E487"/>
      <c r="F487"/>
    </row>
    <row r="488" spans="1:6">
      <c r="A488"/>
      <c r="B488"/>
      <c r="C488"/>
      <c r="D488"/>
      <c r="E488"/>
      <c r="F488"/>
    </row>
    <row r="489" spans="1:6">
      <c r="A489"/>
      <c r="B489"/>
      <c r="C489"/>
      <c r="D489"/>
      <c r="E489"/>
      <c r="F489"/>
    </row>
    <row r="490" spans="1:6">
      <c r="A490"/>
      <c r="B490"/>
      <c r="C490"/>
      <c r="D490"/>
      <c r="E490"/>
      <c r="F490"/>
    </row>
    <row r="491" spans="1:6">
      <c r="A491"/>
      <c r="B491"/>
      <c r="C491"/>
      <c r="D491"/>
      <c r="E491"/>
      <c r="F491"/>
    </row>
    <row r="492" spans="1:6">
      <c r="A492"/>
      <c r="B492"/>
      <c r="C492"/>
      <c r="D492"/>
      <c r="E492"/>
      <c r="F492"/>
    </row>
    <row r="493" spans="1:6">
      <c r="A493"/>
      <c r="B493"/>
      <c r="C493"/>
      <c r="D493"/>
      <c r="E493"/>
      <c r="F493"/>
    </row>
    <row r="494" spans="1:6">
      <c r="A494"/>
      <c r="B494"/>
      <c r="C494"/>
      <c r="D494"/>
      <c r="E494"/>
      <c r="F494"/>
    </row>
    <row r="495" spans="1:6">
      <c r="A495"/>
      <c r="B495"/>
      <c r="C495"/>
      <c r="D495"/>
      <c r="E495"/>
      <c r="F495"/>
    </row>
    <row r="496" spans="1:6">
      <c r="A496"/>
      <c r="B496"/>
      <c r="C496"/>
      <c r="D496"/>
      <c r="E496"/>
      <c r="F496"/>
    </row>
    <row r="497" spans="1:6">
      <c r="A497"/>
      <c r="B497"/>
      <c r="C497"/>
      <c r="D497"/>
      <c r="E497"/>
      <c r="F497"/>
    </row>
    <row r="498" spans="1:6">
      <c r="A498"/>
      <c r="B498"/>
      <c r="C498"/>
      <c r="D498"/>
      <c r="E498"/>
      <c r="F498"/>
    </row>
    <row r="499" spans="1:6">
      <c r="A499"/>
      <c r="B499"/>
      <c r="C499"/>
      <c r="D499"/>
      <c r="E499"/>
      <c r="F499"/>
    </row>
    <row r="500" spans="1:6">
      <c r="A500"/>
      <c r="B500"/>
      <c r="C500"/>
      <c r="D500"/>
      <c r="E500"/>
      <c r="F500"/>
    </row>
    <row r="501" spans="1:6">
      <c r="A501"/>
      <c r="B501"/>
      <c r="C501"/>
      <c r="D501"/>
      <c r="E501"/>
      <c r="F501"/>
    </row>
    <row r="502" spans="1:6">
      <c r="A502"/>
      <c r="B502"/>
      <c r="C502"/>
      <c r="D502"/>
      <c r="E502"/>
      <c r="F502"/>
    </row>
    <row r="503" spans="1:6">
      <c r="A503"/>
      <c r="B503"/>
      <c r="C503"/>
      <c r="D503"/>
      <c r="E503"/>
      <c r="F503"/>
    </row>
    <row r="504" spans="1:6">
      <c r="A504"/>
      <c r="B504"/>
      <c r="C504"/>
      <c r="D504"/>
      <c r="E504"/>
      <c r="F504"/>
    </row>
    <row r="505" spans="1:6">
      <c r="A505"/>
      <c r="B505"/>
      <c r="C505"/>
      <c r="D505"/>
      <c r="E505"/>
      <c r="F505"/>
    </row>
    <row r="506" spans="1:6">
      <c r="A506"/>
      <c r="B506"/>
      <c r="C506"/>
      <c r="D506"/>
      <c r="E506"/>
      <c r="F506"/>
    </row>
    <row r="507" spans="1:6">
      <c r="A507"/>
      <c r="B507"/>
      <c r="C507"/>
      <c r="D507"/>
      <c r="E507"/>
      <c r="F507"/>
    </row>
    <row r="508" spans="1:6">
      <c r="A508"/>
      <c r="B508"/>
      <c r="C508"/>
      <c r="D508"/>
      <c r="E508"/>
      <c r="F508"/>
    </row>
    <row r="509" spans="1:6">
      <c r="A509"/>
      <c r="B509"/>
      <c r="C509"/>
      <c r="D509"/>
      <c r="E509"/>
      <c r="F509"/>
    </row>
    <row r="510" spans="1:6">
      <c r="A510"/>
      <c r="B510"/>
      <c r="C510"/>
      <c r="D510"/>
      <c r="E510"/>
      <c r="F510"/>
    </row>
    <row r="511" spans="1:6">
      <c r="A511"/>
      <c r="B511"/>
      <c r="C511"/>
      <c r="D511"/>
      <c r="E511"/>
      <c r="F511"/>
    </row>
    <row r="512" spans="1:6">
      <c r="A512"/>
      <c r="B512"/>
      <c r="C512"/>
      <c r="D512"/>
      <c r="E512"/>
      <c r="F512"/>
    </row>
    <row r="513" spans="1:6">
      <c r="A513"/>
      <c r="B513"/>
      <c r="C513"/>
      <c r="D513"/>
      <c r="E513"/>
      <c r="F513"/>
    </row>
    <row r="514" spans="1:6">
      <c r="A514"/>
      <c r="B514"/>
      <c r="C514"/>
      <c r="D514"/>
      <c r="E514"/>
      <c r="F514"/>
    </row>
    <row r="515" spans="1:6">
      <c r="A515"/>
      <c r="B515"/>
      <c r="C515"/>
      <c r="D515"/>
      <c r="E515"/>
      <c r="F515"/>
    </row>
    <row r="516" spans="1:6">
      <c r="A516"/>
      <c r="B516"/>
      <c r="C516"/>
      <c r="D516"/>
      <c r="E516"/>
      <c r="F516"/>
    </row>
    <row r="517" spans="1:6">
      <c r="A517"/>
      <c r="B517"/>
      <c r="C517"/>
      <c r="D517"/>
      <c r="E517"/>
      <c r="F517"/>
    </row>
    <row r="518" spans="1:6">
      <c r="A518"/>
      <c r="B518"/>
      <c r="C518"/>
      <c r="D518"/>
      <c r="E518"/>
      <c r="F518"/>
    </row>
    <row r="519" spans="1:6">
      <c r="A519"/>
      <c r="B519"/>
      <c r="C519"/>
      <c r="D519"/>
      <c r="E519"/>
      <c r="F519"/>
    </row>
    <row r="520" spans="1:6">
      <c r="A520"/>
      <c r="B520"/>
      <c r="C520"/>
      <c r="D520"/>
      <c r="E520"/>
      <c r="F520"/>
    </row>
    <row r="521" spans="1:6">
      <c r="A521"/>
      <c r="B521"/>
      <c r="C521"/>
      <c r="D521"/>
      <c r="E521"/>
      <c r="F521"/>
    </row>
    <row r="522" spans="1:6">
      <c r="A522"/>
      <c r="B522"/>
      <c r="C522"/>
      <c r="D522"/>
      <c r="E522"/>
      <c r="F522"/>
    </row>
    <row r="523" spans="1:6">
      <c r="A523"/>
      <c r="B523"/>
      <c r="C523"/>
      <c r="D523"/>
      <c r="E523"/>
      <c r="F523"/>
    </row>
    <row r="524" spans="1:6">
      <c r="A524"/>
      <c r="B524"/>
      <c r="C524"/>
      <c r="D524"/>
      <c r="E524"/>
      <c r="F524"/>
    </row>
    <row r="525" spans="1:6">
      <c r="A525"/>
      <c r="B525"/>
      <c r="C525"/>
      <c r="D525"/>
      <c r="E525"/>
      <c r="F525"/>
    </row>
    <row r="526" spans="1:6">
      <c r="A526"/>
      <c r="B526"/>
      <c r="C526"/>
      <c r="D526"/>
      <c r="E526"/>
      <c r="F526"/>
    </row>
    <row r="527" spans="1:6">
      <c r="A527"/>
      <c r="B527"/>
      <c r="C527"/>
      <c r="D527"/>
      <c r="E527"/>
      <c r="F527"/>
    </row>
    <row r="528" spans="1:6">
      <c r="A528"/>
      <c r="B528"/>
      <c r="C528"/>
      <c r="D528"/>
      <c r="E528"/>
      <c r="F528"/>
    </row>
    <row r="529" spans="1:6">
      <c r="A529"/>
      <c r="B529"/>
      <c r="C529"/>
      <c r="D529"/>
      <c r="E529"/>
      <c r="F529"/>
    </row>
    <row r="530" spans="1:6">
      <c r="A530"/>
      <c r="B530"/>
      <c r="C530"/>
      <c r="D530"/>
      <c r="E530"/>
      <c r="F530"/>
    </row>
    <row r="531" spans="1:6">
      <c r="A531"/>
      <c r="B531"/>
      <c r="C531"/>
      <c r="D531"/>
      <c r="E531"/>
      <c r="F531"/>
    </row>
    <row r="532" spans="1:6">
      <c r="A532"/>
      <c r="B532"/>
      <c r="C532"/>
      <c r="D532"/>
      <c r="E532"/>
      <c r="F532"/>
    </row>
    <row r="533" spans="1:6">
      <c r="A533"/>
      <c r="B533"/>
      <c r="C533"/>
      <c r="D533"/>
      <c r="E533"/>
      <c r="F533"/>
    </row>
    <row r="534" spans="1:6">
      <c r="A534"/>
      <c r="B534"/>
      <c r="C534"/>
      <c r="D534"/>
      <c r="E534"/>
      <c r="F534"/>
    </row>
    <row r="535" spans="1:6">
      <c r="A535"/>
      <c r="B535"/>
      <c r="C535"/>
      <c r="D535"/>
      <c r="E535"/>
      <c r="F535"/>
    </row>
    <row r="536" spans="1:6">
      <c r="A536"/>
      <c r="B536"/>
      <c r="C536"/>
      <c r="D536"/>
      <c r="E536"/>
      <c r="F536"/>
    </row>
    <row r="537" spans="1:6">
      <c r="A537"/>
      <c r="B537"/>
      <c r="C537"/>
      <c r="D537"/>
      <c r="E537"/>
      <c r="F537"/>
    </row>
    <row r="538" spans="1:6">
      <c r="A538"/>
      <c r="B538"/>
      <c r="C538"/>
      <c r="D538"/>
      <c r="E538"/>
      <c r="F538"/>
    </row>
    <row r="539" spans="1:6">
      <c r="A539"/>
      <c r="B539"/>
      <c r="C539"/>
      <c r="D539"/>
      <c r="E539"/>
      <c r="F539"/>
    </row>
    <row r="540" spans="1:6">
      <c r="A540"/>
      <c r="B540"/>
      <c r="C540"/>
      <c r="D540"/>
      <c r="E540"/>
      <c r="F540"/>
    </row>
    <row r="541" spans="1:6">
      <c r="A541"/>
      <c r="B541"/>
      <c r="C541"/>
      <c r="D541"/>
      <c r="E541"/>
      <c r="F541"/>
    </row>
    <row r="542" spans="1:6">
      <c r="A542"/>
      <c r="B542"/>
      <c r="C542"/>
      <c r="D542"/>
      <c r="E542"/>
      <c r="F542"/>
    </row>
    <row r="543" spans="1:6">
      <c r="A543"/>
      <c r="B543"/>
      <c r="C543"/>
      <c r="D543"/>
      <c r="E543"/>
      <c r="F543"/>
    </row>
    <row r="544" spans="1:6">
      <c r="A544"/>
      <c r="B544"/>
      <c r="C544"/>
      <c r="D544"/>
      <c r="E544"/>
      <c r="F544"/>
    </row>
    <row r="545" spans="1:6">
      <c r="A545"/>
      <c r="B545"/>
      <c r="C545"/>
      <c r="D545"/>
      <c r="E545"/>
      <c r="F545"/>
    </row>
    <row r="546" spans="1:6">
      <c r="A546"/>
      <c r="B546"/>
      <c r="C546"/>
      <c r="D546"/>
      <c r="E546"/>
      <c r="F546"/>
    </row>
    <row r="547" spans="1:6">
      <c r="A547"/>
      <c r="B547"/>
      <c r="C547"/>
      <c r="D547"/>
      <c r="E547"/>
      <c r="F547"/>
    </row>
    <row r="548" spans="1:6">
      <c r="A548"/>
      <c r="B548"/>
      <c r="C548"/>
      <c r="D548"/>
      <c r="E548"/>
      <c r="F548"/>
    </row>
    <row r="549" spans="1:6">
      <c r="A549"/>
      <c r="B549"/>
      <c r="C549"/>
      <c r="D549"/>
      <c r="E549"/>
      <c r="F549"/>
    </row>
    <row r="550" spans="1:6">
      <c r="A550"/>
      <c r="B550"/>
      <c r="C550"/>
      <c r="D550"/>
      <c r="E550"/>
      <c r="F550"/>
    </row>
    <row r="551" spans="1:6">
      <c r="A551"/>
      <c r="B551"/>
      <c r="C551"/>
      <c r="D551"/>
      <c r="E551"/>
      <c r="F551"/>
    </row>
    <row r="552" spans="1:6">
      <c r="A552"/>
      <c r="B552"/>
      <c r="C552"/>
      <c r="D552"/>
      <c r="E552"/>
      <c r="F552"/>
    </row>
    <row r="553" spans="1:6">
      <c r="A553"/>
      <c r="B553"/>
      <c r="C553"/>
      <c r="D553"/>
      <c r="E553"/>
      <c r="F553"/>
    </row>
    <row r="554" spans="1:6">
      <c r="A554"/>
      <c r="B554"/>
      <c r="C554"/>
      <c r="D554"/>
      <c r="E554"/>
      <c r="F554"/>
    </row>
    <row r="555" spans="1:6">
      <c r="A555"/>
      <c r="B555"/>
      <c r="C555"/>
      <c r="D555"/>
      <c r="E555"/>
      <c r="F555"/>
    </row>
    <row r="556" spans="1:6">
      <c r="A556"/>
      <c r="B556"/>
      <c r="C556"/>
      <c r="D556"/>
      <c r="E556"/>
      <c r="F556"/>
    </row>
    <row r="557" spans="1:6">
      <c r="A557"/>
      <c r="B557"/>
      <c r="C557"/>
      <c r="D557"/>
      <c r="E557"/>
      <c r="F557"/>
    </row>
    <row r="558" spans="1:6">
      <c r="A558"/>
      <c r="B558"/>
      <c r="C558"/>
      <c r="D558"/>
      <c r="E558"/>
      <c r="F558"/>
    </row>
    <row r="559" spans="1:6">
      <c r="A559"/>
      <c r="B559"/>
      <c r="C559"/>
      <c r="D559"/>
      <c r="E559"/>
      <c r="F559"/>
    </row>
    <row r="560" spans="1:6">
      <c r="A560"/>
      <c r="B560"/>
      <c r="C560"/>
      <c r="D560"/>
      <c r="E560"/>
      <c r="F560"/>
    </row>
    <row r="561" spans="1:6">
      <c r="A561"/>
      <c r="B561"/>
      <c r="C561"/>
      <c r="D561"/>
      <c r="E561"/>
      <c r="F561"/>
    </row>
    <row r="562" spans="1:6">
      <c r="A562"/>
      <c r="B562"/>
      <c r="C562"/>
      <c r="D562"/>
      <c r="E562"/>
      <c r="F562"/>
    </row>
    <row r="563" spans="1:6">
      <c r="A563"/>
      <c r="B563"/>
      <c r="C563"/>
      <c r="D563"/>
      <c r="E563"/>
      <c r="F563"/>
    </row>
    <row r="564" spans="1:6">
      <c r="A564"/>
      <c r="B564"/>
      <c r="C564"/>
      <c r="D564"/>
      <c r="E564"/>
      <c r="F564"/>
    </row>
    <row r="565" spans="1:6">
      <c r="A565"/>
      <c r="B565"/>
      <c r="C565"/>
      <c r="D565"/>
      <c r="E565"/>
      <c r="F565"/>
    </row>
    <row r="566" spans="1:6">
      <c r="A566"/>
      <c r="B566"/>
      <c r="C566"/>
      <c r="D566"/>
      <c r="E566"/>
      <c r="F566"/>
    </row>
    <row r="567" spans="1:6">
      <c r="A567"/>
      <c r="B567"/>
      <c r="C567"/>
      <c r="D567"/>
      <c r="E567"/>
      <c r="F567"/>
    </row>
    <row r="568" spans="1:6">
      <c r="A568"/>
      <c r="B568"/>
      <c r="C568"/>
      <c r="D568"/>
      <c r="E568"/>
      <c r="F568"/>
    </row>
    <row r="569" spans="1:6">
      <c r="A569"/>
      <c r="B569"/>
      <c r="C569"/>
      <c r="D569"/>
      <c r="E569"/>
      <c r="F569"/>
    </row>
    <row r="570" spans="1:6">
      <c r="A570"/>
      <c r="B570"/>
      <c r="C570"/>
      <c r="D570"/>
      <c r="E570"/>
      <c r="F570"/>
    </row>
    <row r="571" spans="1:6">
      <c r="A571"/>
      <c r="B571"/>
      <c r="C571"/>
      <c r="D571"/>
      <c r="E571"/>
      <c r="F571"/>
    </row>
    <row r="572" spans="1:6">
      <c r="A572"/>
      <c r="B572"/>
      <c r="C572"/>
      <c r="D572"/>
      <c r="E572"/>
      <c r="F572"/>
    </row>
    <row r="573" spans="1:6">
      <c r="A573"/>
      <c r="B573"/>
      <c r="C573"/>
      <c r="D573"/>
      <c r="E573"/>
      <c r="F573"/>
    </row>
    <row r="574" spans="1:6">
      <c r="A574"/>
      <c r="B574"/>
      <c r="C574"/>
      <c r="D574"/>
      <c r="E574"/>
      <c r="F574"/>
    </row>
    <row r="575" spans="1:6">
      <c r="A575"/>
      <c r="B575"/>
      <c r="C575"/>
      <c r="D575"/>
      <c r="E575"/>
      <c r="F575"/>
    </row>
    <row r="576" spans="1:6">
      <c r="A576"/>
      <c r="B576"/>
      <c r="C576"/>
      <c r="D576"/>
      <c r="E576"/>
      <c r="F576"/>
    </row>
    <row r="577" spans="1:6">
      <c r="A577"/>
      <c r="B577"/>
      <c r="C577"/>
      <c r="D577"/>
      <c r="E577"/>
      <c r="F577"/>
    </row>
    <row r="578" spans="1:6">
      <c r="A578"/>
      <c r="B578"/>
      <c r="C578"/>
      <c r="D578"/>
      <c r="E578"/>
      <c r="F578"/>
    </row>
    <row r="579" spans="1:6">
      <c r="A579"/>
      <c r="B579"/>
      <c r="C579"/>
      <c r="D579"/>
      <c r="E579"/>
      <c r="F579"/>
    </row>
    <row r="580" spans="1:6">
      <c r="A580"/>
      <c r="B580"/>
      <c r="C580"/>
      <c r="D580"/>
      <c r="E580"/>
      <c r="F580"/>
    </row>
    <row r="581" spans="1:6">
      <c r="A581"/>
      <c r="B581"/>
      <c r="C581"/>
      <c r="D581"/>
      <c r="E581"/>
      <c r="F581"/>
    </row>
    <row r="582" spans="1:6">
      <c r="A582"/>
      <c r="B582"/>
      <c r="C582"/>
      <c r="D582"/>
      <c r="E582"/>
      <c r="F582"/>
    </row>
    <row r="583" spans="1:6">
      <c r="A583"/>
      <c r="B583"/>
      <c r="C583"/>
      <c r="D583"/>
      <c r="E583"/>
      <c r="F583"/>
    </row>
    <row r="584" spans="1:6">
      <c r="A584"/>
      <c r="B584"/>
      <c r="C584"/>
      <c r="D584"/>
      <c r="E584"/>
      <c r="F584"/>
    </row>
    <row r="585" spans="1:6">
      <c r="A585"/>
      <c r="B585"/>
      <c r="C585"/>
      <c r="D585"/>
      <c r="E585"/>
      <c r="F585"/>
    </row>
    <row r="586" spans="1:6">
      <c r="A586"/>
      <c r="B586"/>
      <c r="C586"/>
      <c r="D586"/>
      <c r="E586"/>
      <c r="F586"/>
    </row>
    <row r="587" spans="1:6">
      <c r="A587"/>
      <c r="B587"/>
      <c r="C587"/>
      <c r="D587"/>
      <c r="E587"/>
      <c r="F587"/>
    </row>
    <row r="588" spans="1:6">
      <c r="A588"/>
      <c r="B588"/>
      <c r="C588"/>
      <c r="D588"/>
      <c r="E588"/>
      <c r="F588"/>
    </row>
    <row r="589" spans="1:6">
      <c r="A589"/>
      <c r="B589"/>
      <c r="C589"/>
      <c r="D589"/>
      <c r="E589"/>
      <c r="F589"/>
    </row>
    <row r="590" spans="1:6">
      <c r="A590"/>
      <c r="B590"/>
      <c r="C590"/>
      <c r="D590"/>
      <c r="E590"/>
      <c r="F590"/>
    </row>
    <row r="591" spans="1:6">
      <c r="A591"/>
      <c r="B591"/>
      <c r="C591"/>
      <c r="D591"/>
      <c r="E591"/>
      <c r="F591"/>
    </row>
    <row r="592" spans="1:6">
      <c r="A592"/>
      <c r="B592"/>
      <c r="C592"/>
      <c r="D592"/>
      <c r="E592"/>
      <c r="F592"/>
    </row>
    <row r="593" spans="1:6">
      <c r="A593"/>
      <c r="B593"/>
      <c r="C593"/>
      <c r="D593"/>
      <c r="E593"/>
      <c r="F593"/>
    </row>
    <row r="594" spans="1:6">
      <c r="A594"/>
      <c r="B594"/>
      <c r="C594"/>
      <c r="D594"/>
      <c r="E594"/>
      <c r="F594"/>
    </row>
    <row r="595" spans="1:6">
      <c r="A595"/>
      <c r="B595"/>
      <c r="C595"/>
      <c r="D595"/>
      <c r="E595"/>
      <c r="F595"/>
    </row>
    <row r="596" spans="1:6">
      <c r="A596"/>
      <c r="B596"/>
      <c r="C596"/>
      <c r="D596"/>
      <c r="E596"/>
      <c r="F596"/>
    </row>
    <row r="597" spans="1:6">
      <c r="A597"/>
      <c r="B597"/>
      <c r="C597"/>
      <c r="D597"/>
      <c r="E597"/>
      <c r="F597"/>
    </row>
    <row r="598" spans="1:6">
      <c r="A598"/>
      <c r="B598"/>
      <c r="C598"/>
      <c r="D598"/>
      <c r="E598"/>
      <c r="F598"/>
    </row>
    <row r="599" spans="1:6">
      <c r="A599"/>
      <c r="B599"/>
      <c r="C599"/>
      <c r="D599"/>
      <c r="E599"/>
      <c r="F599"/>
    </row>
    <row r="600" spans="1:6">
      <c r="A600"/>
      <c r="B600"/>
      <c r="C600"/>
      <c r="D600"/>
      <c r="E600"/>
      <c r="F600"/>
    </row>
    <row r="601" spans="1:6">
      <c r="A601"/>
      <c r="B601"/>
      <c r="C601"/>
      <c r="D601"/>
      <c r="E601"/>
      <c r="F601"/>
    </row>
    <row r="602" spans="1:6">
      <c r="A602"/>
      <c r="B602"/>
      <c r="C602"/>
      <c r="D602"/>
      <c r="E602"/>
      <c r="F602"/>
    </row>
    <row r="603" spans="1:6">
      <c r="A603"/>
      <c r="B603"/>
      <c r="C603"/>
      <c r="D603"/>
      <c r="E603"/>
      <c r="F603"/>
    </row>
    <row r="604" spans="1:6">
      <c r="A604"/>
      <c r="B604"/>
      <c r="C604"/>
      <c r="D604"/>
      <c r="E604"/>
      <c r="F604"/>
    </row>
    <row r="605" spans="1:6">
      <c r="A605"/>
      <c r="B605"/>
      <c r="C605"/>
      <c r="D605"/>
      <c r="E605"/>
      <c r="F605"/>
    </row>
    <row r="606" spans="1:6">
      <c r="A606"/>
      <c r="B606"/>
      <c r="C606"/>
      <c r="D606"/>
      <c r="E606"/>
      <c r="F606"/>
    </row>
    <row r="607" spans="1:6">
      <c r="A607"/>
      <c r="B607"/>
      <c r="C607"/>
      <c r="D607"/>
      <c r="E607"/>
      <c r="F607"/>
    </row>
    <row r="608" spans="1:6">
      <c r="A608"/>
      <c r="B608"/>
      <c r="C608"/>
      <c r="D608"/>
      <c r="E608"/>
      <c r="F608"/>
    </row>
    <row r="609" spans="1:6">
      <c r="A609"/>
      <c r="B609"/>
      <c r="C609"/>
      <c r="D609"/>
      <c r="E609"/>
      <c r="F609"/>
    </row>
    <row r="610" spans="1:6">
      <c r="A610"/>
      <c r="B610"/>
      <c r="C610"/>
      <c r="D610"/>
      <c r="E610"/>
      <c r="F610"/>
    </row>
    <row r="611" spans="1:6">
      <c r="A611"/>
      <c r="B611"/>
      <c r="C611"/>
      <c r="D611"/>
      <c r="E611"/>
      <c r="F611"/>
    </row>
    <row r="612" spans="1:6">
      <c r="A612"/>
      <c r="B612"/>
      <c r="C612"/>
      <c r="D612"/>
      <c r="E612"/>
      <c r="F612"/>
    </row>
    <row r="613" spans="1:6">
      <c r="A613"/>
      <c r="B613"/>
      <c r="C613"/>
      <c r="D613"/>
      <c r="E613"/>
      <c r="F613"/>
    </row>
    <row r="614" spans="1:6">
      <c r="A614"/>
      <c r="B614"/>
      <c r="C614"/>
      <c r="D614"/>
      <c r="E614"/>
      <c r="F614"/>
    </row>
    <row r="615" spans="1:6">
      <c r="A615"/>
      <c r="B615"/>
      <c r="C615"/>
      <c r="D615"/>
      <c r="E615"/>
      <c r="F615"/>
    </row>
    <row r="616" spans="1:6">
      <c r="A616"/>
      <c r="B616"/>
      <c r="C616"/>
      <c r="D616"/>
      <c r="E616"/>
      <c r="F616"/>
    </row>
    <row r="617" spans="1:6">
      <c r="A617"/>
      <c r="B617"/>
      <c r="C617"/>
      <c r="D617"/>
      <c r="E617"/>
      <c r="F617"/>
    </row>
    <row r="618" spans="1:6">
      <c r="A618"/>
      <c r="B618"/>
      <c r="C618"/>
      <c r="D618"/>
      <c r="E618"/>
      <c r="F618"/>
    </row>
    <row r="619" spans="1:6">
      <c r="A619"/>
      <c r="B619"/>
      <c r="C619"/>
      <c r="D619"/>
      <c r="E619"/>
      <c r="F619"/>
    </row>
    <row r="620" spans="1:6">
      <c r="A620"/>
      <c r="B620"/>
      <c r="C620"/>
      <c r="D620"/>
      <c r="E620"/>
      <c r="F620"/>
    </row>
    <row r="621" spans="1:6">
      <c r="A621"/>
      <c r="B621"/>
      <c r="C621"/>
      <c r="D621"/>
      <c r="E621"/>
      <c r="F621"/>
    </row>
    <row r="622" spans="1:6">
      <c r="A622"/>
      <c r="B622"/>
      <c r="C622"/>
      <c r="D622"/>
      <c r="E622"/>
      <c r="F622"/>
    </row>
    <row r="623" spans="1:6">
      <c r="A623"/>
      <c r="B623"/>
      <c r="C623"/>
      <c r="D623"/>
      <c r="E623"/>
      <c r="F623"/>
    </row>
    <row r="624" spans="1:6">
      <c r="A624"/>
      <c r="B624"/>
      <c r="C624"/>
      <c r="D624"/>
      <c r="E624"/>
      <c r="F624"/>
    </row>
    <row r="625" spans="1:6">
      <c r="A625"/>
      <c r="B625"/>
      <c r="C625"/>
      <c r="D625"/>
      <c r="E625"/>
      <c r="F625"/>
    </row>
    <row r="626" spans="1:6">
      <c r="A626"/>
      <c r="B626"/>
      <c r="C626"/>
      <c r="D626"/>
      <c r="E626"/>
      <c r="F626"/>
    </row>
    <row r="627" spans="1:6">
      <c r="A627"/>
      <c r="B627"/>
      <c r="C627"/>
      <c r="D627"/>
      <c r="E627"/>
      <c r="F627"/>
    </row>
    <row r="628" spans="1:6">
      <c r="A628"/>
      <c r="B628"/>
      <c r="C628"/>
      <c r="D628"/>
      <c r="E628"/>
      <c r="F628"/>
    </row>
    <row r="629" spans="1:6">
      <c r="A629"/>
      <c r="B629"/>
      <c r="C629"/>
      <c r="D629"/>
      <c r="E629"/>
      <c r="F629"/>
    </row>
    <row r="630" spans="1:6">
      <c r="A630"/>
      <c r="B630"/>
      <c r="C630"/>
      <c r="D630"/>
      <c r="E630"/>
      <c r="F630"/>
    </row>
    <row r="631" spans="1:6">
      <c r="A631"/>
      <c r="B631"/>
      <c r="C631"/>
      <c r="D631"/>
      <c r="E631"/>
      <c r="F631"/>
    </row>
    <row r="632" spans="1:6">
      <c r="A632"/>
      <c r="B632"/>
      <c r="C632"/>
      <c r="D632"/>
      <c r="E632"/>
      <c r="F632"/>
    </row>
    <row r="633" spans="1:6">
      <c r="A633"/>
      <c r="B633"/>
      <c r="C633"/>
      <c r="D633"/>
      <c r="E633"/>
      <c r="F633"/>
    </row>
    <row r="634" spans="1:6">
      <c r="A634"/>
      <c r="B634"/>
      <c r="C634"/>
      <c r="D634"/>
      <c r="E634"/>
      <c r="F634"/>
    </row>
    <row r="635" spans="1:6">
      <c r="A635"/>
      <c r="B635"/>
      <c r="C635"/>
      <c r="D635"/>
      <c r="E635"/>
      <c r="F635"/>
    </row>
    <row r="636" spans="1:6">
      <c r="A636"/>
      <c r="B636"/>
      <c r="C636"/>
      <c r="D636"/>
      <c r="E636"/>
      <c r="F636"/>
    </row>
    <row r="637" spans="1:6">
      <c r="A637"/>
      <c r="B637"/>
      <c r="C637"/>
      <c r="D637"/>
      <c r="E637"/>
      <c r="F637"/>
    </row>
    <row r="638" spans="1:6">
      <c r="A638"/>
      <c r="B638"/>
      <c r="C638"/>
      <c r="D638"/>
      <c r="E638"/>
      <c r="F638"/>
    </row>
    <row r="639" spans="1:6">
      <c r="A639"/>
      <c r="B639"/>
      <c r="C639"/>
      <c r="D639"/>
      <c r="E639"/>
      <c r="F639"/>
    </row>
    <row r="640" spans="1:6">
      <c r="A640"/>
      <c r="B640"/>
      <c r="C640"/>
      <c r="D640"/>
      <c r="E640"/>
      <c r="F640"/>
    </row>
    <row r="641" spans="1:6">
      <c r="A641"/>
      <c r="B641"/>
      <c r="C641"/>
      <c r="D641"/>
      <c r="E641"/>
      <c r="F641"/>
    </row>
    <row r="642" spans="1:6">
      <c r="A642"/>
      <c r="B642"/>
      <c r="C642"/>
      <c r="D642"/>
      <c r="E642"/>
      <c r="F642"/>
    </row>
    <row r="643" spans="1:6">
      <c r="A643"/>
      <c r="B643"/>
      <c r="C643"/>
      <c r="D643"/>
      <c r="E643"/>
      <c r="F643"/>
    </row>
    <row r="644" spans="1:6">
      <c r="A644"/>
      <c r="B644"/>
      <c r="C644"/>
      <c r="D644"/>
      <c r="E644"/>
      <c r="F644"/>
    </row>
    <row r="645" spans="1:6">
      <c r="A645"/>
      <c r="B645"/>
      <c r="C645"/>
      <c r="D645"/>
      <c r="E645"/>
      <c r="F645"/>
    </row>
    <row r="646" spans="1:6">
      <c r="A646"/>
      <c r="B646"/>
      <c r="C646"/>
      <c r="D646"/>
      <c r="E646"/>
      <c r="F646"/>
    </row>
    <row r="647" spans="1:6">
      <c r="A647"/>
      <c r="B647"/>
      <c r="C647"/>
      <c r="D647"/>
      <c r="E647"/>
      <c r="F647"/>
    </row>
    <row r="648" spans="1:6">
      <c r="A648"/>
      <c r="B648"/>
      <c r="C648"/>
      <c r="D648"/>
      <c r="E648"/>
      <c r="F648"/>
    </row>
    <row r="649" spans="1:6">
      <c r="A649"/>
      <c r="B649"/>
      <c r="C649"/>
      <c r="D649"/>
      <c r="E649"/>
      <c r="F649"/>
    </row>
    <row r="650" spans="1:6">
      <c r="A650"/>
      <c r="B650"/>
      <c r="C650"/>
      <c r="D650"/>
      <c r="E650"/>
      <c r="F650"/>
    </row>
    <row r="651" spans="1:6">
      <c r="A651"/>
      <c r="B651"/>
      <c r="C651"/>
      <c r="D651"/>
      <c r="E651"/>
      <c r="F651"/>
    </row>
    <row r="652" spans="1:6">
      <c r="A652"/>
      <c r="B652"/>
      <c r="C652"/>
      <c r="D652"/>
      <c r="E652"/>
      <c r="F652"/>
    </row>
    <row r="653" spans="1:6">
      <c r="A653"/>
      <c r="B653"/>
      <c r="C653"/>
      <c r="D653"/>
      <c r="E653"/>
      <c r="F653"/>
    </row>
    <row r="654" spans="1:6">
      <c r="A654"/>
      <c r="B654"/>
      <c r="C654"/>
      <c r="D654"/>
      <c r="E654"/>
      <c r="F654"/>
    </row>
    <row r="655" spans="1:6">
      <c r="A655"/>
      <c r="B655"/>
      <c r="C655"/>
      <c r="D655"/>
      <c r="E655"/>
      <c r="F655"/>
    </row>
    <row r="656" spans="1:6">
      <c r="A656"/>
      <c r="B656"/>
      <c r="C656"/>
      <c r="D656"/>
      <c r="E656"/>
      <c r="F656"/>
    </row>
    <row r="657" spans="1:6">
      <c r="A657"/>
      <c r="B657"/>
      <c r="C657"/>
      <c r="D657"/>
      <c r="E657"/>
      <c r="F657"/>
    </row>
    <row r="658" spans="1:6">
      <c r="A658"/>
      <c r="B658"/>
      <c r="C658"/>
      <c r="D658"/>
      <c r="E658"/>
      <c r="F658"/>
    </row>
    <row r="659" spans="1:6">
      <c r="A659"/>
      <c r="B659"/>
      <c r="C659"/>
      <c r="D659"/>
      <c r="E659"/>
      <c r="F659"/>
    </row>
    <row r="660" spans="1:6">
      <c r="A660"/>
      <c r="B660"/>
      <c r="C660"/>
      <c r="D660"/>
      <c r="E660"/>
      <c r="F660"/>
    </row>
    <row r="661" spans="1:6">
      <c r="A661"/>
      <c r="B661"/>
      <c r="C661"/>
      <c r="D661"/>
      <c r="E661"/>
      <c r="F661"/>
    </row>
    <row r="662" spans="1:6">
      <c r="A662"/>
      <c r="B662"/>
      <c r="C662"/>
      <c r="D662"/>
      <c r="E662"/>
      <c r="F662"/>
    </row>
    <row r="663" spans="1:6">
      <c r="A663"/>
      <c r="B663"/>
      <c r="C663"/>
      <c r="D663"/>
      <c r="E663"/>
      <c r="F663"/>
    </row>
    <row r="664" spans="1:6">
      <c r="A664"/>
      <c r="B664"/>
      <c r="C664"/>
      <c r="D664"/>
      <c r="E664"/>
      <c r="F664"/>
    </row>
    <row r="665" spans="1:6">
      <c r="A665"/>
      <c r="B665"/>
      <c r="C665"/>
      <c r="D665"/>
      <c r="E665"/>
      <c r="F665"/>
    </row>
    <row r="666" spans="1:6">
      <c r="A666"/>
      <c r="B666"/>
      <c r="C666"/>
      <c r="D666"/>
      <c r="E666"/>
      <c r="F666"/>
    </row>
    <row r="667" spans="1:6">
      <c r="A667"/>
      <c r="B667"/>
      <c r="C667"/>
      <c r="D667"/>
      <c r="E667"/>
      <c r="F667"/>
    </row>
    <row r="668" spans="1:6">
      <c r="A668"/>
      <c r="B668"/>
      <c r="C668"/>
      <c r="D668"/>
      <c r="E668"/>
      <c r="F668"/>
    </row>
    <row r="669" spans="1:6">
      <c r="A669"/>
      <c r="B669"/>
      <c r="C669"/>
      <c r="D669"/>
      <c r="E669"/>
      <c r="F669"/>
    </row>
    <row r="670" spans="1:6">
      <c r="A670"/>
      <c r="B670"/>
      <c r="C670"/>
      <c r="D670"/>
      <c r="E670"/>
      <c r="F670"/>
    </row>
    <row r="671" spans="1:6">
      <c r="A671"/>
      <c r="B671"/>
      <c r="C671"/>
      <c r="D671"/>
      <c r="E671"/>
      <c r="F671"/>
    </row>
    <row r="672" spans="1:6">
      <c r="A672"/>
      <c r="B672"/>
      <c r="C672"/>
      <c r="D672"/>
      <c r="E672"/>
      <c r="F672"/>
    </row>
    <row r="673" spans="1:6">
      <c r="A673"/>
      <c r="B673"/>
      <c r="C673"/>
      <c r="D673"/>
      <c r="E673"/>
      <c r="F673"/>
    </row>
    <row r="674" spans="1:6">
      <c r="A674"/>
      <c r="B674"/>
      <c r="C674"/>
      <c r="D674"/>
      <c r="E674"/>
      <c r="F674"/>
    </row>
    <row r="675" spans="1:6">
      <c r="A675"/>
      <c r="B675"/>
      <c r="C675"/>
      <c r="D675"/>
      <c r="E675"/>
      <c r="F675"/>
    </row>
    <row r="676" spans="1:6">
      <c r="A676"/>
      <c r="B676"/>
      <c r="C676"/>
      <c r="D676"/>
      <c r="E676"/>
      <c r="F676"/>
    </row>
    <row r="677" spans="1:6">
      <c r="A677"/>
      <c r="B677"/>
      <c r="C677"/>
      <c r="D677"/>
      <c r="E677"/>
      <c r="F677"/>
    </row>
    <row r="678" spans="1:6">
      <c r="A678"/>
      <c r="B678"/>
      <c r="C678"/>
      <c r="D678"/>
      <c r="E678"/>
      <c r="F678"/>
    </row>
    <row r="679" spans="1:6">
      <c r="A679"/>
      <c r="B679"/>
      <c r="C679"/>
      <c r="D679"/>
      <c r="E679"/>
      <c r="F679"/>
    </row>
    <row r="680" spans="1:6">
      <c r="A680"/>
      <c r="B680"/>
      <c r="C680"/>
      <c r="D680"/>
      <c r="E680"/>
      <c r="F680"/>
    </row>
    <row r="681" spans="1:6">
      <c r="A681"/>
      <c r="B681"/>
      <c r="C681"/>
      <c r="D681"/>
      <c r="E681"/>
      <c r="F681"/>
    </row>
    <row r="682" spans="1:6">
      <c r="A682"/>
      <c r="B682"/>
      <c r="C682"/>
      <c r="D682"/>
      <c r="E682"/>
      <c r="F682"/>
    </row>
    <row r="683" spans="1:6">
      <c r="A683"/>
      <c r="B683"/>
      <c r="C683"/>
      <c r="D683"/>
      <c r="E683"/>
      <c r="F683"/>
    </row>
    <row r="684" spans="1:6">
      <c r="A684"/>
      <c r="B684"/>
      <c r="C684"/>
      <c r="D684"/>
      <c r="E684"/>
      <c r="F684"/>
    </row>
    <row r="685" spans="1:6">
      <c r="A685"/>
      <c r="B685"/>
      <c r="C685"/>
      <c r="D685"/>
      <c r="E685"/>
      <c r="F685"/>
    </row>
    <row r="686" spans="1:6">
      <c r="A686"/>
      <c r="B686"/>
      <c r="C686"/>
      <c r="D686"/>
      <c r="E686"/>
      <c r="F686"/>
    </row>
    <row r="687" spans="1:6">
      <c r="A687"/>
      <c r="B687"/>
      <c r="C687"/>
      <c r="D687"/>
      <c r="E687"/>
      <c r="F687"/>
    </row>
    <row r="688" spans="1:6">
      <c r="A688"/>
      <c r="B688"/>
      <c r="C688"/>
      <c r="D688"/>
      <c r="E688"/>
      <c r="F688"/>
    </row>
    <row r="689" spans="1:6">
      <c r="A689"/>
      <c r="B689"/>
      <c r="C689"/>
      <c r="D689"/>
      <c r="E689"/>
      <c r="F689"/>
    </row>
    <row r="690" spans="1:6">
      <c r="A690"/>
      <c r="B690"/>
      <c r="C690"/>
      <c r="D690"/>
      <c r="E690"/>
      <c r="F690"/>
    </row>
    <row r="691" spans="1:6">
      <c r="A691"/>
      <c r="B691"/>
      <c r="C691"/>
      <c r="D691"/>
      <c r="E691"/>
      <c r="F691"/>
    </row>
    <row r="692" spans="1:6">
      <c r="A692"/>
      <c r="B692"/>
      <c r="C692"/>
      <c r="D692"/>
      <c r="E692"/>
      <c r="F692"/>
    </row>
    <row r="693" spans="1:6">
      <c r="A693"/>
      <c r="B693"/>
      <c r="C693"/>
      <c r="D693"/>
      <c r="E693"/>
      <c r="F693"/>
    </row>
    <row r="694" spans="1:6">
      <c r="A694"/>
      <c r="B694"/>
      <c r="C694"/>
      <c r="D694"/>
      <c r="E694"/>
      <c r="F694"/>
    </row>
    <row r="695" spans="1:6">
      <c r="A695"/>
      <c r="B695"/>
      <c r="C695"/>
      <c r="D695"/>
      <c r="E695"/>
      <c r="F695"/>
    </row>
    <row r="696" spans="1:6">
      <c r="A696"/>
      <c r="B696"/>
      <c r="C696"/>
      <c r="D696"/>
      <c r="E696"/>
      <c r="F696"/>
    </row>
    <row r="697" spans="1:6">
      <c r="A697"/>
      <c r="B697"/>
      <c r="C697"/>
      <c r="D697"/>
      <c r="E697"/>
      <c r="F697"/>
    </row>
    <row r="698" spans="1:6">
      <c r="A698"/>
      <c r="B698"/>
      <c r="C698"/>
      <c r="D698"/>
      <c r="E698"/>
      <c r="F698"/>
    </row>
    <row r="699" spans="1:6">
      <c r="A699"/>
      <c r="B699"/>
      <c r="C699"/>
      <c r="D699"/>
      <c r="E699"/>
      <c r="F699"/>
    </row>
    <row r="700" spans="1:6">
      <c r="A700"/>
      <c r="B700"/>
      <c r="C700"/>
      <c r="D700"/>
      <c r="E700"/>
      <c r="F700"/>
    </row>
    <row r="701" spans="1:6">
      <c r="A701"/>
      <c r="B701"/>
      <c r="C701"/>
      <c r="D701"/>
      <c r="E701"/>
      <c r="F701"/>
    </row>
    <row r="702" spans="1:6">
      <c r="A702"/>
      <c r="B702"/>
      <c r="C702"/>
      <c r="D702"/>
      <c r="E702"/>
      <c r="F702"/>
    </row>
    <row r="703" spans="1:6">
      <c r="A703"/>
      <c r="B703"/>
      <c r="C703"/>
      <c r="D703"/>
      <c r="E703"/>
      <c r="F703"/>
    </row>
    <row r="704" spans="1:6">
      <c r="A704"/>
      <c r="B704"/>
      <c r="C704"/>
      <c r="D704"/>
      <c r="E704"/>
      <c r="F704"/>
    </row>
    <row r="705" spans="1:6">
      <c r="A705"/>
      <c r="B705"/>
      <c r="C705"/>
      <c r="D705"/>
      <c r="E705"/>
      <c r="F705"/>
    </row>
    <row r="706" spans="1:6">
      <c r="A706"/>
      <c r="B706"/>
      <c r="C706"/>
      <c r="D706"/>
      <c r="E706"/>
      <c r="F706"/>
    </row>
    <row r="707" spans="1:6">
      <c r="A707"/>
      <c r="B707"/>
      <c r="C707"/>
      <c r="D707"/>
      <c r="E707"/>
      <c r="F707"/>
    </row>
    <row r="708" spans="1:6">
      <c r="A708"/>
      <c r="B708"/>
      <c r="C708"/>
      <c r="D708"/>
      <c r="E708"/>
      <c r="F708"/>
    </row>
    <row r="709" spans="1:6">
      <c r="A709"/>
      <c r="B709"/>
      <c r="C709"/>
      <c r="D709"/>
      <c r="E709"/>
      <c r="F709"/>
    </row>
    <row r="710" spans="1:6">
      <c r="A710"/>
      <c r="B710"/>
      <c r="C710"/>
      <c r="D710"/>
      <c r="E710"/>
      <c r="F710"/>
    </row>
    <row r="711" spans="1:6">
      <c r="A711"/>
      <c r="B711"/>
      <c r="C711"/>
      <c r="D711"/>
      <c r="E711"/>
      <c r="F711"/>
    </row>
    <row r="712" spans="1:6">
      <c r="A712"/>
      <c r="B712"/>
      <c r="C712"/>
      <c r="D712"/>
      <c r="E712"/>
      <c r="F712"/>
    </row>
    <row r="713" spans="1:6">
      <c r="A713"/>
      <c r="B713"/>
      <c r="C713"/>
      <c r="D713"/>
      <c r="E713"/>
      <c r="F713"/>
    </row>
    <row r="714" spans="1:6">
      <c r="A714"/>
      <c r="B714"/>
      <c r="C714"/>
      <c r="D714"/>
      <c r="E714"/>
      <c r="F714"/>
    </row>
    <row r="715" spans="1:6">
      <c r="A715"/>
      <c r="B715"/>
      <c r="C715"/>
      <c r="D715"/>
      <c r="E715"/>
      <c r="F715"/>
    </row>
    <row r="716" spans="1:6">
      <c r="A716"/>
      <c r="B716"/>
      <c r="C716"/>
      <c r="D716"/>
      <c r="E716"/>
      <c r="F716"/>
    </row>
    <row r="717" spans="1:6">
      <c r="A717"/>
      <c r="B717"/>
      <c r="C717"/>
      <c r="D717"/>
      <c r="E717"/>
      <c r="F717"/>
    </row>
    <row r="718" spans="1:6">
      <c r="A718"/>
      <c r="B718"/>
      <c r="C718"/>
      <c r="D718"/>
      <c r="E718"/>
      <c r="F718"/>
    </row>
    <row r="719" spans="1:6">
      <c r="A719"/>
      <c r="B719"/>
      <c r="C719"/>
      <c r="D719"/>
      <c r="E719"/>
      <c r="F719"/>
    </row>
    <row r="720" spans="1:6">
      <c r="A720"/>
      <c r="B720"/>
      <c r="C720"/>
      <c r="D720"/>
      <c r="E720"/>
      <c r="F720"/>
    </row>
    <row r="721" spans="1:6">
      <c r="A721"/>
      <c r="B721"/>
      <c r="C721"/>
      <c r="D721"/>
      <c r="E721"/>
      <c r="F721"/>
    </row>
    <row r="722" spans="1:6">
      <c r="A722"/>
      <c r="B722"/>
      <c r="C722"/>
      <c r="D722"/>
      <c r="E722"/>
      <c r="F722"/>
    </row>
    <row r="723" spans="1:6">
      <c r="A723"/>
      <c r="B723"/>
      <c r="C723"/>
      <c r="D723"/>
      <c r="E723"/>
      <c r="F723"/>
    </row>
    <row r="724" spans="1:6">
      <c r="A724"/>
      <c r="B724"/>
      <c r="C724"/>
      <c r="D724"/>
      <c r="E724"/>
      <c r="F724"/>
    </row>
    <row r="725" spans="1:6">
      <c r="A725"/>
      <c r="B725"/>
      <c r="C725"/>
      <c r="D725"/>
      <c r="E725"/>
      <c r="F725"/>
    </row>
    <row r="726" spans="1:6">
      <c r="A726"/>
      <c r="B726"/>
      <c r="C726"/>
      <c r="D726"/>
      <c r="E726"/>
      <c r="F726"/>
    </row>
    <row r="727" spans="1:6">
      <c r="A727"/>
      <c r="B727"/>
      <c r="C727"/>
      <c r="D727"/>
      <c r="E727"/>
      <c r="F727"/>
    </row>
    <row r="728" spans="1:6">
      <c r="A728"/>
      <c r="B728"/>
      <c r="C728"/>
      <c r="D728"/>
      <c r="E728"/>
      <c r="F728"/>
    </row>
    <row r="729" spans="1:6">
      <c r="A729"/>
      <c r="B729"/>
      <c r="C729"/>
      <c r="D729"/>
      <c r="E729"/>
      <c r="F729"/>
    </row>
    <row r="730" spans="1:6">
      <c r="A730"/>
      <c r="B730"/>
      <c r="C730"/>
      <c r="D730"/>
      <c r="E730"/>
      <c r="F730"/>
    </row>
    <row r="731" spans="1:6">
      <c r="A731"/>
      <c r="B731"/>
      <c r="C731"/>
      <c r="D731"/>
      <c r="E731"/>
      <c r="F731"/>
    </row>
    <row r="732" spans="1:6">
      <c r="A732"/>
      <c r="B732"/>
      <c r="C732"/>
      <c r="D732"/>
      <c r="E732"/>
      <c r="F732"/>
    </row>
    <row r="733" spans="1:6">
      <c r="A733"/>
      <c r="B733"/>
      <c r="C733"/>
      <c r="D733"/>
      <c r="E733"/>
      <c r="F733"/>
    </row>
    <row r="734" spans="1:6">
      <c r="A734"/>
      <c r="B734"/>
      <c r="C734"/>
      <c r="D734"/>
      <c r="E734"/>
      <c r="F734"/>
    </row>
    <row r="735" spans="1:6">
      <c r="A735"/>
      <c r="B735"/>
      <c r="C735"/>
      <c r="D735"/>
      <c r="E735"/>
      <c r="F735"/>
    </row>
    <row r="736" spans="1:6">
      <c r="A736"/>
      <c r="B736"/>
      <c r="C736"/>
      <c r="D736"/>
      <c r="E736"/>
      <c r="F736"/>
    </row>
    <row r="737" spans="1:6">
      <c r="A737"/>
      <c r="B737"/>
      <c r="C737"/>
      <c r="D737"/>
      <c r="E737"/>
      <c r="F737"/>
    </row>
    <row r="738" spans="1:6">
      <c r="A738"/>
      <c r="B738"/>
      <c r="C738"/>
      <c r="D738"/>
      <c r="E738"/>
      <c r="F738"/>
    </row>
    <row r="739" spans="1:6">
      <c r="A739"/>
      <c r="B739"/>
      <c r="C739"/>
      <c r="D739"/>
      <c r="E739"/>
      <c r="F739"/>
    </row>
    <row r="740" spans="1:6">
      <c r="A740"/>
      <c r="B740"/>
      <c r="C740"/>
      <c r="D740"/>
      <c r="E740"/>
      <c r="F740"/>
    </row>
    <row r="741" spans="1:6">
      <c r="A741"/>
      <c r="B741"/>
      <c r="C741"/>
      <c r="D741"/>
      <c r="E741"/>
      <c r="F741"/>
    </row>
    <row r="742" spans="1:6">
      <c r="A742"/>
      <c r="B742"/>
      <c r="C742"/>
      <c r="D742"/>
      <c r="E742"/>
      <c r="F742"/>
    </row>
    <row r="743" spans="1:6">
      <c r="A743"/>
      <c r="B743"/>
      <c r="C743"/>
      <c r="D743"/>
      <c r="E743"/>
      <c r="F743"/>
    </row>
    <row r="744" spans="1:6">
      <c r="A744"/>
      <c r="B744"/>
      <c r="C744"/>
      <c r="D744"/>
      <c r="E744"/>
      <c r="F744"/>
    </row>
    <row r="745" spans="1:6">
      <c r="A745"/>
      <c r="B745"/>
      <c r="C745"/>
      <c r="D745"/>
      <c r="E745"/>
      <c r="F745"/>
    </row>
    <row r="746" spans="1:6">
      <c r="A746"/>
      <c r="B746"/>
      <c r="C746"/>
      <c r="D746"/>
      <c r="E746"/>
      <c r="F746"/>
    </row>
    <row r="747" spans="1:6">
      <c r="A747"/>
      <c r="B747"/>
      <c r="C747"/>
      <c r="D747"/>
      <c r="E747"/>
      <c r="F747"/>
    </row>
    <row r="748" spans="1:6">
      <c r="A748"/>
      <c r="B748"/>
      <c r="C748"/>
      <c r="D748"/>
      <c r="E748"/>
      <c r="F748"/>
    </row>
    <row r="749" spans="1:6">
      <c r="A749"/>
      <c r="B749"/>
      <c r="C749"/>
      <c r="D749"/>
      <c r="E749"/>
      <c r="F749"/>
    </row>
    <row r="750" spans="1:6">
      <c r="A750"/>
      <c r="B750"/>
      <c r="C750"/>
      <c r="D750"/>
      <c r="E750"/>
      <c r="F750"/>
    </row>
    <row r="751" spans="1:6">
      <c r="A751"/>
      <c r="B751"/>
      <c r="C751"/>
      <c r="D751"/>
      <c r="E751"/>
      <c r="F751"/>
    </row>
    <row r="752" spans="1:6">
      <c r="A752"/>
      <c r="B752"/>
      <c r="C752"/>
      <c r="D752"/>
      <c r="E752"/>
      <c r="F752"/>
    </row>
    <row r="753" spans="1:6">
      <c r="A753"/>
      <c r="B753"/>
      <c r="C753"/>
      <c r="D753"/>
      <c r="E753"/>
      <c r="F753"/>
    </row>
    <row r="754" spans="1:6">
      <c r="A754"/>
      <c r="B754"/>
      <c r="C754"/>
      <c r="D754"/>
      <c r="E754"/>
      <c r="F754"/>
    </row>
    <row r="755" spans="1:6">
      <c r="A755"/>
      <c r="B755"/>
      <c r="C755"/>
      <c r="D755"/>
      <c r="E755"/>
      <c r="F755"/>
    </row>
    <row r="756" spans="1:6">
      <c r="A756"/>
      <c r="B756"/>
      <c r="C756"/>
      <c r="D756"/>
      <c r="E756"/>
      <c r="F756"/>
    </row>
    <row r="757" spans="1:6">
      <c r="A757"/>
      <c r="B757"/>
      <c r="C757"/>
      <c r="D757"/>
      <c r="E757"/>
      <c r="F757"/>
    </row>
    <row r="758" spans="1:6">
      <c r="A758"/>
      <c r="B758"/>
      <c r="C758"/>
      <c r="D758"/>
      <c r="E758"/>
      <c r="F758"/>
    </row>
    <row r="759" spans="1:6">
      <c r="A759"/>
      <c r="B759"/>
      <c r="C759"/>
      <c r="D759"/>
      <c r="E759"/>
      <c r="F759"/>
    </row>
    <row r="760" spans="1:6">
      <c r="A760"/>
      <c r="B760"/>
      <c r="C760"/>
      <c r="D760"/>
      <c r="E760"/>
      <c r="F760"/>
    </row>
    <row r="761" spans="1:6">
      <c r="A761"/>
      <c r="B761"/>
      <c r="C761"/>
      <c r="D761"/>
      <c r="E761"/>
      <c r="F761"/>
    </row>
    <row r="762" spans="1:6">
      <c r="A762"/>
      <c r="B762"/>
      <c r="C762"/>
      <c r="D762"/>
      <c r="E762"/>
      <c r="F762"/>
    </row>
    <row r="763" spans="1:6">
      <c r="A763"/>
      <c r="B763"/>
      <c r="C763"/>
      <c r="D763"/>
      <c r="E763"/>
      <c r="F763"/>
    </row>
    <row r="764" spans="1:6">
      <c r="A764"/>
      <c r="B764"/>
      <c r="C764"/>
      <c r="D764"/>
      <c r="E764"/>
      <c r="F764"/>
    </row>
    <row r="765" spans="1:6">
      <c r="A765"/>
      <c r="B765"/>
      <c r="C765"/>
      <c r="D765"/>
      <c r="E765"/>
      <c r="F765"/>
    </row>
    <row r="766" spans="1:6">
      <c r="A766"/>
      <c r="B766"/>
      <c r="C766"/>
      <c r="D766"/>
      <c r="E766"/>
      <c r="F766"/>
    </row>
    <row r="767" spans="1:6">
      <c r="A767"/>
      <c r="B767"/>
      <c r="C767"/>
      <c r="D767"/>
      <c r="E767"/>
      <c r="F767"/>
    </row>
    <row r="768" spans="1:6">
      <c r="A768"/>
      <c r="B768"/>
      <c r="C768"/>
      <c r="D768"/>
      <c r="E768"/>
      <c r="F768"/>
    </row>
    <row r="769" spans="1:6">
      <c r="A769"/>
      <c r="B769"/>
      <c r="C769"/>
      <c r="D769"/>
      <c r="E769"/>
      <c r="F769"/>
    </row>
    <row r="770" spans="1:6">
      <c r="A770"/>
      <c r="B770"/>
      <c r="C770"/>
      <c r="D770"/>
      <c r="E770"/>
      <c r="F770"/>
    </row>
    <row r="771" spans="1:6">
      <c r="A771"/>
      <c r="B771"/>
      <c r="C771"/>
      <c r="D771"/>
      <c r="E771"/>
      <c r="F771"/>
    </row>
    <row r="772" spans="1:6">
      <c r="A772"/>
      <c r="B772"/>
      <c r="C772"/>
      <c r="D772"/>
      <c r="E772"/>
      <c r="F772"/>
    </row>
    <row r="773" spans="1:6">
      <c r="A773"/>
      <c r="B773"/>
      <c r="C773"/>
      <c r="D773"/>
      <c r="E773"/>
      <c r="F773"/>
    </row>
    <row r="774" spans="1:6">
      <c r="A774"/>
      <c r="B774"/>
      <c r="C774"/>
      <c r="D774"/>
      <c r="E774"/>
      <c r="F774"/>
    </row>
    <row r="775" spans="1:6">
      <c r="A775"/>
      <c r="B775"/>
      <c r="C775"/>
      <c r="D775"/>
      <c r="E775"/>
      <c r="F775"/>
    </row>
    <row r="776" spans="1:6">
      <c r="A776"/>
      <c r="B776"/>
      <c r="C776"/>
      <c r="D776"/>
      <c r="E776"/>
      <c r="F776"/>
    </row>
    <row r="777" spans="1:6">
      <c r="A777"/>
      <c r="B777"/>
      <c r="C777"/>
      <c r="D777"/>
      <c r="E777"/>
      <c r="F777"/>
    </row>
    <row r="778" spans="1:6">
      <c r="A778"/>
      <c r="B778"/>
      <c r="C778"/>
      <c r="D778"/>
      <c r="E778"/>
      <c r="F778"/>
    </row>
    <row r="779" spans="1:6">
      <c r="A779"/>
      <c r="B779"/>
      <c r="C779"/>
      <c r="D779"/>
      <c r="E779"/>
      <c r="F779"/>
    </row>
    <row r="780" spans="1:6">
      <c r="A780"/>
      <c r="B780"/>
      <c r="C780"/>
      <c r="D780"/>
      <c r="E780"/>
      <c r="F780"/>
    </row>
    <row r="781" spans="1:6">
      <c r="A781"/>
      <c r="B781"/>
      <c r="C781"/>
      <c r="D781"/>
      <c r="E781"/>
      <c r="F781"/>
    </row>
    <row r="782" spans="1:6">
      <c r="A782"/>
      <c r="B782"/>
      <c r="C782"/>
      <c r="D782"/>
      <c r="E782"/>
      <c r="F782"/>
    </row>
    <row r="783" spans="1:6">
      <c r="A783"/>
      <c r="B783"/>
      <c r="C783"/>
      <c r="D783"/>
      <c r="E783"/>
      <c r="F783"/>
    </row>
    <row r="784" spans="1:6">
      <c r="A784"/>
      <c r="B784"/>
      <c r="C784"/>
      <c r="D784"/>
      <c r="E784"/>
      <c r="F784"/>
    </row>
    <row r="785" spans="1:6">
      <c r="A785"/>
      <c r="B785"/>
      <c r="C785"/>
      <c r="D785"/>
      <c r="E785"/>
      <c r="F785"/>
    </row>
    <row r="786" spans="1:6">
      <c r="A786"/>
      <c r="B786"/>
      <c r="C786"/>
      <c r="D786"/>
      <c r="E786"/>
      <c r="F786"/>
    </row>
    <row r="787" spans="1:6">
      <c r="A787"/>
      <c r="B787"/>
      <c r="C787"/>
      <c r="D787"/>
      <c r="E787"/>
      <c r="F787"/>
    </row>
    <row r="788" spans="1:6">
      <c r="A788"/>
      <c r="B788"/>
      <c r="C788"/>
      <c r="D788"/>
      <c r="E788"/>
      <c r="F788"/>
    </row>
    <row r="789" spans="1:6">
      <c r="A789"/>
      <c r="B789"/>
      <c r="C789"/>
      <c r="D789"/>
      <c r="E789"/>
      <c r="F789"/>
    </row>
    <row r="790" spans="1:6">
      <c r="A790"/>
      <c r="B790"/>
      <c r="C790"/>
      <c r="D790"/>
      <c r="E790"/>
      <c r="F790"/>
    </row>
    <row r="791" spans="1:6">
      <c r="A791"/>
      <c r="B791"/>
      <c r="C791"/>
      <c r="D791"/>
      <c r="E791"/>
      <c r="F791"/>
    </row>
    <row r="792" spans="1:6">
      <c r="A792"/>
      <c r="B792"/>
      <c r="C792"/>
      <c r="D792"/>
      <c r="E792"/>
      <c r="F792"/>
    </row>
    <row r="793" spans="1:6">
      <c r="A793"/>
      <c r="B793"/>
      <c r="C793"/>
      <c r="D793"/>
      <c r="E793"/>
      <c r="F793"/>
    </row>
    <row r="794" spans="1:6">
      <c r="A794"/>
      <c r="B794" s="58"/>
    </row>
    <row r="795" spans="1:6">
      <c r="A795"/>
      <c r="B795" s="58"/>
    </row>
    <row r="796" spans="1:6">
      <c r="B796" s="58"/>
    </row>
    <row r="797" spans="1:6">
      <c r="B797" s="58"/>
    </row>
    <row r="798" spans="1:6">
      <c r="B798" s="58"/>
    </row>
    <row r="799" spans="1:6">
      <c r="B799" s="58"/>
    </row>
    <row r="800" spans="1:6">
      <c r="B800" s="58"/>
    </row>
    <row r="801" spans="2:2">
      <c r="B801" s="58"/>
    </row>
    <row r="802" spans="2:2">
      <c r="B802" s="58"/>
    </row>
    <row r="803" spans="2:2">
      <c r="B803" s="58"/>
    </row>
    <row r="804" spans="2:2">
      <c r="B804" s="58"/>
    </row>
    <row r="805" spans="2:2">
      <c r="B805" s="58"/>
    </row>
    <row r="806" spans="2:2">
      <c r="B806" s="58"/>
    </row>
    <row r="807" spans="2:2">
      <c r="B807" s="58"/>
    </row>
    <row r="808" spans="2:2">
      <c r="B808" s="58"/>
    </row>
    <row r="809" spans="2:2">
      <c r="B809" s="58"/>
    </row>
    <row r="810" spans="2:2">
      <c r="B810" s="58"/>
    </row>
    <row r="811" spans="2:2">
      <c r="B811" s="58"/>
    </row>
    <row r="812" spans="2:2">
      <c r="B812" s="58"/>
    </row>
    <row r="813" spans="2:2">
      <c r="B813" s="58"/>
    </row>
    <row r="814" spans="2:2">
      <c r="B814" s="58"/>
    </row>
    <row r="815" spans="2:2">
      <c r="B815" s="58"/>
    </row>
    <row r="816" spans="2:2">
      <c r="B816" s="58"/>
    </row>
    <row r="817" spans="2:2">
      <c r="B817" s="58"/>
    </row>
    <row r="818" spans="2:2">
      <c r="B818" s="58"/>
    </row>
    <row r="819" spans="2:2">
      <c r="B819" s="58"/>
    </row>
    <row r="820" spans="2:2">
      <c r="B820" s="58"/>
    </row>
    <row r="821" spans="2:2">
      <c r="B821" s="58"/>
    </row>
    <row r="822" spans="2:2">
      <c r="B822" s="58"/>
    </row>
    <row r="823" spans="2:2">
      <c r="B823" s="58"/>
    </row>
    <row r="824" spans="2:2">
      <c r="B824" s="58"/>
    </row>
    <row r="825" spans="2:2">
      <c r="B825" s="58"/>
    </row>
    <row r="826" spans="2:2">
      <c r="B826" s="58"/>
    </row>
    <row r="827" spans="2:2">
      <c r="B827" s="58"/>
    </row>
    <row r="828" spans="2:2">
      <c r="B828" s="58"/>
    </row>
    <row r="829" spans="2:2">
      <c r="B829" s="58"/>
    </row>
    <row r="830" spans="2:2">
      <c r="B830" s="58"/>
    </row>
    <row r="831" spans="2:2">
      <c r="B831" s="58"/>
    </row>
    <row r="832" spans="2:2">
      <c r="B832" s="58"/>
    </row>
    <row r="833" spans="2:2">
      <c r="B833" s="58"/>
    </row>
    <row r="834" spans="2:2">
      <c r="B834" s="58"/>
    </row>
    <row r="835" spans="2:2">
      <c r="B835" s="58"/>
    </row>
    <row r="836" spans="2:2">
      <c r="B836" s="58"/>
    </row>
    <row r="837" spans="2:2">
      <c r="B837" s="58"/>
    </row>
    <row r="838" spans="2:2">
      <c r="B838" s="58"/>
    </row>
    <row r="839" spans="2:2">
      <c r="B839" s="58"/>
    </row>
    <row r="840" spans="2:2">
      <c r="B840" s="58"/>
    </row>
    <row r="841" spans="2:2">
      <c r="B841" s="58"/>
    </row>
    <row r="842" spans="2:2">
      <c r="B842" s="58"/>
    </row>
    <row r="843" spans="2:2">
      <c r="B843" s="58"/>
    </row>
    <row r="844" spans="2:2">
      <c r="B844" s="58"/>
    </row>
    <row r="845" spans="2:2">
      <c r="B845" s="58"/>
    </row>
    <row r="846" spans="2:2">
      <c r="B846" s="58"/>
    </row>
    <row r="847" spans="2:2">
      <c r="B847" s="58"/>
    </row>
    <row r="848" spans="2:2">
      <c r="B848" s="58"/>
    </row>
    <row r="849" spans="2:2">
      <c r="B849" s="58"/>
    </row>
    <row r="850" spans="2:2">
      <c r="B850" s="58"/>
    </row>
    <row r="851" spans="2:2">
      <c r="B851" s="58"/>
    </row>
    <row r="852" spans="2:2">
      <c r="B852" s="58"/>
    </row>
    <row r="853" spans="2:2">
      <c r="B853" s="58"/>
    </row>
    <row r="854" spans="2:2">
      <c r="B854" s="58"/>
    </row>
    <row r="855" spans="2:2">
      <c r="B855" s="58"/>
    </row>
    <row r="856" spans="2:2">
      <c r="B856" s="58"/>
    </row>
    <row r="857" spans="2:2">
      <c r="B857" s="58"/>
    </row>
    <row r="858" spans="2:2">
      <c r="B858" s="58"/>
    </row>
    <row r="859" spans="2:2">
      <c r="B859" s="58"/>
    </row>
    <row r="860" spans="2:2">
      <c r="B860" s="58"/>
    </row>
    <row r="861" spans="2:2">
      <c r="B861" s="58"/>
    </row>
    <row r="862" spans="2:2">
      <c r="B862" s="58"/>
    </row>
    <row r="863" spans="2:2">
      <c r="B863" s="58"/>
    </row>
    <row r="864" spans="2:2">
      <c r="B864" s="58"/>
    </row>
    <row r="865" spans="2:2">
      <c r="B865" s="58"/>
    </row>
    <row r="866" spans="2:2">
      <c r="B866" s="58"/>
    </row>
    <row r="867" spans="2:2">
      <c r="B867" s="58"/>
    </row>
    <row r="868" spans="2:2">
      <c r="B868" s="58"/>
    </row>
    <row r="869" spans="2:2">
      <c r="B869" s="58"/>
    </row>
    <row r="870" spans="2:2">
      <c r="B870" s="58"/>
    </row>
    <row r="871" spans="2:2">
      <c r="B871" s="58"/>
    </row>
    <row r="872" spans="2:2">
      <c r="B872" s="58"/>
    </row>
    <row r="873" spans="2:2">
      <c r="B873" s="58"/>
    </row>
    <row r="874" spans="2:2">
      <c r="B874" s="58"/>
    </row>
    <row r="875" spans="2:2">
      <c r="B875" s="58"/>
    </row>
    <row r="876" spans="2:2">
      <c r="B876" s="58"/>
    </row>
    <row r="877" spans="2:2">
      <c r="B877" s="58"/>
    </row>
    <row r="878" spans="2:2">
      <c r="B878" s="58"/>
    </row>
    <row r="879" spans="2:2">
      <c r="B879" s="58"/>
    </row>
    <row r="880" spans="2:2">
      <c r="B880" s="58"/>
    </row>
    <row r="881" spans="2:2">
      <c r="B881" s="58"/>
    </row>
    <row r="882" spans="2:2">
      <c r="B882" s="58"/>
    </row>
    <row r="883" spans="2:2">
      <c r="B883" s="58"/>
    </row>
    <row r="884" spans="2:2">
      <c r="B884" s="58"/>
    </row>
    <row r="885" spans="2:2">
      <c r="B885" s="58"/>
    </row>
    <row r="886" spans="2:2">
      <c r="B886" s="58"/>
    </row>
    <row r="887" spans="2:2">
      <c r="B887" s="58"/>
    </row>
    <row r="888" spans="2:2">
      <c r="B888" s="58"/>
    </row>
    <row r="889" spans="2:2">
      <c r="B889" s="58"/>
    </row>
    <row r="890" spans="2:2">
      <c r="B890" s="58"/>
    </row>
    <row r="891" spans="2:2">
      <c r="B891" s="58"/>
    </row>
    <row r="892" spans="2:2">
      <c r="B892" s="58"/>
    </row>
    <row r="893" spans="2:2">
      <c r="B893" s="58"/>
    </row>
    <row r="894" spans="2:2">
      <c r="B894" s="58"/>
    </row>
    <row r="895" spans="2:2">
      <c r="B895" s="58"/>
    </row>
    <row r="896" spans="2:2">
      <c r="B896" s="58"/>
    </row>
    <row r="897" spans="2:2">
      <c r="B897" s="58"/>
    </row>
    <row r="898" spans="2:2">
      <c r="B898" s="58"/>
    </row>
    <row r="899" spans="2:2">
      <c r="B899" s="58"/>
    </row>
    <row r="900" spans="2:2">
      <c r="B900" s="58"/>
    </row>
    <row r="901" spans="2:2">
      <c r="B901" s="58"/>
    </row>
    <row r="902" spans="2:2">
      <c r="B902" s="58"/>
    </row>
    <row r="903" spans="2:2">
      <c r="B903" s="58"/>
    </row>
    <row r="904" spans="2:2">
      <c r="B904" s="58"/>
    </row>
    <row r="905" spans="2:2">
      <c r="B905" s="58"/>
    </row>
    <row r="906" spans="2:2">
      <c r="B906" s="58"/>
    </row>
    <row r="907" spans="2:2">
      <c r="B907" s="58"/>
    </row>
    <row r="908" spans="2:2">
      <c r="B908" s="58"/>
    </row>
    <row r="909" spans="2:2">
      <c r="B909" s="58"/>
    </row>
    <row r="910" spans="2:2">
      <c r="B910" s="58"/>
    </row>
    <row r="911" spans="2:2">
      <c r="B911" s="58"/>
    </row>
    <row r="912" spans="2:2">
      <c r="B912" s="58"/>
    </row>
    <row r="913" spans="2:2">
      <c r="B913" s="58"/>
    </row>
    <row r="914" spans="2:2">
      <c r="B914" s="58"/>
    </row>
    <row r="915" spans="2:2">
      <c r="B915" s="58"/>
    </row>
    <row r="916" spans="2:2">
      <c r="B916" s="58"/>
    </row>
    <row r="917" spans="2:2">
      <c r="B917" s="58"/>
    </row>
    <row r="918" spans="2:2">
      <c r="B918" s="58"/>
    </row>
    <row r="919" spans="2:2">
      <c r="B919" s="58"/>
    </row>
    <row r="920" spans="2:2">
      <c r="B920" s="58"/>
    </row>
    <row r="921" spans="2:2">
      <c r="B921" s="58"/>
    </row>
    <row r="922" spans="2:2">
      <c r="B922" s="58"/>
    </row>
    <row r="923" spans="2:2">
      <c r="B923" s="58"/>
    </row>
    <row r="924" spans="2:2">
      <c r="B924" s="58"/>
    </row>
    <row r="925" spans="2:2">
      <c r="B925" s="58"/>
    </row>
    <row r="926" spans="2:2">
      <c r="B926" s="58"/>
    </row>
    <row r="927" spans="2:2">
      <c r="B927" s="58"/>
    </row>
    <row r="928" spans="2:2">
      <c r="B928" s="58"/>
    </row>
    <row r="929" spans="2:2">
      <c r="B929" s="58"/>
    </row>
    <row r="930" spans="2:2">
      <c r="B930" s="58"/>
    </row>
    <row r="931" spans="2:2">
      <c r="B931" s="58"/>
    </row>
    <row r="932" spans="2:2">
      <c r="B932" s="58"/>
    </row>
    <row r="933" spans="2:2">
      <c r="B933" s="58"/>
    </row>
    <row r="934" spans="2:2">
      <c r="B934" s="58"/>
    </row>
    <row r="935" spans="2:2">
      <c r="B935" s="58"/>
    </row>
    <row r="936" spans="2:2">
      <c r="B936" s="58"/>
    </row>
    <row r="937" spans="2:2">
      <c r="B937" s="58"/>
    </row>
    <row r="938" spans="2:2">
      <c r="B938" s="58"/>
    </row>
    <row r="939" spans="2:2">
      <c r="B939" s="58"/>
    </row>
    <row r="940" spans="2:2">
      <c r="B940" s="58"/>
    </row>
    <row r="941" spans="2:2">
      <c r="B941" s="58"/>
    </row>
    <row r="942" spans="2:2">
      <c r="B942" s="58"/>
    </row>
    <row r="943" spans="2:2">
      <c r="B943" s="58"/>
    </row>
    <row r="944" spans="2:2">
      <c r="B944" s="58"/>
    </row>
    <row r="945" spans="2:2">
      <c r="B945" s="58"/>
    </row>
    <row r="946" spans="2:2">
      <c r="B946" s="58"/>
    </row>
    <row r="947" spans="2:2">
      <c r="B947" s="58"/>
    </row>
    <row r="948" spans="2:2">
      <c r="B948" s="58"/>
    </row>
    <row r="949" spans="2:2">
      <c r="B949" s="58"/>
    </row>
    <row r="950" spans="2:2">
      <c r="B950" s="58"/>
    </row>
    <row r="951" spans="2:2">
      <c r="B951" s="58"/>
    </row>
    <row r="952" spans="2:2">
      <c r="B952" s="58"/>
    </row>
    <row r="953" spans="2:2">
      <c r="B953" s="58"/>
    </row>
    <row r="954" spans="2:2">
      <c r="B954" s="58"/>
    </row>
    <row r="955" spans="2:2">
      <c r="B955" s="58"/>
    </row>
    <row r="956" spans="2:2">
      <c r="B956" s="58"/>
    </row>
    <row r="957" spans="2:2">
      <c r="B957" s="58"/>
    </row>
    <row r="958" spans="2:2">
      <c r="B958" s="58"/>
    </row>
    <row r="959" spans="2:2">
      <c r="B959" s="58"/>
    </row>
    <row r="960" spans="2:2">
      <c r="B960" s="58"/>
    </row>
    <row r="961" spans="2:2">
      <c r="B961" s="58"/>
    </row>
    <row r="962" spans="2:2">
      <c r="B962" s="58"/>
    </row>
    <row r="963" spans="2:2">
      <c r="B963" s="58"/>
    </row>
    <row r="964" spans="2:2">
      <c r="B964" s="58"/>
    </row>
    <row r="965" spans="2:2">
      <c r="B965" s="58"/>
    </row>
    <row r="966" spans="2:2">
      <c r="B966" s="58"/>
    </row>
    <row r="967" spans="2:2">
      <c r="B967" s="58"/>
    </row>
    <row r="968" spans="2:2">
      <c r="B968" s="58"/>
    </row>
    <row r="969" spans="2:2">
      <c r="B969" s="58"/>
    </row>
    <row r="970" spans="2:2">
      <c r="B970" s="58"/>
    </row>
    <row r="971" spans="2:2">
      <c r="B971" s="58"/>
    </row>
    <row r="972" spans="2:2">
      <c r="B972" s="58"/>
    </row>
    <row r="973" spans="2:2">
      <c r="B973" s="58"/>
    </row>
    <row r="974" spans="2:2">
      <c r="B974" s="58"/>
    </row>
    <row r="975" spans="2:2">
      <c r="B975" s="58"/>
    </row>
    <row r="976" spans="2:2">
      <c r="B976" s="58"/>
    </row>
    <row r="977" spans="2:2">
      <c r="B977" s="58"/>
    </row>
    <row r="978" spans="2:2">
      <c r="B978" s="58"/>
    </row>
    <row r="979" spans="2:2">
      <c r="B979" s="58"/>
    </row>
    <row r="980" spans="2:2">
      <c r="B980" s="58"/>
    </row>
    <row r="981" spans="2:2">
      <c r="B981" s="58"/>
    </row>
    <row r="982" spans="2:2">
      <c r="B982" s="58"/>
    </row>
    <row r="983" spans="2:2">
      <c r="B983" s="58"/>
    </row>
    <row r="984" spans="2:2">
      <c r="B984" s="58"/>
    </row>
    <row r="985" spans="2:2">
      <c r="B985" s="58"/>
    </row>
    <row r="986" spans="2:2">
      <c r="B986" s="58"/>
    </row>
    <row r="987" spans="2:2">
      <c r="B987" s="58"/>
    </row>
    <row r="988" spans="2:2">
      <c r="B988" s="58"/>
    </row>
    <row r="989" spans="2:2">
      <c r="B989" s="58"/>
    </row>
    <row r="990" spans="2:2">
      <c r="B990" s="58"/>
    </row>
    <row r="991" spans="2:2">
      <c r="B991" s="58"/>
    </row>
    <row r="992" spans="2:2">
      <c r="B992" s="58"/>
    </row>
    <row r="993" spans="2:2">
      <c r="B993" s="58"/>
    </row>
    <row r="994" spans="2:2">
      <c r="B994" s="58"/>
    </row>
    <row r="995" spans="2:2">
      <c r="B995" s="58"/>
    </row>
    <row r="996" spans="2:2">
      <c r="B996" s="58"/>
    </row>
    <row r="997" spans="2:2">
      <c r="B997" s="58"/>
    </row>
    <row r="998" spans="2:2">
      <c r="B998" s="58"/>
    </row>
    <row r="999" spans="2:2">
      <c r="B999" s="58"/>
    </row>
    <row r="1000" spans="2:2">
      <c r="B1000" s="58"/>
    </row>
    <row r="1001" spans="2:2">
      <c r="B1001" s="58"/>
    </row>
    <row r="1002" spans="2:2">
      <c r="B1002" s="58"/>
    </row>
    <row r="1003" spans="2:2">
      <c r="B1003" s="58"/>
    </row>
    <row r="1004" spans="2:2">
      <c r="B1004" s="58"/>
    </row>
    <row r="1005" spans="2:2">
      <c r="B1005" s="58"/>
    </row>
    <row r="1006" spans="2:2">
      <c r="B1006" s="58"/>
    </row>
    <row r="1007" spans="2:2">
      <c r="B1007" s="58"/>
    </row>
    <row r="1008" spans="2:2">
      <c r="B1008" s="58"/>
    </row>
    <row r="1009" spans="2:2">
      <c r="B1009" s="58"/>
    </row>
    <row r="1010" spans="2:2">
      <c r="B1010" s="58"/>
    </row>
    <row r="1011" spans="2:2">
      <c r="B1011" s="58"/>
    </row>
    <row r="1012" spans="2:2">
      <c r="B1012" s="58"/>
    </row>
    <row r="1013" spans="2:2">
      <c r="B1013" s="58"/>
    </row>
    <row r="1014" spans="2:2">
      <c r="B1014" s="58"/>
    </row>
    <row r="1015" spans="2:2">
      <c r="B1015" s="58"/>
    </row>
    <row r="1016" spans="2:2">
      <c r="B1016" s="58"/>
    </row>
    <row r="1017" spans="2:2">
      <c r="B1017" s="58"/>
    </row>
    <row r="1018" spans="2:2">
      <c r="B1018" s="58"/>
    </row>
    <row r="1019" spans="2:2">
      <c r="B1019" s="58"/>
    </row>
    <row r="1020" spans="2:2">
      <c r="B1020" s="58"/>
    </row>
    <row r="1021" spans="2:2">
      <c r="B1021" s="58"/>
    </row>
    <row r="1022" spans="2:2">
      <c r="B1022" s="58"/>
    </row>
    <row r="1023" spans="2:2">
      <c r="B1023" s="58"/>
    </row>
    <row r="1024" spans="2:2">
      <c r="B1024" s="58"/>
    </row>
    <row r="1025" spans="2:2">
      <c r="B1025" s="58"/>
    </row>
    <row r="1026" spans="2:2">
      <c r="B1026" s="58"/>
    </row>
    <row r="1027" spans="2:2">
      <c r="B1027" s="58"/>
    </row>
    <row r="1028" spans="2:2">
      <c r="B1028" s="58"/>
    </row>
    <row r="1029" spans="2:2">
      <c r="B1029" s="58"/>
    </row>
    <row r="1030" spans="2:2">
      <c r="B1030" s="58"/>
    </row>
    <row r="1031" spans="2:2">
      <c r="B1031" s="58"/>
    </row>
    <row r="1032" spans="2:2">
      <c r="B1032" s="58"/>
    </row>
    <row r="1033" spans="2:2">
      <c r="B1033" s="58"/>
    </row>
    <row r="1034" spans="2:2">
      <c r="B1034" s="58"/>
    </row>
    <row r="1035" spans="2:2">
      <c r="B1035" s="58"/>
    </row>
    <row r="1036" spans="2:2">
      <c r="B1036" s="58"/>
    </row>
    <row r="1037" spans="2:2">
      <c r="B1037" s="58"/>
    </row>
    <row r="1038" spans="2:2">
      <c r="B1038" s="58"/>
    </row>
    <row r="1039" spans="2:2">
      <c r="B1039" s="58"/>
    </row>
    <row r="1040" spans="2:2">
      <c r="B1040" s="58"/>
    </row>
    <row r="1041" spans="2:2">
      <c r="B1041" s="58"/>
    </row>
    <row r="1042" spans="2:2">
      <c r="B1042" s="58"/>
    </row>
    <row r="1043" spans="2:2">
      <c r="B1043" s="58"/>
    </row>
    <row r="1044" spans="2:2">
      <c r="B1044" s="58"/>
    </row>
    <row r="1045" spans="2:2">
      <c r="B1045" s="58"/>
    </row>
    <row r="1046" spans="2:2">
      <c r="B1046" s="58"/>
    </row>
    <row r="1047" spans="2:2">
      <c r="B1047" s="58"/>
    </row>
    <row r="1048" spans="2:2">
      <c r="B1048" s="58"/>
    </row>
    <row r="1049" spans="2:2">
      <c r="B1049" s="58"/>
    </row>
    <row r="1050" spans="2:2">
      <c r="B1050" s="58"/>
    </row>
    <row r="1051" spans="2:2">
      <c r="B1051" s="58"/>
    </row>
    <row r="1052" spans="2:2">
      <c r="B1052" s="58"/>
    </row>
    <row r="1053" spans="2:2">
      <c r="B1053" s="58"/>
    </row>
    <row r="1054" spans="2:2">
      <c r="B1054" s="58"/>
    </row>
    <row r="1055" spans="2:2">
      <c r="B1055" s="58"/>
    </row>
    <row r="1056" spans="2:2">
      <c r="B1056" s="58"/>
    </row>
    <row r="1057" spans="2:2">
      <c r="B1057" s="58"/>
    </row>
    <row r="1058" spans="2:2">
      <c r="B1058" s="58"/>
    </row>
    <row r="1059" spans="2:2">
      <c r="B1059" s="58"/>
    </row>
    <row r="1060" spans="2:2">
      <c r="B1060" s="58"/>
    </row>
    <row r="1061" spans="2:2">
      <c r="B1061" s="58"/>
    </row>
    <row r="1062" spans="2:2">
      <c r="B1062" s="58"/>
    </row>
    <row r="1063" spans="2:2">
      <c r="B1063" s="58"/>
    </row>
    <row r="1064" spans="2:2">
      <c r="B1064" s="58"/>
    </row>
    <row r="1065" spans="2:2">
      <c r="B1065" s="58"/>
    </row>
    <row r="1066" spans="2:2">
      <c r="B1066" s="58"/>
    </row>
    <row r="1067" spans="2:2">
      <c r="B1067" s="58"/>
    </row>
    <row r="1068" spans="2:2">
      <c r="B1068" s="58"/>
    </row>
    <row r="1069" spans="2:2">
      <c r="B1069" s="58"/>
    </row>
    <row r="1070" spans="2:2">
      <c r="B1070" s="58"/>
    </row>
    <row r="1071" spans="2:2">
      <c r="B1071" s="58"/>
    </row>
    <row r="1072" spans="2:2">
      <c r="B1072" s="58"/>
    </row>
    <row r="1073" spans="2:2">
      <c r="B1073" s="58"/>
    </row>
    <row r="1074" spans="2:2">
      <c r="B1074" s="58"/>
    </row>
    <row r="1075" spans="2:2">
      <c r="B1075" s="58"/>
    </row>
    <row r="1076" spans="2:2">
      <c r="B1076" s="58"/>
    </row>
    <row r="1077" spans="2:2">
      <c r="B1077" s="58"/>
    </row>
    <row r="1078" spans="2:2">
      <c r="B1078" s="58"/>
    </row>
    <row r="1079" spans="2:2">
      <c r="B1079" s="58"/>
    </row>
    <row r="1080" spans="2:2">
      <c r="B1080" s="58"/>
    </row>
    <row r="1081" spans="2:2">
      <c r="B1081" s="58"/>
    </row>
    <row r="1082" spans="2:2">
      <c r="B1082" s="58"/>
    </row>
    <row r="1083" spans="2:2">
      <c r="B1083" s="58"/>
    </row>
    <row r="1084" spans="2:2">
      <c r="B1084" s="58"/>
    </row>
    <row r="1085" spans="2:2">
      <c r="B1085" s="58"/>
    </row>
    <row r="1086" spans="2:2">
      <c r="B1086" s="58"/>
    </row>
    <row r="1087" spans="2:2">
      <c r="B1087" s="58"/>
    </row>
    <row r="1088" spans="2:2">
      <c r="B1088" s="58"/>
    </row>
    <row r="1089" spans="2:2">
      <c r="B1089" s="58"/>
    </row>
    <row r="1090" spans="2:2">
      <c r="B1090" s="58"/>
    </row>
    <row r="1091" spans="2:2">
      <c r="B1091" s="58"/>
    </row>
    <row r="1092" spans="2:2">
      <c r="B1092" s="58"/>
    </row>
    <row r="1093" spans="2:2">
      <c r="B1093" s="58"/>
    </row>
    <row r="1094" spans="2:2">
      <c r="B1094" s="58"/>
    </row>
    <row r="1095" spans="2:2">
      <c r="B1095" s="58"/>
    </row>
    <row r="1096" spans="2:2">
      <c r="B1096" s="58"/>
    </row>
    <row r="1097" spans="2:2">
      <c r="B1097" s="58"/>
    </row>
    <row r="1098" spans="2:2">
      <c r="B1098" s="58"/>
    </row>
    <row r="1099" spans="2:2">
      <c r="B1099" s="58"/>
    </row>
    <row r="1100" spans="2:2">
      <c r="B1100" s="58"/>
    </row>
    <row r="1101" spans="2:2">
      <c r="B1101" s="58"/>
    </row>
    <row r="1102" spans="2:2">
      <c r="B1102" s="58"/>
    </row>
    <row r="1103" spans="2:2">
      <c r="B1103" s="58"/>
    </row>
    <row r="1104" spans="2:2">
      <c r="B1104" s="58"/>
    </row>
    <row r="1105" spans="2:2">
      <c r="B1105" s="58"/>
    </row>
    <row r="1106" spans="2:2">
      <c r="B1106" s="58"/>
    </row>
    <row r="1107" spans="2:2">
      <c r="B1107" s="58"/>
    </row>
    <row r="1108" spans="2:2">
      <c r="B1108" s="58"/>
    </row>
    <row r="1109" spans="2:2">
      <c r="B1109" s="58"/>
    </row>
    <row r="1110" spans="2:2">
      <c r="B1110" s="58"/>
    </row>
    <row r="1111" spans="2:2">
      <c r="B1111" s="58"/>
    </row>
    <row r="1112" spans="2:2">
      <c r="B1112" s="58"/>
    </row>
    <row r="1113" spans="2:2">
      <c r="B1113" s="58"/>
    </row>
    <row r="1114" spans="2:2">
      <c r="B1114" s="58"/>
    </row>
    <row r="1115" spans="2:2">
      <c r="B1115" s="58"/>
    </row>
    <row r="1116" spans="2:2">
      <c r="B1116" s="58"/>
    </row>
    <row r="1117" spans="2:2">
      <c r="B1117" s="58"/>
    </row>
    <row r="1118" spans="2:2">
      <c r="B1118" s="58"/>
    </row>
    <row r="1119" spans="2:2">
      <c r="B1119" s="58"/>
    </row>
    <row r="1120" spans="2:2">
      <c r="B1120" s="58"/>
    </row>
    <row r="1121" spans="2:2">
      <c r="B1121" s="58"/>
    </row>
    <row r="1122" spans="2:2">
      <c r="B1122" s="58"/>
    </row>
    <row r="1123" spans="2:2">
      <c r="B1123" s="58"/>
    </row>
    <row r="1124" spans="2:2">
      <c r="B1124" s="58"/>
    </row>
    <row r="1125" spans="2:2">
      <c r="B1125" s="58"/>
    </row>
    <row r="1126" spans="2:2">
      <c r="B1126" s="58"/>
    </row>
    <row r="1127" spans="2:2">
      <c r="B1127" s="58"/>
    </row>
    <row r="1128" spans="2:2">
      <c r="B1128" s="58"/>
    </row>
    <row r="1129" spans="2:2">
      <c r="B1129" s="58"/>
    </row>
    <row r="1130" spans="2:2">
      <c r="B1130" s="58"/>
    </row>
    <row r="1131" spans="2:2">
      <c r="B1131" s="58"/>
    </row>
    <row r="1132" spans="2:2">
      <c r="B1132" s="58"/>
    </row>
    <row r="1133" spans="2:2">
      <c r="B1133" s="58"/>
    </row>
    <row r="1134" spans="2:2">
      <c r="B1134" s="58"/>
    </row>
    <row r="1135" spans="2:2">
      <c r="B1135" s="58"/>
    </row>
    <row r="1136" spans="2:2">
      <c r="B1136" s="58"/>
    </row>
    <row r="1137" spans="2:2">
      <c r="B1137" s="58"/>
    </row>
    <row r="1138" spans="2:2">
      <c r="B1138" s="58"/>
    </row>
    <row r="1139" spans="2:2">
      <c r="B1139" s="58"/>
    </row>
    <row r="1140" spans="2:2">
      <c r="B1140" s="58"/>
    </row>
    <row r="1141" spans="2:2">
      <c r="B1141" s="58"/>
    </row>
    <row r="1142" spans="2:2">
      <c r="B1142" s="58"/>
    </row>
    <row r="1143" spans="2:2">
      <c r="B1143" s="58"/>
    </row>
    <row r="1144" spans="2:2">
      <c r="B1144" s="58"/>
    </row>
    <row r="1145" spans="2:2">
      <c r="B1145" s="58"/>
    </row>
    <row r="1146" spans="2:2">
      <c r="B1146" s="58"/>
    </row>
    <row r="1147" spans="2:2">
      <c r="B1147" s="58"/>
    </row>
    <row r="1148" spans="2:2">
      <c r="B1148" s="58"/>
    </row>
    <row r="1149" spans="2:2">
      <c r="B1149" s="58"/>
    </row>
    <row r="1150" spans="2:2">
      <c r="B1150" s="58"/>
    </row>
    <row r="1151" spans="2:2">
      <c r="B1151" s="58"/>
    </row>
    <row r="1152" spans="2:2">
      <c r="B1152" s="58"/>
    </row>
    <row r="1153" spans="2:2">
      <c r="B1153" s="58"/>
    </row>
    <row r="1154" spans="2:2">
      <c r="B1154" s="58"/>
    </row>
    <row r="1155" spans="2:2">
      <c r="B1155" s="58"/>
    </row>
    <row r="1156" spans="2:2">
      <c r="B1156" s="58"/>
    </row>
    <row r="1157" spans="2:2">
      <c r="B1157" s="58"/>
    </row>
    <row r="1158" spans="2:2">
      <c r="B1158" s="58"/>
    </row>
    <row r="1159" spans="2:2">
      <c r="B1159" s="58"/>
    </row>
    <row r="1160" spans="2:2">
      <c r="B1160" s="58"/>
    </row>
    <row r="1161" spans="2:2">
      <c r="B1161" s="58"/>
    </row>
    <row r="1162" spans="2:2">
      <c r="B1162" s="58"/>
    </row>
    <row r="1163" spans="2:2">
      <c r="B1163" s="58"/>
    </row>
    <row r="1164" spans="2:2">
      <c r="B1164" s="58"/>
    </row>
    <row r="1165" spans="2:2">
      <c r="B1165" s="58"/>
    </row>
    <row r="1166" spans="2:2">
      <c r="B1166" s="58"/>
    </row>
    <row r="1167" spans="2:2">
      <c r="B1167" s="58"/>
    </row>
    <row r="1168" spans="2:2">
      <c r="B1168" s="58"/>
    </row>
    <row r="1169" spans="2:2">
      <c r="B1169" s="58"/>
    </row>
    <row r="1170" spans="2:2">
      <c r="B1170" s="58"/>
    </row>
    <row r="1171" spans="2:2">
      <c r="B1171" s="58"/>
    </row>
    <row r="1172" spans="2:2">
      <c r="B1172" s="58"/>
    </row>
    <row r="1173" spans="2:2">
      <c r="B1173" s="58"/>
    </row>
    <row r="1174" spans="2:2">
      <c r="B1174" s="58"/>
    </row>
    <row r="1175" spans="2:2">
      <c r="B1175" s="58"/>
    </row>
    <row r="1176" spans="2:2">
      <c r="B1176" s="58"/>
    </row>
    <row r="1177" spans="2:2">
      <c r="B1177" s="58"/>
    </row>
    <row r="1178" spans="2:2">
      <c r="B1178" s="58"/>
    </row>
    <row r="1179" spans="2:2">
      <c r="B1179" s="58"/>
    </row>
    <row r="1180" spans="2:2">
      <c r="B1180" s="58"/>
    </row>
    <row r="1181" spans="2:2">
      <c r="B1181" s="58"/>
    </row>
    <row r="1182" spans="2:2">
      <c r="B1182" s="58"/>
    </row>
    <row r="1183" spans="2:2">
      <c r="B1183" s="58"/>
    </row>
    <row r="1184" spans="2:2">
      <c r="B1184" s="58"/>
    </row>
    <row r="1185" spans="2:2">
      <c r="B1185" s="58"/>
    </row>
    <row r="1186" spans="2:2">
      <c r="B1186" s="58"/>
    </row>
    <row r="1187" spans="2:2">
      <c r="B1187" s="58"/>
    </row>
    <row r="1188" spans="2:2">
      <c r="B1188" s="58"/>
    </row>
    <row r="1189" spans="2:2">
      <c r="B1189" s="58"/>
    </row>
    <row r="1190" spans="2:2">
      <c r="B1190" s="58"/>
    </row>
    <row r="1191" spans="2:2">
      <c r="B1191" s="58"/>
    </row>
    <row r="1192" spans="2:2">
      <c r="B1192" s="58"/>
    </row>
    <row r="1193" spans="2:2">
      <c r="B1193" s="58"/>
    </row>
    <row r="1194" spans="2:2">
      <c r="B1194" s="58"/>
    </row>
    <row r="1195" spans="2:2">
      <c r="B1195" s="58"/>
    </row>
    <row r="1196" spans="2:2">
      <c r="B1196" s="58"/>
    </row>
    <row r="1197" spans="2:2">
      <c r="B1197" s="58"/>
    </row>
    <row r="1198" spans="2:2">
      <c r="B1198" s="58"/>
    </row>
    <row r="1199" spans="2:2">
      <c r="B1199" s="58"/>
    </row>
    <row r="1200" spans="2:2">
      <c r="B1200" s="58"/>
    </row>
    <row r="1201" spans="2:2">
      <c r="B1201" s="58"/>
    </row>
    <row r="1202" spans="2:2">
      <c r="B1202" s="58"/>
    </row>
    <row r="1203" spans="2:2">
      <c r="B1203" s="58"/>
    </row>
    <row r="1204" spans="2:2">
      <c r="B1204" s="58"/>
    </row>
    <row r="1205" spans="2:2">
      <c r="B1205" s="58"/>
    </row>
    <row r="1206" spans="2:2">
      <c r="B1206" s="58"/>
    </row>
    <row r="1207" spans="2:2">
      <c r="B1207" s="58"/>
    </row>
    <row r="1208" spans="2:2">
      <c r="B1208" s="58"/>
    </row>
    <row r="1209" spans="2:2">
      <c r="B1209" s="58"/>
    </row>
    <row r="1210" spans="2:2">
      <c r="B1210" s="58"/>
    </row>
    <row r="1211" spans="2:2">
      <c r="B1211" s="58"/>
    </row>
    <row r="1212" spans="2:2">
      <c r="B1212" s="58"/>
    </row>
    <row r="1213" spans="2:2">
      <c r="B1213" s="58"/>
    </row>
    <row r="1214" spans="2:2">
      <c r="B1214" s="58"/>
    </row>
    <row r="1215" spans="2:2">
      <c r="B1215" s="58"/>
    </row>
    <row r="1216" spans="2:2">
      <c r="B1216" s="58"/>
    </row>
    <row r="1217" spans="2:2">
      <c r="B1217" s="58"/>
    </row>
    <row r="1218" spans="2:2">
      <c r="B1218" s="58"/>
    </row>
    <row r="1219" spans="2:2">
      <c r="B1219" s="58"/>
    </row>
    <row r="1220" spans="2:2">
      <c r="B1220" s="58"/>
    </row>
    <row r="1221" spans="2:2">
      <c r="B1221" s="58"/>
    </row>
    <row r="1222" spans="2:2">
      <c r="B1222" s="58"/>
    </row>
    <row r="1223" spans="2:2">
      <c r="B1223" s="58"/>
    </row>
    <row r="1224" spans="2:2">
      <c r="B1224" s="58"/>
    </row>
    <row r="1225" spans="2:2">
      <c r="B1225" s="58"/>
    </row>
    <row r="1226" spans="2:2">
      <c r="B1226" s="58"/>
    </row>
    <row r="1227" spans="2:2">
      <c r="B1227" s="58"/>
    </row>
    <row r="1228" spans="2:2">
      <c r="B1228" s="58"/>
    </row>
    <row r="1229" spans="2:2">
      <c r="B1229" s="58"/>
    </row>
    <row r="1230" spans="2:2">
      <c r="B1230" s="58"/>
    </row>
    <row r="1231" spans="2:2">
      <c r="B1231" s="58"/>
    </row>
    <row r="1232" spans="2:2">
      <c r="B1232" s="58"/>
    </row>
    <row r="1233" spans="2:2">
      <c r="B1233" s="58"/>
    </row>
    <row r="1234" spans="2:2">
      <c r="B1234" s="58"/>
    </row>
    <row r="1235" spans="2:2">
      <c r="B1235" s="58"/>
    </row>
    <row r="1236" spans="2:2">
      <c r="B1236" s="58"/>
    </row>
    <row r="1237" spans="2:2">
      <c r="B1237" s="58"/>
    </row>
    <row r="1238" spans="2:2">
      <c r="B1238" s="58"/>
    </row>
    <row r="1239" spans="2:2">
      <c r="B1239" s="58"/>
    </row>
    <row r="1240" spans="2:2">
      <c r="B1240" s="58"/>
    </row>
    <row r="1241" spans="2:2">
      <c r="B1241" s="58"/>
    </row>
    <row r="1242" spans="2:2">
      <c r="B1242" s="58"/>
    </row>
    <row r="1243" spans="2:2">
      <c r="B1243" s="58"/>
    </row>
    <row r="1244" spans="2:2">
      <c r="B1244" s="58"/>
    </row>
    <row r="1245" spans="2:2">
      <c r="B1245" s="58"/>
    </row>
    <row r="1246" spans="2:2">
      <c r="B1246" s="58"/>
    </row>
    <row r="1247" spans="2:2">
      <c r="B1247" s="58"/>
    </row>
    <row r="1248" spans="2:2">
      <c r="B1248" s="58"/>
    </row>
    <row r="1249" spans="2:2">
      <c r="B1249" s="58"/>
    </row>
    <row r="1250" spans="2:2">
      <c r="B1250" s="58"/>
    </row>
    <row r="1251" spans="2:2">
      <c r="B1251" s="58"/>
    </row>
    <row r="1252" spans="2:2">
      <c r="B1252" s="58"/>
    </row>
    <row r="1253" spans="2:2">
      <c r="B1253" s="58"/>
    </row>
    <row r="1254" spans="2:2">
      <c r="B1254" s="58"/>
    </row>
    <row r="1255" spans="2:2">
      <c r="B1255" s="58"/>
    </row>
    <row r="1256" spans="2:2">
      <c r="B1256" s="58"/>
    </row>
    <row r="1257" spans="2:2">
      <c r="B1257" s="58"/>
    </row>
    <row r="1258" spans="2:2">
      <c r="B1258" s="58"/>
    </row>
    <row r="1259" spans="2:2">
      <c r="B1259" s="58"/>
    </row>
    <row r="1260" spans="2:2">
      <c r="B1260" s="58"/>
    </row>
    <row r="1261" spans="2:2">
      <c r="B1261" s="58"/>
    </row>
    <row r="1262" spans="2:2">
      <c r="B1262" s="58"/>
    </row>
    <row r="1263" spans="2:2">
      <c r="B1263" s="58"/>
    </row>
    <row r="1264" spans="2:2">
      <c r="B1264" s="58"/>
    </row>
    <row r="1265" spans="2:2">
      <c r="B1265" s="58"/>
    </row>
    <row r="1266" spans="2:2">
      <c r="B1266" s="58"/>
    </row>
    <row r="1267" spans="2:2">
      <c r="B1267" s="58"/>
    </row>
    <row r="1268" spans="2:2">
      <c r="B1268" s="58"/>
    </row>
    <row r="1269" spans="2:2">
      <c r="B1269" s="58"/>
    </row>
    <row r="1270" spans="2:2">
      <c r="B1270" s="58"/>
    </row>
    <row r="1271" spans="2:2">
      <c r="B1271" s="58"/>
    </row>
    <row r="1272" spans="2:2">
      <c r="B1272" s="58"/>
    </row>
    <row r="1273" spans="2:2">
      <c r="B1273" s="58"/>
    </row>
    <row r="1274" spans="2:2">
      <c r="B1274" s="58"/>
    </row>
    <row r="1275" spans="2:2">
      <c r="B1275" s="58"/>
    </row>
    <row r="1276" spans="2:2">
      <c r="B1276" s="58"/>
    </row>
    <row r="1277" spans="2:2">
      <c r="B1277" s="58"/>
    </row>
    <row r="1278" spans="2:2">
      <c r="B1278" s="58"/>
    </row>
    <row r="1279" spans="2:2">
      <c r="B1279" s="58"/>
    </row>
    <row r="1280" spans="2:2">
      <c r="B1280" s="58"/>
    </row>
    <row r="1281" spans="2:2">
      <c r="B1281" s="58"/>
    </row>
    <row r="1282" spans="2:2">
      <c r="B1282" s="58"/>
    </row>
    <row r="1283" spans="2:2">
      <c r="B1283" s="58"/>
    </row>
    <row r="1284" spans="2:2">
      <c r="B1284" s="58"/>
    </row>
    <row r="1285" spans="2:2">
      <c r="B1285" s="58"/>
    </row>
    <row r="1286" spans="2:2">
      <c r="B1286" s="58"/>
    </row>
    <row r="1287" spans="2:2">
      <c r="B1287" s="58"/>
    </row>
    <row r="1288" spans="2:2">
      <c r="B1288" s="58"/>
    </row>
    <row r="1289" spans="2:2">
      <c r="B1289" s="58"/>
    </row>
    <row r="1290" spans="2:2">
      <c r="B1290" s="58"/>
    </row>
    <row r="1291" spans="2:2">
      <c r="B1291" s="58"/>
    </row>
    <row r="1292" spans="2:2">
      <c r="B1292" s="58"/>
    </row>
    <row r="1293" spans="2:2">
      <c r="B1293" s="58"/>
    </row>
    <row r="1294" spans="2:2">
      <c r="B1294" s="58"/>
    </row>
    <row r="1295" spans="2:2">
      <c r="B1295" s="58"/>
    </row>
    <row r="1296" spans="2:2">
      <c r="B1296" s="58"/>
    </row>
    <row r="1297" spans="2:2">
      <c r="B1297" s="58"/>
    </row>
    <row r="1298" spans="2:2">
      <c r="B1298" s="58"/>
    </row>
    <row r="1299" spans="2:2">
      <c r="B1299" s="58"/>
    </row>
    <row r="1300" spans="2:2">
      <c r="B1300" s="58"/>
    </row>
    <row r="1301" spans="2:2">
      <c r="B1301" s="58"/>
    </row>
    <row r="1302" spans="2:2">
      <c r="B1302" s="58"/>
    </row>
    <row r="1303" spans="2:2">
      <c r="B1303" s="58"/>
    </row>
    <row r="1304" spans="2:2">
      <c r="B1304" s="58"/>
    </row>
    <row r="1305" spans="2:2">
      <c r="B1305" s="58"/>
    </row>
    <row r="1306" spans="2:2">
      <c r="B1306" s="58"/>
    </row>
    <row r="1307" spans="2:2">
      <c r="B1307" s="58"/>
    </row>
    <row r="1308" spans="2:2">
      <c r="B1308" s="58"/>
    </row>
    <row r="1309" spans="2:2">
      <c r="B1309" s="58"/>
    </row>
    <row r="1310" spans="2:2">
      <c r="B1310" s="58"/>
    </row>
    <row r="1311" spans="2:2">
      <c r="B1311" s="58"/>
    </row>
    <row r="1312" spans="2:2">
      <c r="B1312" s="58"/>
    </row>
    <row r="1313" spans="2:2">
      <c r="B1313" s="58"/>
    </row>
    <row r="1314" spans="2:2">
      <c r="B1314" s="58"/>
    </row>
    <row r="1315" spans="2:2">
      <c r="B1315" s="58"/>
    </row>
    <row r="1316" spans="2:2">
      <c r="B1316" s="58"/>
    </row>
    <row r="1317" spans="2:2">
      <c r="B1317" s="58"/>
    </row>
    <row r="1318" spans="2:2">
      <c r="B1318" s="58"/>
    </row>
    <row r="1319" spans="2:2">
      <c r="B1319" s="58"/>
    </row>
    <row r="1320" spans="2:2">
      <c r="B1320" s="58"/>
    </row>
    <row r="1321" spans="2:2">
      <c r="B1321" s="58"/>
    </row>
    <row r="1322" spans="2:2">
      <c r="B1322" s="58"/>
    </row>
    <row r="1323" spans="2:2">
      <c r="B1323" s="58"/>
    </row>
    <row r="1324" spans="2:2">
      <c r="B1324" s="58"/>
    </row>
    <row r="1325" spans="2:2">
      <c r="B1325" s="58"/>
    </row>
    <row r="1326" spans="2:2">
      <c r="B1326" s="58"/>
    </row>
    <row r="1327" spans="2:2">
      <c r="B1327" s="58"/>
    </row>
    <row r="1328" spans="2:2">
      <c r="B1328" s="58"/>
    </row>
    <row r="1329" spans="2:2">
      <c r="B1329" s="58"/>
    </row>
    <row r="1330" spans="2:2">
      <c r="B1330" s="58"/>
    </row>
    <row r="1331" spans="2:2">
      <c r="B1331" s="58"/>
    </row>
    <row r="1332" spans="2:2">
      <c r="B1332" s="58"/>
    </row>
    <row r="1333" spans="2:2">
      <c r="B1333" s="58"/>
    </row>
    <row r="1334" spans="2:2">
      <c r="B1334" s="58"/>
    </row>
    <row r="1335" spans="2:2">
      <c r="B1335" s="58"/>
    </row>
    <row r="1336" spans="2:2">
      <c r="B1336" s="58"/>
    </row>
    <row r="1337" spans="2:2">
      <c r="B1337" s="58"/>
    </row>
    <row r="1338" spans="2:2">
      <c r="B1338" s="58"/>
    </row>
    <row r="1339" spans="2:2">
      <c r="B1339" s="58"/>
    </row>
    <row r="1340" spans="2:2">
      <c r="B1340" s="58"/>
    </row>
    <row r="1341" spans="2:2">
      <c r="B1341" s="58"/>
    </row>
    <row r="1342" spans="2:2">
      <c r="B1342" s="58"/>
    </row>
    <row r="1343" spans="2:2">
      <c r="B1343" s="58"/>
    </row>
    <row r="1344" spans="2:2">
      <c r="B1344" s="58"/>
    </row>
    <row r="1345" spans="2:2">
      <c r="B1345" s="58"/>
    </row>
    <row r="1346" spans="2:2">
      <c r="B1346" s="58"/>
    </row>
    <row r="1347" spans="2:2">
      <c r="B1347" s="58"/>
    </row>
    <row r="1348" spans="2:2">
      <c r="B1348" s="58"/>
    </row>
    <row r="1349" spans="2:2">
      <c r="B1349" s="58"/>
    </row>
    <row r="1350" spans="2:2">
      <c r="B1350" s="58"/>
    </row>
    <row r="1351" spans="2:2">
      <c r="B1351" s="58"/>
    </row>
    <row r="1352" spans="2:2">
      <c r="B1352" s="58"/>
    </row>
    <row r="1353" spans="2:2">
      <c r="B1353" s="58"/>
    </row>
    <row r="1354" spans="2:2">
      <c r="B1354" s="58"/>
    </row>
    <row r="1355" spans="2:2">
      <c r="B1355" s="58"/>
    </row>
    <row r="1356" spans="2:2">
      <c r="B1356" s="58"/>
    </row>
    <row r="1357" spans="2:2">
      <c r="B1357" s="58"/>
    </row>
    <row r="1358" spans="2:2">
      <c r="B1358" s="58"/>
    </row>
    <row r="1359" spans="2:2">
      <c r="B1359" s="58"/>
    </row>
    <row r="1360" spans="2:2">
      <c r="B1360" s="58"/>
    </row>
    <row r="1361" spans="2:2">
      <c r="B1361" s="58"/>
    </row>
    <row r="1362" spans="2:2">
      <c r="B1362" s="58"/>
    </row>
    <row r="1363" spans="2:2">
      <c r="B1363" s="58"/>
    </row>
    <row r="1364" spans="2:2">
      <c r="B1364" s="58"/>
    </row>
    <row r="1365" spans="2:2">
      <c r="B1365" s="58"/>
    </row>
    <row r="1366" spans="2:2">
      <c r="B1366" s="58"/>
    </row>
    <row r="1367" spans="2:2">
      <c r="B1367" s="58"/>
    </row>
    <row r="1368" spans="2:2">
      <c r="B1368" s="58"/>
    </row>
    <row r="1369" spans="2:2">
      <c r="B1369" s="58"/>
    </row>
    <row r="1370" spans="2:2">
      <c r="B1370" s="58"/>
    </row>
    <row r="1371" spans="2:2">
      <c r="B1371" s="58"/>
    </row>
    <row r="1372" spans="2:2">
      <c r="B1372" s="58"/>
    </row>
    <row r="1373" spans="2:2">
      <c r="B1373" s="58"/>
    </row>
    <row r="1374" spans="2:2">
      <c r="B1374" s="58"/>
    </row>
    <row r="1375" spans="2:2">
      <c r="B1375" s="58"/>
    </row>
    <row r="1376" spans="2:2">
      <c r="B1376" s="58"/>
    </row>
    <row r="1377" spans="2:2">
      <c r="B1377" s="58"/>
    </row>
    <row r="1378" spans="2:2">
      <c r="B1378" s="58"/>
    </row>
    <row r="1379" spans="2:2">
      <c r="B1379" s="58"/>
    </row>
    <row r="1380" spans="2:2">
      <c r="B1380" s="58"/>
    </row>
    <row r="1381" spans="2:2">
      <c r="B1381" s="58"/>
    </row>
    <row r="1382" spans="2:2">
      <c r="B1382" s="58"/>
    </row>
    <row r="1383" spans="2:2">
      <c r="B1383" s="58"/>
    </row>
    <row r="1384" spans="2:2">
      <c r="B1384" s="58"/>
    </row>
    <row r="1385" spans="2:2">
      <c r="B1385" s="58"/>
    </row>
    <row r="1386" spans="2:2">
      <c r="B1386" s="58"/>
    </row>
    <row r="1387" spans="2:2">
      <c r="B1387" s="58"/>
    </row>
    <row r="1388" spans="2:2">
      <c r="B1388" s="58"/>
    </row>
    <row r="1389" spans="2:2">
      <c r="B1389" s="58"/>
    </row>
    <row r="1390" spans="2:2">
      <c r="B1390" s="58"/>
    </row>
    <row r="1391" spans="2:2">
      <c r="B1391" s="58"/>
    </row>
    <row r="1392" spans="2:2">
      <c r="B1392" s="58"/>
    </row>
    <row r="1393" spans="2:2">
      <c r="B1393" s="58"/>
    </row>
    <row r="1394" spans="2:2">
      <c r="B1394" s="58"/>
    </row>
    <row r="1395" spans="2:2">
      <c r="B1395" s="58"/>
    </row>
    <row r="1396" spans="2:2">
      <c r="B1396" s="58"/>
    </row>
    <row r="1397" spans="2:2">
      <c r="B1397" s="58"/>
    </row>
    <row r="1398" spans="2:2">
      <c r="B1398" s="58"/>
    </row>
    <row r="1399" spans="2:2">
      <c r="B1399" s="58"/>
    </row>
    <row r="1400" spans="2:2">
      <c r="B1400" s="58"/>
    </row>
    <row r="1401" spans="2:2">
      <c r="B1401" s="58"/>
    </row>
    <row r="1402" spans="2:2">
      <c r="B1402" s="58"/>
    </row>
    <row r="1403" spans="2:2">
      <c r="B1403" s="58"/>
    </row>
    <row r="1404" spans="2:2">
      <c r="B1404" s="58"/>
    </row>
    <row r="1405" spans="2:2">
      <c r="B1405" s="58"/>
    </row>
    <row r="1406" spans="2:2">
      <c r="B1406" s="58"/>
    </row>
    <row r="1407" spans="2:2">
      <c r="B1407" s="58"/>
    </row>
    <row r="1408" spans="2:2">
      <c r="B1408" s="58"/>
    </row>
    <row r="1409" spans="2:2">
      <c r="B1409" s="58"/>
    </row>
    <row r="1410" spans="2:2">
      <c r="B1410" s="58"/>
    </row>
    <row r="1411" spans="2:2">
      <c r="B1411" s="58"/>
    </row>
    <row r="1412" spans="2:2">
      <c r="B1412" s="58"/>
    </row>
    <row r="1413" spans="2:2">
      <c r="B1413" s="58"/>
    </row>
    <row r="1414" spans="2:2">
      <c r="B1414" s="58"/>
    </row>
    <row r="1415" spans="2:2">
      <c r="B1415" s="58"/>
    </row>
    <row r="1416" spans="2:2">
      <c r="B1416" s="58"/>
    </row>
    <row r="1417" spans="2:2">
      <c r="B1417" s="58"/>
    </row>
    <row r="1418" spans="2:2">
      <c r="B1418" s="58"/>
    </row>
    <row r="1419" spans="2:2">
      <c r="B1419" s="58"/>
    </row>
    <row r="1420" spans="2:2">
      <c r="B1420" s="58"/>
    </row>
    <row r="1421" spans="2:2">
      <c r="B1421" s="58"/>
    </row>
    <row r="1422" spans="2:2">
      <c r="B1422" s="58"/>
    </row>
    <row r="1423" spans="2:2">
      <c r="B1423" s="58"/>
    </row>
    <row r="1424" spans="2:2">
      <c r="B1424" s="58"/>
    </row>
    <row r="1425" spans="2:2">
      <c r="B1425" s="58"/>
    </row>
    <row r="1426" spans="2:2">
      <c r="B1426" s="58"/>
    </row>
    <row r="1427" spans="2:2">
      <c r="B1427" s="58"/>
    </row>
    <row r="1428" spans="2:2">
      <c r="B1428" s="58"/>
    </row>
    <row r="1429" spans="2:2">
      <c r="B1429" s="58"/>
    </row>
    <row r="1430" spans="2:2">
      <c r="B1430" s="58"/>
    </row>
    <row r="1431" spans="2:2">
      <c r="B1431" s="58"/>
    </row>
    <row r="1432" spans="2:2">
      <c r="B1432" s="58"/>
    </row>
    <row r="1433" spans="2:2">
      <c r="B1433" s="58"/>
    </row>
    <row r="1434" spans="2:2">
      <c r="B1434" s="58"/>
    </row>
    <row r="1435" spans="2:2">
      <c r="B1435" s="58"/>
    </row>
    <row r="1436" spans="2:2">
      <c r="B1436" s="58"/>
    </row>
    <row r="1437" spans="2:2">
      <c r="B1437" s="58"/>
    </row>
    <row r="1438" spans="2:2">
      <c r="B1438" s="58"/>
    </row>
    <row r="1439" spans="2:2">
      <c r="B1439" s="58"/>
    </row>
    <row r="1440" spans="2:2">
      <c r="B1440" s="58"/>
    </row>
    <row r="1441" spans="2:2">
      <c r="B1441" s="58"/>
    </row>
    <row r="1442" spans="2:2">
      <c r="B1442" s="58"/>
    </row>
    <row r="1443" spans="2:2">
      <c r="B1443" s="58"/>
    </row>
    <row r="1444" spans="2:2">
      <c r="B1444" s="58"/>
    </row>
    <row r="1445" spans="2:2">
      <c r="B1445" s="58"/>
    </row>
    <row r="1446" spans="2:2">
      <c r="B1446" s="58"/>
    </row>
    <row r="1447" spans="2:2">
      <c r="B1447" s="58"/>
    </row>
    <row r="1448" spans="2:2">
      <c r="B1448" s="58"/>
    </row>
    <row r="1449" spans="2:2">
      <c r="B1449" s="58"/>
    </row>
    <row r="1450" spans="2:2">
      <c r="B1450" s="58"/>
    </row>
    <row r="1451" spans="2:2">
      <c r="B1451" s="58"/>
    </row>
    <row r="1452" spans="2:2">
      <c r="B1452" s="58"/>
    </row>
    <row r="1453" spans="2:2">
      <c r="B1453" s="58"/>
    </row>
    <row r="1454" spans="2:2">
      <c r="B1454" s="58"/>
    </row>
    <row r="1455" spans="2:2">
      <c r="B1455" s="58"/>
    </row>
    <row r="1456" spans="2:2">
      <c r="B1456" s="58"/>
    </row>
    <row r="1457" spans="2:2">
      <c r="B1457" s="58"/>
    </row>
    <row r="1458" spans="2:2">
      <c r="B1458" s="58"/>
    </row>
    <row r="1459" spans="2:2">
      <c r="B1459" s="58"/>
    </row>
    <row r="1460" spans="2:2">
      <c r="B1460" s="58"/>
    </row>
    <row r="1461" spans="2:2">
      <c r="B1461" s="58"/>
    </row>
    <row r="1462" spans="2:2">
      <c r="B1462" s="58"/>
    </row>
    <row r="1463" spans="2:2">
      <c r="B1463" s="58"/>
    </row>
    <row r="1464" spans="2:2">
      <c r="B1464" s="58"/>
    </row>
    <row r="1465" spans="2:2">
      <c r="B1465" s="58"/>
    </row>
    <row r="1466" spans="2:2">
      <c r="B1466" s="58"/>
    </row>
    <row r="1467" spans="2:2">
      <c r="B1467" s="58"/>
    </row>
    <row r="1468" spans="2:2">
      <c r="B1468" s="58"/>
    </row>
    <row r="1469" spans="2:2">
      <c r="B1469" s="58"/>
    </row>
    <row r="1470" spans="2:2">
      <c r="B1470" s="58"/>
    </row>
    <row r="1471" spans="2:2">
      <c r="B1471" s="58"/>
    </row>
    <row r="1472" spans="2:2">
      <c r="B1472" s="58"/>
    </row>
    <row r="1473" spans="2:2">
      <c r="B1473" s="58"/>
    </row>
    <row r="1474" spans="2:2">
      <c r="B1474" s="58"/>
    </row>
    <row r="1475" spans="2:2">
      <c r="B1475" s="58"/>
    </row>
    <row r="1476" spans="2:2">
      <c r="B1476" s="58"/>
    </row>
    <row r="1477" spans="2:2">
      <c r="B1477" s="58"/>
    </row>
    <row r="1478" spans="2:2">
      <c r="B1478" s="58"/>
    </row>
    <row r="1479" spans="2:2">
      <c r="B1479" s="58"/>
    </row>
    <row r="1480" spans="2:2">
      <c r="B1480" s="58"/>
    </row>
    <row r="1481" spans="2:2">
      <c r="B1481" s="58"/>
    </row>
    <row r="1482" spans="2:2">
      <c r="B1482" s="58"/>
    </row>
    <row r="1483" spans="2:2">
      <c r="B1483" s="58"/>
    </row>
    <row r="1484" spans="2:2">
      <c r="B1484" s="58"/>
    </row>
    <row r="1485" spans="2:2">
      <c r="B1485" s="58"/>
    </row>
    <row r="1486" spans="2:2">
      <c r="B1486" s="58"/>
    </row>
    <row r="1487" spans="2:2">
      <c r="B1487" s="58"/>
    </row>
    <row r="1488" spans="2:2">
      <c r="B1488" s="58"/>
    </row>
    <row r="1489" spans="2:2">
      <c r="B1489" s="58"/>
    </row>
    <row r="1490" spans="2:2">
      <c r="B1490" s="58"/>
    </row>
    <row r="1491" spans="2:2">
      <c r="B1491" s="58"/>
    </row>
    <row r="1492" spans="2:2">
      <c r="B1492" s="58"/>
    </row>
    <row r="1493" spans="2:2">
      <c r="B1493" s="58"/>
    </row>
    <row r="1494" spans="2:2">
      <c r="B1494" s="58"/>
    </row>
    <row r="1495" spans="2:2">
      <c r="B1495" s="58"/>
    </row>
    <row r="1496" spans="2:2">
      <c r="B1496" s="58"/>
    </row>
    <row r="1497" spans="2:2">
      <c r="B1497" s="58"/>
    </row>
    <row r="1498" spans="2:2">
      <c r="B1498" s="58"/>
    </row>
    <row r="1499" spans="2:2">
      <c r="B1499" s="58"/>
    </row>
    <row r="1500" spans="2:2">
      <c r="B1500" s="58"/>
    </row>
    <row r="1501" spans="2:2">
      <c r="B1501" s="58"/>
    </row>
    <row r="1502" spans="2:2">
      <c r="B1502" s="58"/>
    </row>
    <row r="1503" spans="2:2">
      <c r="B1503" s="58"/>
    </row>
    <row r="1504" spans="2:2">
      <c r="B1504" s="58"/>
    </row>
    <row r="1505" spans="2:2">
      <c r="B1505" s="58"/>
    </row>
    <row r="1506" spans="2:2">
      <c r="B1506" s="58"/>
    </row>
    <row r="1507" spans="2:2">
      <c r="B1507" s="58"/>
    </row>
    <row r="1508" spans="2:2">
      <c r="B1508" s="58"/>
    </row>
    <row r="1509" spans="2:2">
      <c r="B1509" s="58"/>
    </row>
    <row r="1510" spans="2:2">
      <c r="B1510" s="58"/>
    </row>
    <row r="1511" spans="2:2">
      <c r="B1511" s="58"/>
    </row>
    <row r="1512" spans="2:2">
      <c r="B1512" s="58"/>
    </row>
    <row r="1513" spans="2:2">
      <c r="B1513" s="58"/>
    </row>
    <row r="1514" spans="2:2">
      <c r="B1514" s="58"/>
    </row>
    <row r="1515" spans="2:2">
      <c r="B1515" s="58"/>
    </row>
    <row r="1516" spans="2:2">
      <c r="B1516" s="58"/>
    </row>
    <row r="1517" spans="2:2">
      <c r="B1517" s="58"/>
    </row>
    <row r="1518" spans="2:2">
      <c r="B1518" s="58"/>
    </row>
    <row r="1519" spans="2:2">
      <c r="B1519" s="58"/>
    </row>
    <row r="1520" spans="2:2">
      <c r="B1520" s="58"/>
    </row>
    <row r="1521" spans="2:2">
      <c r="B1521" s="58"/>
    </row>
    <row r="1522" spans="2:2">
      <c r="B1522" s="58"/>
    </row>
    <row r="1523" spans="2:2">
      <c r="B1523" s="58"/>
    </row>
    <row r="1524" spans="2:2">
      <c r="B1524" s="58"/>
    </row>
    <row r="1525" spans="2:2">
      <c r="B1525" s="58"/>
    </row>
    <row r="1526" spans="2:2">
      <c r="B1526" s="58"/>
    </row>
    <row r="1527" spans="2:2">
      <c r="B1527" s="58"/>
    </row>
    <row r="1528" spans="2:2">
      <c r="B1528" s="58"/>
    </row>
    <row r="1529" spans="2:2">
      <c r="B1529" s="58"/>
    </row>
    <row r="1530" spans="2:2">
      <c r="B1530" s="58"/>
    </row>
    <row r="1531" spans="2:2">
      <c r="B1531" s="58"/>
    </row>
    <row r="1532" spans="2:2">
      <c r="B1532" s="58"/>
    </row>
    <row r="1533" spans="2:2">
      <c r="B1533" s="58"/>
    </row>
    <row r="1534" spans="2:2">
      <c r="B1534" s="58"/>
    </row>
    <row r="1535" spans="2:2">
      <c r="B1535" s="58"/>
    </row>
    <row r="1536" spans="2:2">
      <c r="B1536" s="58"/>
    </row>
    <row r="1537" spans="2:2">
      <c r="B1537" s="58"/>
    </row>
    <row r="1538" spans="2:2">
      <c r="B1538" s="58"/>
    </row>
    <row r="1539" spans="2:2">
      <c r="B1539" s="58"/>
    </row>
    <row r="1540" spans="2:2">
      <c r="B1540" s="58"/>
    </row>
    <row r="1541" spans="2:2">
      <c r="B1541" s="58"/>
    </row>
    <row r="1542" spans="2:2">
      <c r="B1542" s="58"/>
    </row>
    <row r="1543" spans="2:2">
      <c r="B1543" s="58"/>
    </row>
    <row r="1544" spans="2:2">
      <c r="B1544" s="58"/>
    </row>
    <row r="1545" spans="2:2">
      <c r="B1545" s="58"/>
    </row>
    <row r="1546" spans="2:2">
      <c r="B1546" s="58"/>
    </row>
    <row r="1547" spans="2:2">
      <c r="B1547" s="58"/>
    </row>
    <row r="1548" spans="2:2">
      <c r="B1548" s="58"/>
    </row>
    <row r="1549" spans="2:2">
      <c r="B1549" s="58"/>
    </row>
    <row r="1550" spans="2:2">
      <c r="B1550" s="58"/>
    </row>
    <row r="1551" spans="2:2">
      <c r="B1551" s="58"/>
    </row>
    <row r="1552" spans="2:2">
      <c r="B1552" s="58"/>
    </row>
    <row r="1553" spans="2:2">
      <c r="B1553" s="58"/>
    </row>
    <row r="1554" spans="2:2">
      <c r="B1554" s="58"/>
    </row>
    <row r="1555" spans="2:2">
      <c r="B1555" s="58"/>
    </row>
    <row r="1556" spans="2:2">
      <c r="B1556" s="58"/>
    </row>
    <row r="1557" spans="2:2">
      <c r="B1557" s="58"/>
    </row>
    <row r="1558" spans="2:2">
      <c r="B1558" s="58"/>
    </row>
    <row r="1559" spans="2:2">
      <c r="B1559" s="58"/>
    </row>
    <row r="1560" spans="2:2">
      <c r="B1560" s="58"/>
    </row>
    <row r="1561" spans="2:2">
      <c r="B1561" s="58"/>
    </row>
    <row r="1562" spans="2:2">
      <c r="B1562" s="58"/>
    </row>
    <row r="1563" spans="2:2">
      <c r="B1563" s="58"/>
    </row>
    <row r="1564" spans="2:2">
      <c r="B1564" s="58"/>
    </row>
    <row r="1565" spans="2:2">
      <c r="B1565" s="58"/>
    </row>
    <row r="1566" spans="2:2">
      <c r="B1566" s="58"/>
    </row>
    <row r="1567" spans="2:2">
      <c r="B1567" s="58"/>
    </row>
    <row r="1568" spans="2:2">
      <c r="B1568" s="58"/>
    </row>
    <row r="1569" spans="2:2">
      <c r="B1569" s="58"/>
    </row>
    <row r="1570" spans="2:2">
      <c r="B1570" s="58"/>
    </row>
    <row r="1571" spans="2:2">
      <c r="B1571" s="58"/>
    </row>
    <row r="1572" spans="2:2">
      <c r="B1572" s="58"/>
    </row>
    <row r="1573" spans="2:2">
      <c r="B1573" s="58"/>
    </row>
    <row r="1574" spans="2:2">
      <c r="B1574" s="58"/>
    </row>
    <row r="1575" spans="2:2">
      <c r="B1575" s="58"/>
    </row>
    <row r="1576" spans="2:2">
      <c r="B1576" s="58"/>
    </row>
    <row r="1577" spans="2:2">
      <c r="B1577" s="58"/>
    </row>
    <row r="1578" spans="2:2">
      <c r="B1578" s="58"/>
    </row>
    <row r="1579" spans="2:2">
      <c r="B1579" s="58"/>
    </row>
    <row r="1580" spans="2:2">
      <c r="B1580" s="58"/>
    </row>
    <row r="1581" spans="2:2">
      <c r="B1581" s="58"/>
    </row>
    <row r="1582" spans="2:2">
      <c r="B1582" s="58"/>
    </row>
    <row r="1583" spans="2:2">
      <c r="B1583" s="58"/>
    </row>
    <row r="1584" spans="2:2">
      <c r="B1584" s="58"/>
    </row>
    <row r="1585" spans="2:2">
      <c r="B1585" s="58"/>
    </row>
    <row r="1586" spans="2:2">
      <c r="B1586" s="58"/>
    </row>
    <row r="1587" spans="2:2">
      <c r="B1587" s="58"/>
    </row>
    <row r="1588" spans="2:2">
      <c r="B1588" s="58"/>
    </row>
    <row r="1589" spans="2:2">
      <c r="B1589" s="58"/>
    </row>
    <row r="1590" spans="2:2">
      <c r="B1590" s="58"/>
    </row>
    <row r="1591" spans="2:2">
      <c r="B1591" s="58"/>
    </row>
    <row r="1592" spans="2:2">
      <c r="B1592" s="58"/>
    </row>
    <row r="1593" spans="2:2">
      <c r="B1593" s="58"/>
    </row>
    <row r="1594" spans="2:2">
      <c r="B1594" s="58"/>
    </row>
    <row r="1595" spans="2:2">
      <c r="B1595" s="58"/>
    </row>
    <row r="1596" spans="2:2">
      <c r="B1596" s="58"/>
    </row>
    <row r="1597" spans="2:2">
      <c r="B1597" s="58"/>
    </row>
    <row r="1598" spans="2:2">
      <c r="B1598" s="58"/>
    </row>
    <row r="1599" spans="2:2">
      <c r="B1599" s="58"/>
    </row>
    <row r="1600" spans="2:2">
      <c r="B1600" s="58"/>
    </row>
    <row r="1601" spans="2:2">
      <c r="B1601" s="58"/>
    </row>
    <row r="1602" spans="2:2">
      <c r="B1602" s="58"/>
    </row>
    <row r="1603" spans="2:2">
      <c r="B1603" s="58"/>
    </row>
    <row r="1604" spans="2:2">
      <c r="B1604" s="58"/>
    </row>
    <row r="1605" spans="2:2">
      <c r="B1605" s="58"/>
    </row>
    <row r="1606" spans="2:2">
      <c r="B1606" s="58"/>
    </row>
    <row r="1607" spans="2:2">
      <c r="B1607" s="58"/>
    </row>
    <row r="1608" spans="2:2">
      <c r="B1608" s="58"/>
    </row>
    <row r="1609" spans="2:2">
      <c r="B1609" s="58"/>
    </row>
    <row r="1610" spans="2:2">
      <c r="B1610" s="58"/>
    </row>
    <row r="1611" spans="2:2">
      <c r="B1611" s="58"/>
    </row>
    <row r="1612" spans="2:2">
      <c r="B1612" s="58"/>
    </row>
    <row r="1613" spans="2:2">
      <c r="B1613" s="58"/>
    </row>
    <row r="1614" spans="2:2">
      <c r="B1614" s="58"/>
    </row>
    <row r="1615" spans="2:2">
      <c r="B1615" s="58"/>
    </row>
    <row r="1616" spans="2:2">
      <c r="B1616" s="58"/>
    </row>
    <row r="1617" spans="2:2">
      <c r="B1617" s="58"/>
    </row>
    <row r="1618" spans="2:2">
      <c r="B1618" s="58"/>
    </row>
    <row r="1619" spans="2:2">
      <c r="B1619" s="58"/>
    </row>
    <row r="1620" spans="2:2">
      <c r="B1620" s="58"/>
    </row>
    <row r="1621" spans="2:2">
      <c r="B1621" s="58"/>
    </row>
    <row r="1622" spans="2:2">
      <c r="B1622" s="58"/>
    </row>
    <row r="1623" spans="2:2">
      <c r="B1623" s="58"/>
    </row>
    <row r="1624" spans="2:2">
      <c r="B1624" s="58"/>
    </row>
    <row r="1625" spans="2:2">
      <c r="B1625" s="58"/>
    </row>
    <row r="1626" spans="2:2">
      <c r="B1626" s="58"/>
    </row>
    <row r="1627" spans="2:2">
      <c r="B1627" s="58"/>
    </row>
    <row r="1628" spans="2:2">
      <c r="B1628" s="58"/>
    </row>
    <row r="1629" spans="2:2">
      <c r="B1629" s="58"/>
    </row>
    <row r="1630" spans="2:2">
      <c r="B1630" s="58"/>
    </row>
    <row r="1631" spans="2:2">
      <c r="B1631" s="58"/>
    </row>
    <row r="1632" spans="2:2">
      <c r="B1632" s="58"/>
    </row>
    <row r="1633" spans="2:2">
      <c r="B1633" s="58"/>
    </row>
    <row r="1634" spans="2:2">
      <c r="B1634" s="58"/>
    </row>
    <row r="1635" spans="2:2">
      <c r="B1635" s="58"/>
    </row>
    <row r="1636" spans="2:2">
      <c r="B1636" s="58"/>
    </row>
    <row r="1637" spans="2:2">
      <c r="B1637" s="58"/>
    </row>
    <row r="1638" spans="2:2">
      <c r="B1638" s="58"/>
    </row>
    <row r="1639" spans="2:2">
      <c r="B1639" s="58"/>
    </row>
    <row r="1640" spans="2:2">
      <c r="B1640" s="58"/>
    </row>
    <row r="1641" spans="2:2">
      <c r="B1641" s="58"/>
    </row>
    <row r="1642" spans="2:2">
      <c r="B1642" s="58"/>
    </row>
    <row r="1643" spans="2:2">
      <c r="B1643" s="58"/>
    </row>
    <row r="1644" spans="2:2">
      <c r="B1644" s="58"/>
    </row>
    <row r="1645" spans="2:2">
      <c r="B1645" s="58"/>
    </row>
    <row r="1646" spans="2:2">
      <c r="B1646" s="58"/>
    </row>
    <row r="1647" spans="2:2">
      <c r="B1647" s="58"/>
    </row>
    <row r="1648" spans="2:2">
      <c r="B1648" s="58"/>
    </row>
    <row r="1649" spans="2:2">
      <c r="B1649" s="58"/>
    </row>
    <row r="1650" spans="2:2">
      <c r="B1650" s="58"/>
    </row>
    <row r="1651" spans="2:2">
      <c r="B1651" s="58"/>
    </row>
    <row r="1652" spans="2:2">
      <c r="B1652" s="58"/>
    </row>
    <row r="1653" spans="2:2">
      <c r="B1653" s="58"/>
    </row>
    <row r="1654" spans="2:2">
      <c r="B1654" s="58"/>
    </row>
    <row r="1655" spans="2:2">
      <c r="B1655" s="58"/>
    </row>
    <row r="1656" spans="2:2">
      <c r="B1656" s="58"/>
    </row>
    <row r="1657" spans="2:2">
      <c r="B1657" s="58"/>
    </row>
    <row r="1658" spans="2:2">
      <c r="B1658" s="58"/>
    </row>
    <row r="1659" spans="2:2">
      <c r="B1659" s="58"/>
    </row>
    <row r="1660" spans="2:2">
      <c r="B1660" s="58"/>
    </row>
    <row r="1661" spans="2:2">
      <c r="B1661" s="58"/>
    </row>
    <row r="1662" spans="2:2">
      <c r="B1662" s="58"/>
    </row>
    <row r="1663" spans="2:2">
      <c r="B1663" s="58"/>
    </row>
    <row r="1664" spans="2:2">
      <c r="B1664" s="58"/>
    </row>
    <row r="1665" spans="2:2">
      <c r="B1665" s="58"/>
    </row>
    <row r="1666" spans="2:2">
      <c r="B1666" s="58"/>
    </row>
    <row r="1667" spans="2:2">
      <c r="B1667" s="58"/>
    </row>
    <row r="1668" spans="2:2">
      <c r="B1668" s="58"/>
    </row>
    <row r="1669" spans="2:2">
      <c r="B1669" s="58"/>
    </row>
    <row r="1670" spans="2:2">
      <c r="B1670" s="58"/>
    </row>
    <row r="1671" spans="2:2">
      <c r="B1671" s="58"/>
    </row>
    <row r="1672" spans="2:2">
      <c r="B1672" s="58"/>
    </row>
    <row r="1673" spans="2:2">
      <c r="B1673" s="58"/>
    </row>
    <row r="1674" spans="2:2">
      <c r="B1674" s="58"/>
    </row>
    <row r="1675" spans="2:2">
      <c r="B1675" s="58"/>
    </row>
    <row r="1676" spans="2:2">
      <c r="B1676" s="58"/>
    </row>
    <row r="1677" spans="2:2">
      <c r="B1677" s="58"/>
    </row>
    <row r="1678" spans="2:2">
      <c r="B1678" s="58"/>
    </row>
    <row r="1679" spans="2:2">
      <c r="B1679" s="58"/>
    </row>
    <row r="1680" spans="2:2">
      <c r="B1680" s="58"/>
    </row>
    <row r="1681" spans="2:2">
      <c r="B1681" s="58"/>
    </row>
    <row r="1682" spans="2:2">
      <c r="B1682" s="58"/>
    </row>
    <row r="1683" spans="2:2">
      <c r="B1683" s="58"/>
    </row>
    <row r="1684" spans="2:2">
      <c r="B1684" s="58"/>
    </row>
    <row r="1685" spans="2:2">
      <c r="B1685" s="58"/>
    </row>
    <row r="1686" spans="2:2">
      <c r="B1686" s="58"/>
    </row>
    <row r="1687" spans="2:2">
      <c r="B1687" s="58"/>
    </row>
    <row r="1688" spans="2:2">
      <c r="B1688" s="58"/>
    </row>
    <row r="1689" spans="2:2">
      <c r="B1689" s="58"/>
    </row>
    <row r="1690" spans="2:2">
      <c r="B1690" s="58"/>
    </row>
    <row r="1691" spans="2:2">
      <c r="B1691" s="58"/>
    </row>
    <row r="1692" spans="2:2">
      <c r="B1692" s="58"/>
    </row>
    <row r="1693" spans="2:2">
      <c r="B1693" s="58"/>
    </row>
    <row r="1694" spans="2:2">
      <c r="B1694" s="58"/>
    </row>
    <row r="1695" spans="2:2">
      <c r="B1695" s="58"/>
    </row>
    <row r="1696" spans="2:2">
      <c r="B1696" s="58"/>
    </row>
    <row r="1697" spans="2:2">
      <c r="B1697" s="58"/>
    </row>
    <row r="1698" spans="2:2">
      <c r="B1698" s="58"/>
    </row>
    <row r="1699" spans="2:2">
      <c r="B1699" s="58"/>
    </row>
    <row r="1700" spans="2:2">
      <c r="B1700" s="58"/>
    </row>
    <row r="1701" spans="2:2">
      <c r="B1701" s="58"/>
    </row>
    <row r="1702" spans="2:2">
      <c r="B1702" s="58"/>
    </row>
    <row r="1703" spans="2:2">
      <c r="B1703" s="58"/>
    </row>
    <row r="1704" spans="2:2">
      <c r="B1704" s="58"/>
    </row>
    <row r="1705" spans="2:2">
      <c r="B1705" s="58"/>
    </row>
    <row r="1706" spans="2:2">
      <c r="B1706" s="58"/>
    </row>
    <row r="1707" spans="2:2">
      <c r="B1707" s="58"/>
    </row>
    <row r="1708" spans="2:2">
      <c r="B1708" s="58"/>
    </row>
    <row r="1709" spans="2:2">
      <c r="B1709" s="58"/>
    </row>
    <row r="1710" spans="2:2">
      <c r="B1710" s="58"/>
    </row>
    <row r="1711" spans="2:2">
      <c r="B1711" s="58"/>
    </row>
    <row r="1712" spans="2:2">
      <c r="B1712" s="58"/>
    </row>
    <row r="1713" spans="2:2">
      <c r="B1713" s="58"/>
    </row>
    <row r="1714" spans="2:2">
      <c r="B1714" s="58"/>
    </row>
    <row r="1715" spans="2:2">
      <c r="B1715" s="58"/>
    </row>
    <row r="1716" spans="2:2">
      <c r="B1716" s="58"/>
    </row>
    <row r="1717" spans="2:2">
      <c r="B1717" s="58"/>
    </row>
    <row r="1718" spans="2:2">
      <c r="B1718" s="58"/>
    </row>
    <row r="1719" spans="2:2">
      <c r="B1719" s="58"/>
    </row>
    <row r="1720" spans="2:2">
      <c r="B1720" s="58"/>
    </row>
    <row r="1721" spans="2:2">
      <c r="B1721" s="58"/>
    </row>
    <row r="1722" spans="2:2">
      <c r="B1722" s="58"/>
    </row>
    <row r="1723" spans="2:2">
      <c r="B1723" s="58"/>
    </row>
    <row r="1724" spans="2:2">
      <c r="B1724" s="58"/>
    </row>
    <row r="1725" spans="2:2">
      <c r="B1725" s="58"/>
    </row>
    <row r="1726" spans="2:2">
      <c r="B1726" s="58"/>
    </row>
    <row r="1727" spans="2:2">
      <c r="B1727" s="58"/>
    </row>
    <row r="1728" spans="2:2">
      <c r="B1728" s="58"/>
    </row>
    <row r="1729" spans="2:2">
      <c r="B1729" s="58"/>
    </row>
    <row r="1730" spans="2:2">
      <c r="B1730" s="58"/>
    </row>
    <row r="1731" spans="2:2">
      <c r="B1731" s="58"/>
    </row>
    <row r="1732" spans="2:2">
      <c r="B1732" s="58"/>
    </row>
    <row r="1733" spans="2:2">
      <c r="B1733" s="58"/>
    </row>
    <row r="1734" spans="2:2">
      <c r="B1734" s="58"/>
    </row>
    <row r="1735" spans="2:2">
      <c r="B1735" s="58"/>
    </row>
    <row r="1736" spans="2:2">
      <c r="B1736" s="58"/>
    </row>
    <row r="1737" spans="2:2">
      <c r="B1737" s="58"/>
    </row>
    <row r="1738" spans="2:2">
      <c r="B1738" s="58"/>
    </row>
    <row r="1739" spans="2:2">
      <c r="B1739" s="58"/>
    </row>
    <row r="1740" spans="2:2">
      <c r="B1740" s="58"/>
    </row>
    <row r="1741" spans="2:2">
      <c r="B1741" s="58"/>
    </row>
    <row r="1742" spans="2:2">
      <c r="B1742" s="58"/>
    </row>
    <row r="1743" spans="2:2">
      <c r="B1743" s="58"/>
    </row>
    <row r="1744" spans="2:2">
      <c r="B1744" s="58"/>
    </row>
    <row r="1745" spans="2:2">
      <c r="B1745" s="58"/>
    </row>
    <row r="1746" spans="2:2">
      <c r="B1746" s="58"/>
    </row>
    <row r="1747" spans="2:2">
      <c r="B1747" s="58"/>
    </row>
    <row r="1748" spans="2:2">
      <c r="B1748" s="58"/>
    </row>
    <row r="1749" spans="2:2">
      <c r="B1749" s="58"/>
    </row>
    <row r="1750" spans="2:2">
      <c r="B1750" s="58"/>
    </row>
    <row r="1751" spans="2:2">
      <c r="B1751" s="58"/>
    </row>
    <row r="1752" spans="2:2">
      <c r="B1752" s="58"/>
    </row>
    <row r="1753" spans="2:2">
      <c r="B1753" s="58"/>
    </row>
    <row r="1754" spans="2:2">
      <c r="B1754" s="58"/>
    </row>
    <row r="1755" spans="2:2">
      <c r="B1755" s="58"/>
    </row>
    <row r="1756" spans="2:2">
      <c r="B1756" s="58"/>
    </row>
    <row r="1757" spans="2:2">
      <c r="B1757" s="58"/>
    </row>
    <row r="1758" spans="2:2">
      <c r="B1758" s="58"/>
    </row>
    <row r="1759" spans="2:2">
      <c r="B1759" s="58"/>
    </row>
    <row r="1760" spans="2:2">
      <c r="B1760" s="58"/>
    </row>
    <row r="1761" spans="2:2">
      <c r="B1761" s="58"/>
    </row>
    <row r="1762" spans="2:2">
      <c r="B1762" s="58"/>
    </row>
    <row r="1763" spans="2:2">
      <c r="B1763" s="58"/>
    </row>
    <row r="1764" spans="2:2">
      <c r="B1764" s="58"/>
    </row>
    <row r="1765" spans="2:2">
      <c r="B1765" s="58"/>
    </row>
    <row r="1766" spans="2:2">
      <c r="B1766" s="58"/>
    </row>
    <row r="1767" spans="2:2">
      <c r="B1767" s="58"/>
    </row>
    <row r="1768" spans="2:2">
      <c r="B1768" s="58"/>
    </row>
    <row r="1769" spans="2:2">
      <c r="B1769" s="58"/>
    </row>
    <row r="1770" spans="2:2">
      <c r="B1770" s="58"/>
    </row>
    <row r="1771" spans="2:2">
      <c r="B1771" s="58"/>
    </row>
    <row r="1772" spans="2:2">
      <c r="B1772" s="58"/>
    </row>
    <row r="1773" spans="2:2">
      <c r="B1773" s="58"/>
    </row>
    <row r="1774" spans="2:2">
      <c r="B1774" s="58"/>
    </row>
    <row r="1775" spans="2:2">
      <c r="B1775" s="58"/>
    </row>
    <row r="1776" spans="2:2">
      <c r="B1776" s="58"/>
    </row>
    <row r="1777" spans="2:2">
      <c r="B1777" s="58"/>
    </row>
    <row r="1778" spans="2:2">
      <c r="B1778" s="58"/>
    </row>
    <row r="1779" spans="2:2">
      <c r="B1779" s="58"/>
    </row>
    <row r="1780" spans="2:2">
      <c r="B1780" s="58"/>
    </row>
    <row r="1781" spans="2:2">
      <c r="B1781" s="58"/>
    </row>
    <row r="1782" spans="2:2">
      <c r="B1782" s="58"/>
    </row>
    <row r="1783" spans="2:2">
      <c r="B1783" s="58"/>
    </row>
    <row r="1784" spans="2:2">
      <c r="B1784" s="58"/>
    </row>
    <row r="1785" spans="2:2">
      <c r="B1785" s="58"/>
    </row>
    <row r="1786" spans="2:2">
      <c r="B1786" s="58"/>
    </row>
    <row r="1787" spans="2:2">
      <c r="B1787" s="58"/>
    </row>
    <row r="1788" spans="2:2">
      <c r="B1788" s="58"/>
    </row>
    <row r="1789" spans="2:2">
      <c r="B1789" s="58"/>
    </row>
    <row r="1790" spans="2:2">
      <c r="B1790" s="58"/>
    </row>
    <row r="1791" spans="2:2">
      <c r="B1791" s="58"/>
    </row>
    <row r="1792" spans="2:2">
      <c r="B1792" s="58"/>
    </row>
    <row r="1793" spans="2:2">
      <c r="B1793" s="58"/>
    </row>
    <row r="1794" spans="2:2">
      <c r="B1794" s="58"/>
    </row>
    <row r="1795" spans="2:2">
      <c r="B1795" s="58"/>
    </row>
    <row r="1796" spans="2:2">
      <c r="B1796" s="58"/>
    </row>
    <row r="1797" spans="2:2">
      <c r="B1797" s="58"/>
    </row>
    <row r="1798" spans="2:2">
      <c r="B1798" s="58"/>
    </row>
    <row r="1799" spans="2:2">
      <c r="B1799" s="58"/>
    </row>
    <row r="1800" spans="2:2">
      <c r="B1800" s="58"/>
    </row>
    <row r="1801" spans="2:2">
      <c r="B1801" s="58"/>
    </row>
    <row r="1802" spans="2:2">
      <c r="B1802" s="58"/>
    </row>
    <row r="1803" spans="2:2">
      <c r="B1803" s="58"/>
    </row>
    <row r="1804" spans="2:2">
      <c r="B1804" s="58"/>
    </row>
    <row r="1805" spans="2:2">
      <c r="B1805" s="58"/>
    </row>
    <row r="1806" spans="2:2">
      <c r="B1806" s="58"/>
    </row>
    <row r="1807" spans="2:2">
      <c r="B1807" s="58"/>
    </row>
    <row r="1808" spans="2:2">
      <c r="B1808" s="58"/>
    </row>
    <row r="1809" spans="2:2">
      <c r="B1809" s="58"/>
    </row>
    <row r="1810" spans="2:2">
      <c r="B1810" s="58"/>
    </row>
    <row r="1811" spans="2:2">
      <c r="B1811" s="58"/>
    </row>
    <row r="1812" spans="2:2">
      <c r="B1812" s="58"/>
    </row>
    <row r="1813" spans="2:2">
      <c r="B1813" s="58"/>
    </row>
    <row r="1814" spans="2:2">
      <c r="B1814" s="58"/>
    </row>
    <row r="1815" spans="2:2">
      <c r="B1815" s="58"/>
    </row>
    <row r="1816" spans="2:2">
      <c r="B1816" s="58"/>
    </row>
    <row r="1817" spans="2:2">
      <c r="B1817" s="58"/>
    </row>
    <row r="1818" spans="2:2">
      <c r="B1818" s="58"/>
    </row>
    <row r="1819" spans="2:2">
      <c r="B1819" s="58"/>
    </row>
    <row r="1820" spans="2:2">
      <c r="B1820" s="58"/>
    </row>
    <row r="1821" spans="2:2">
      <c r="B1821" s="58"/>
    </row>
    <row r="1822" spans="2:2">
      <c r="B1822" s="58"/>
    </row>
    <row r="1823" spans="2:2">
      <c r="B1823" s="58"/>
    </row>
    <row r="1824" spans="2:2">
      <c r="B1824" s="58"/>
    </row>
    <row r="1825" spans="2:2">
      <c r="B1825" s="58"/>
    </row>
    <row r="1826" spans="2:2">
      <c r="B1826" s="58"/>
    </row>
    <row r="1827" spans="2:2">
      <c r="B1827" s="58"/>
    </row>
    <row r="1828" spans="2:2">
      <c r="B1828" s="58"/>
    </row>
    <row r="1829" spans="2:2">
      <c r="B1829" s="58"/>
    </row>
    <row r="1830" spans="2:2">
      <c r="B1830" s="58"/>
    </row>
    <row r="1831" spans="2:2">
      <c r="B1831" s="58"/>
    </row>
    <row r="1832" spans="2:2">
      <c r="B1832" s="58"/>
    </row>
    <row r="1833" spans="2:2">
      <c r="B1833" s="58"/>
    </row>
    <row r="1834" spans="2:2">
      <c r="B1834" s="58"/>
    </row>
    <row r="1835" spans="2:2">
      <c r="B1835" s="58"/>
    </row>
    <row r="1836" spans="2:2">
      <c r="B1836" s="58"/>
    </row>
    <row r="1837" spans="2:2">
      <c r="B1837" s="58"/>
    </row>
    <row r="1838" spans="2:2">
      <c r="B1838" s="58"/>
    </row>
    <row r="1839" spans="2:2">
      <c r="B1839" s="58"/>
    </row>
    <row r="1840" spans="2:2">
      <c r="B1840" s="58"/>
    </row>
    <row r="1841" spans="2:2">
      <c r="B1841" s="58"/>
    </row>
    <row r="1842" spans="2:2">
      <c r="B1842" s="58"/>
    </row>
    <row r="1843" spans="2:2">
      <c r="B1843" s="58"/>
    </row>
    <row r="1844" spans="2:2">
      <c r="B1844" s="58"/>
    </row>
    <row r="1845" spans="2:2">
      <c r="B1845" s="58"/>
    </row>
    <row r="1846" spans="2:2">
      <c r="B1846" s="58"/>
    </row>
    <row r="1847" spans="2:2">
      <c r="B1847" s="58"/>
    </row>
    <row r="1848" spans="2:2">
      <c r="B1848" s="58"/>
    </row>
    <row r="1849" spans="2:2">
      <c r="B1849" s="58"/>
    </row>
    <row r="1850" spans="2:2">
      <c r="B1850" s="58"/>
    </row>
    <row r="1851" spans="2:2">
      <c r="B1851" s="58"/>
    </row>
    <row r="1852" spans="2:2">
      <c r="B1852" s="58"/>
    </row>
    <row r="1853" spans="2:2">
      <c r="B1853" s="58"/>
    </row>
    <row r="1854" spans="2:2">
      <c r="B1854" s="58"/>
    </row>
    <row r="1855" spans="2:2">
      <c r="B1855" s="58"/>
    </row>
    <row r="1856" spans="2:2">
      <c r="B1856" s="58"/>
    </row>
    <row r="1857" spans="2:2">
      <c r="B1857" s="58"/>
    </row>
    <row r="1858" spans="2:2">
      <c r="B1858" s="58"/>
    </row>
    <row r="1859" spans="2:2">
      <c r="B1859" s="58"/>
    </row>
    <row r="1860" spans="2:2">
      <c r="B1860" s="58"/>
    </row>
    <row r="1861" spans="2:2">
      <c r="B1861" s="58"/>
    </row>
    <row r="1862" spans="2:2">
      <c r="B1862" s="58"/>
    </row>
    <row r="1863" spans="2:2">
      <c r="B1863" s="58"/>
    </row>
    <row r="1864" spans="2:2">
      <c r="B1864" s="58"/>
    </row>
    <row r="1865" spans="2:2">
      <c r="B1865" s="58"/>
    </row>
    <row r="1866" spans="2:2">
      <c r="B1866" s="58"/>
    </row>
    <row r="1867" spans="2:2">
      <c r="B1867" s="58"/>
    </row>
    <row r="1868" spans="2:2">
      <c r="B1868" s="58"/>
    </row>
    <row r="1869" spans="2:2">
      <c r="B1869" s="58"/>
    </row>
    <row r="1870" spans="2:2">
      <c r="B1870" s="58"/>
    </row>
    <row r="1871" spans="2:2">
      <c r="B1871" s="58"/>
    </row>
    <row r="1872" spans="2:2">
      <c r="B1872" s="58"/>
    </row>
    <row r="1873" spans="2:2">
      <c r="B1873" s="58"/>
    </row>
    <row r="1874" spans="2:2">
      <c r="B1874" s="58"/>
    </row>
    <row r="1875" spans="2:2">
      <c r="B1875" s="58"/>
    </row>
    <row r="1876" spans="2:2">
      <c r="B1876" s="58"/>
    </row>
    <row r="1877" spans="2:2">
      <c r="B1877" s="58"/>
    </row>
    <row r="1878" spans="2:2">
      <c r="B1878" s="58"/>
    </row>
    <row r="1879" spans="2:2">
      <c r="B1879" s="58"/>
    </row>
    <row r="1880" spans="2:2">
      <c r="B1880" s="58"/>
    </row>
    <row r="1881" spans="2:2">
      <c r="B1881" s="58"/>
    </row>
    <row r="1882" spans="2:2">
      <c r="B1882" s="58"/>
    </row>
    <row r="1883" spans="2:2">
      <c r="B1883" s="58"/>
    </row>
    <row r="1884" spans="2:2">
      <c r="B1884" s="58"/>
    </row>
    <row r="1885" spans="2:2">
      <c r="B1885" s="58"/>
    </row>
    <row r="1886" spans="2:2">
      <c r="B1886" s="58"/>
    </row>
    <row r="1887" spans="2:2">
      <c r="B1887" s="58"/>
    </row>
    <row r="1888" spans="2:2">
      <c r="B1888" s="58"/>
    </row>
    <row r="1889" spans="2:2">
      <c r="B1889" s="58"/>
    </row>
    <row r="1890" spans="2:2">
      <c r="B1890" s="58"/>
    </row>
    <row r="1891" spans="2:2">
      <c r="B1891" s="58"/>
    </row>
    <row r="1892" spans="2:2">
      <c r="B1892" s="58"/>
    </row>
    <row r="1893" spans="2:2">
      <c r="B1893" s="58"/>
    </row>
    <row r="1894" spans="2:2">
      <c r="B1894" s="58"/>
    </row>
    <row r="1895" spans="2:2">
      <c r="B1895" s="58"/>
    </row>
    <row r="1896" spans="2:2">
      <c r="B1896" s="58"/>
    </row>
    <row r="1897" spans="2:2">
      <c r="B1897" s="58"/>
    </row>
    <row r="1898" spans="2:2">
      <c r="B1898" s="58"/>
    </row>
    <row r="1899" spans="2:2">
      <c r="B1899" s="58"/>
    </row>
    <row r="1900" spans="2:2">
      <c r="B1900" s="58"/>
    </row>
    <row r="1901" spans="2:2">
      <c r="B1901" s="58"/>
    </row>
    <row r="1902" spans="2:2">
      <c r="B1902" s="58"/>
    </row>
    <row r="1903" spans="2:2">
      <c r="B1903" s="58"/>
    </row>
    <row r="1904" spans="2:2">
      <c r="B1904" s="58"/>
    </row>
    <row r="1905" spans="2:2">
      <c r="B1905" s="58"/>
    </row>
    <row r="1906" spans="2:2">
      <c r="B1906" s="58"/>
    </row>
    <row r="1907" spans="2:2">
      <c r="B1907" s="58"/>
    </row>
    <row r="1908" spans="2:2">
      <c r="B1908" s="58"/>
    </row>
    <row r="1909" spans="2:2">
      <c r="B1909" s="58"/>
    </row>
    <row r="1910" spans="2:2">
      <c r="B1910" s="58"/>
    </row>
    <row r="1911" spans="2:2">
      <c r="B1911" s="58"/>
    </row>
    <row r="1912" spans="2:2">
      <c r="B1912" s="58"/>
    </row>
    <row r="1913" spans="2:2">
      <c r="B1913" s="58"/>
    </row>
    <row r="1914" spans="2:2">
      <c r="B1914" s="58"/>
    </row>
    <row r="1915" spans="2:2">
      <c r="B1915" s="58"/>
    </row>
    <row r="1916" spans="2:2">
      <c r="B1916" s="58"/>
    </row>
    <row r="1917" spans="2:2">
      <c r="B1917" s="58"/>
    </row>
    <row r="1918" spans="2:2">
      <c r="B1918" s="58"/>
    </row>
    <row r="1919" spans="2:2">
      <c r="B1919" s="58"/>
    </row>
    <row r="1920" spans="2:2">
      <c r="B1920" s="58"/>
    </row>
    <row r="1921" spans="2:2">
      <c r="B1921" s="58"/>
    </row>
    <row r="1922" spans="2:2">
      <c r="B1922" s="58"/>
    </row>
    <row r="1923" spans="2:2">
      <c r="B1923" s="58"/>
    </row>
    <row r="1924" spans="2:2">
      <c r="B1924" s="58"/>
    </row>
    <row r="1925" spans="2:2">
      <c r="B1925" s="58"/>
    </row>
    <row r="1926" spans="2:2">
      <c r="B1926" s="58"/>
    </row>
    <row r="1927" spans="2:2">
      <c r="B1927" s="58"/>
    </row>
    <row r="1928" spans="2:2">
      <c r="B1928" s="58"/>
    </row>
    <row r="1929" spans="2:2">
      <c r="B1929" s="58"/>
    </row>
    <row r="1930" spans="2:2">
      <c r="B1930" s="58"/>
    </row>
    <row r="1931" spans="2:2">
      <c r="B1931" s="58"/>
    </row>
    <row r="1932" spans="2:2">
      <c r="B1932" s="58"/>
    </row>
    <row r="1933" spans="2:2">
      <c r="B1933" s="58"/>
    </row>
    <row r="1934" spans="2:2">
      <c r="B1934" s="58"/>
    </row>
    <row r="1935" spans="2:2">
      <c r="B1935" s="58"/>
    </row>
    <row r="1936" spans="2:2">
      <c r="B1936" s="58"/>
    </row>
    <row r="1937" spans="2:2">
      <c r="B1937" s="58"/>
    </row>
    <row r="1938" spans="2:2">
      <c r="B1938" s="58"/>
    </row>
    <row r="1939" spans="2:2">
      <c r="B1939" s="58"/>
    </row>
    <row r="1940" spans="2:2">
      <c r="B1940" s="58"/>
    </row>
    <row r="1941" spans="2:2">
      <c r="B1941" s="58"/>
    </row>
    <row r="1942" spans="2:2">
      <c r="B1942" s="58"/>
    </row>
    <row r="1943" spans="2:2">
      <c r="B1943" s="58"/>
    </row>
    <row r="1944" spans="2:2">
      <c r="B1944" s="58"/>
    </row>
    <row r="1945" spans="2:2">
      <c r="B1945" s="58"/>
    </row>
    <row r="1946" spans="2:2">
      <c r="B1946" s="58"/>
    </row>
    <row r="1947" spans="2:2">
      <c r="B1947" s="58"/>
    </row>
    <row r="1948" spans="2:2">
      <c r="B1948" s="58"/>
    </row>
    <row r="1949" spans="2:2">
      <c r="B1949" s="58"/>
    </row>
    <row r="1950" spans="2:2">
      <c r="B1950" s="58"/>
    </row>
    <row r="1951" spans="2:2">
      <c r="B1951" s="58"/>
    </row>
    <row r="1952" spans="2:2">
      <c r="B1952" s="58"/>
    </row>
    <row r="1953" spans="2:2">
      <c r="B1953" s="58"/>
    </row>
    <row r="1954" spans="2:2">
      <c r="B1954" s="58"/>
    </row>
    <row r="1955" spans="2:2">
      <c r="B1955" s="58"/>
    </row>
    <row r="1956" spans="2:2">
      <c r="B1956" s="58"/>
    </row>
    <row r="1957" spans="2:2">
      <c r="B1957" s="58"/>
    </row>
    <row r="1958" spans="2:2">
      <c r="B1958" s="58"/>
    </row>
    <row r="1959" spans="2:2">
      <c r="B1959" s="58"/>
    </row>
    <row r="1960" spans="2:2">
      <c r="B1960" s="58"/>
    </row>
    <row r="1961" spans="2:2">
      <c r="B1961" s="58"/>
    </row>
    <row r="1962" spans="2:2">
      <c r="B1962" s="58"/>
    </row>
    <row r="1963" spans="2:2">
      <c r="B1963" s="58"/>
    </row>
    <row r="1964" spans="2:2">
      <c r="B1964" s="58"/>
    </row>
    <row r="1965" spans="2:2">
      <c r="B1965" s="58"/>
    </row>
    <row r="1966" spans="2:2">
      <c r="B1966" s="58"/>
    </row>
    <row r="1967" spans="2:2">
      <c r="B1967" s="58"/>
    </row>
    <row r="1968" spans="2:2">
      <c r="B1968" s="58"/>
    </row>
    <row r="1969" spans="2:2">
      <c r="B1969" s="58"/>
    </row>
    <row r="1970" spans="2:2">
      <c r="B1970" s="58"/>
    </row>
    <row r="1971" spans="2:2">
      <c r="B1971" s="58"/>
    </row>
    <row r="1972" spans="2:2">
      <c r="B1972" s="58"/>
    </row>
    <row r="1973" spans="2:2">
      <c r="B1973" s="58"/>
    </row>
    <row r="1974" spans="2:2">
      <c r="B1974" s="58"/>
    </row>
    <row r="1975" spans="2:2">
      <c r="B1975" s="58"/>
    </row>
    <row r="1976" spans="2:2">
      <c r="B1976" s="58"/>
    </row>
    <row r="1977" spans="2:2">
      <c r="B1977" s="58"/>
    </row>
    <row r="1978" spans="2:2">
      <c r="B1978" s="58"/>
    </row>
    <row r="1979" spans="2:2">
      <c r="B1979" s="58"/>
    </row>
    <row r="1980" spans="2:2">
      <c r="B1980" s="58"/>
    </row>
    <row r="1981" spans="2:2">
      <c r="B1981" s="58"/>
    </row>
    <row r="1982" spans="2:2">
      <c r="B1982" s="58"/>
    </row>
    <row r="1983" spans="2:2">
      <c r="B1983" s="58"/>
    </row>
    <row r="1984" spans="2:2">
      <c r="B1984" s="58"/>
    </row>
    <row r="1985" spans="2:2">
      <c r="B1985" s="58"/>
    </row>
    <row r="1986" spans="2:2">
      <c r="B1986" s="58"/>
    </row>
    <row r="1987" spans="2:2">
      <c r="B1987" s="58"/>
    </row>
    <row r="1988" spans="2:2">
      <c r="B1988" s="58"/>
    </row>
    <row r="1989" spans="2:2">
      <c r="B1989" s="58"/>
    </row>
    <row r="1990" spans="2:2">
      <c r="B1990" s="58"/>
    </row>
    <row r="1991" spans="2:2">
      <c r="B1991" s="58"/>
    </row>
    <row r="1992" spans="2:2">
      <c r="B1992" s="58"/>
    </row>
    <row r="1993" spans="2:2">
      <c r="B1993" s="58"/>
    </row>
    <row r="1994" spans="2:2">
      <c r="B1994" s="58"/>
    </row>
    <row r="1995" spans="2:2">
      <c r="B1995" s="58"/>
    </row>
    <row r="1996" spans="2:2">
      <c r="B1996" s="58"/>
    </row>
    <row r="1997" spans="2:2">
      <c r="B1997" s="58"/>
    </row>
    <row r="1998" spans="2:2">
      <c r="B1998" s="58"/>
    </row>
    <row r="1999" spans="2:2">
      <c r="B1999" s="58"/>
    </row>
    <row r="2000" spans="2:2">
      <c r="B2000" s="58"/>
    </row>
    <row r="2001" spans="2:2">
      <c r="B2001" s="58"/>
    </row>
    <row r="2002" spans="2:2">
      <c r="B2002" s="58"/>
    </row>
    <row r="2003" spans="2:2">
      <c r="B2003" s="58"/>
    </row>
    <row r="2004" spans="2:2">
      <c r="B2004" s="58"/>
    </row>
    <row r="2005" spans="2:2">
      <c r="B2005" s="58"/>
    </row>
    <row r="2006" spans="2:2">
      <c r="B2006" s="58"/>
    </row>
    <row r="2007" spans="2:2">
      <c r="B2007" s="58"/>
    </row>
    <row r="2008" spans="2:2">
      <c r="B2008" s="58"/>
    </row>
    <row r="2009" spans="2:2">
      <c r="B2009" s="58"/>
    </row>
    <row r="2010" spans="2:2">
      <c r="B2010" s="58"/>
    </row>
    <row r="2011" spans="2:2">
      <c r="B2011" s="58"/>
    </row>
    <row r="2012" spans="2:2">
      <c r="B2012" s="58"/>
    </row>
    <row r="2013" spans="2:2">
      <c r="B2013" s="58"/>
    </row>
    <row r="2014" spans="2:2">
      <c r="B2014" s="58"/>
    </row>
    <row r="2015" spans="2:2">
      <c r="B2015" s="58"/>
    </row>
    <row r="2016" spans="2:2">
      <c r="B2016" s="58"/>
    </row>
    <row r="2017" spans="2:2">
      <c r="B2017" s="58"/>
    </row>
    <row r="2018" spans="2:2">
      <c r="B2018" s="58"/>
    </row>
    <row r="2019" spans="2:2">
      <c r="B2019" s="58"/>
    </row>
    <row r="2020" spans="2:2">
      <c r="B2020" s="58"/>
    </row>
    <row r="2021" spans="2:2">
      <c r="B2021" s="58"/>
    </row>
    <row r="2022" spans="2:2">
      <c r="B2022" s="58"/>
    </row>
    <row r="2023" spans="2:2">
      <c r="B2023" s="58"/>
    </row>
    <row r="2024" spans="2:2">
      <c r="B2024" s="58"/>
    </row>
    <row r="2025" spans="2:2">
      <c r="B2025" s="58"/>
    </row>
    <row r="2026" spans="2:2">
      <c r="B2026" s="58"/>
    </row>
    <row r="2027" spans="2:2">
      <c r="B2027" s="58"/>
    </row>
    <row r="2028" spans="2:2">
      <c r="B2028" s="58"/>
    </row>
    <row r="2029" spans="2:2">
      <c r="B2029" s="58"/>
    </row>
    <row r="2030" spans="2:2">
      <c r="B2030" s="58"/>
    </row>
    <row r="2031" spans="2:2">
      <c r="B2031" s="58"/>
    </row>
    <row r="2032" spans="2:2">
      <c r="B2032" s="58"/>
    </row>
    <row r="2033" spans="2:2">
      <c r="B2033" s="58"/>
    </row>
    <row r="2034" spans="2:2">
      <c r="B2034" s="58"/>
    </row>
    <row r="2035" spans="2:2">
      <c r="B2035" s="58"/>
    </row>
    <row r="2036" spans="2:2">
      <c r="B2036" s="58"/>
    </row>
    <row r="2037" spans="2:2">
      <c r="B2037" s="58"/>
    </row>
    <row r="2038" spans="2:2">
      <c r="B2038" s="58"/>
    </row>
    <row r="2039" spans="2:2">
      <c r="B2039" s="58"/>
    </row>
    <row r="2040" spans="2:2">
      <c r="B2040" s="58"/>
    </row>
    <row r="2041" spans="2:2">
      <c r="B2041" s="58"/>
    </row>
    <row r="2042" spans="2:2">
      <c r="B2042" s="58"/>
    </row>
    <row r="2043" spans="2:2">
      <c r="B2043" s="58"/>
    </row>
    <row r="2044" spans="2:2">
      <c r="B2044" s="58"/>
    </row>
    <row r="2045" spans="2:2">
      <c r="B2045" s="58"/>
    </row>
    <row r="2046" spans="2:2">
      <c r="B2046" s="58"/>
    </row>
    <row r="2047" spans="2:2">
      <c r="B2047" s="58"/>
    </row>
    <row r="2048" spans="2:2">
      <c r="B2048" s="58"/>
    </row>
    <row r="2049" spans="2:2">
      <c r="B2049" s="58"/>
    </row>
    <row r="2050" spans="2:2">
      <c r="B2050" s="58"/>
    </row>
    <row r="2051" spans="2:2">
      <c r="B2051" s="58"/>
    </row>
    <row r="2052" spans="2:2">
      <c r="B2052" s="58"/>
    </row>
    <row r="2053" spans="2:2">
      <c r="B2053" s="58"/>
    </row>
    <row r="2054" spans="2:2">
      <c r="B2054" s="58"/>
    </row>
    <row r="2055" spans="2:2">
      <c r="B2055" s="58"/>
    </row>
    <row r="2056" spans="2:2">
      <c r="B2056" s="58"/>
    </row>
    <row r="2057" spans="2:2">
      <c r="B2057" s="58"/>
    </row>
    <row r="2058" spans="2:2">
      <c r="B2058" s="58"/>
    </row>
    <row r="2059" spans="2:2">
      <c r="B2059" s="58"/>
    </row>
    <row r="2060" spans="2:2">
      <c r="B2060" s="58"/>
    </row>
    <row r="2061" spans="2:2">
      <c r="B2061" s="58"/>
    </row>
    <row r="2062" spans="2:2">
      <c r="B2062" s="58"/>
    </row>
    <row r="2063" spans="2:2">
      <c r="B2063" s="58"/>
    </row>
    <row r="2064" spans="2:2">
      <c r="B2064" s="58"/>
    </row>
    <row r="2065" spans="2:2">
      <c r="B2065" s="58"/>
    </row>
    <row r="2066" spans="2:2">
      <c r="B2066" s="58"/>
    </row>
    <row r="2067" spans="2:2">
      <c r="B2067" s="58"/>
    </row>
    <row r="2068" spans="2:2">
      <c r="B2068" s="58"/>
    </row>
    <row r="2069" spans="2:2">
      <c r="B2069" s="58"/>
    </row>
    <row r="2070" spans="2:2">
      <c r="B2070" s="58"/>
    </row>
    <row r="2071" spans="2:2">
      <c r="B2071" s="58"/>
    </row>
    <row r="2072" spans="2:2">
      <c r="B2072" s="58"/>
    </row>
    <row r="2073" spans="2:2">
      <c r="B2073" s="58"/>
    </row>
    <row r="2074" spans="2:2">
      <c r="B2074" s="58"/>
    </row>
    <row r="2075" spans="2:2">
      <c r="B2075" s="58"/>
    </row>
    <row r="2076" spans="2:2">
      <c r="B2076" s="58"/>
    </row>
    <row r="2077" spans="2:2">
      <c r="B2077" s="58"/>
    </row>
    <row r="2078" spans="2:2">
      <c r="B2078" s="58"/>
    </row>
    <row r="2079" spans="2:2">
      <c r="B2079" s="58"/>
    </row>
    <row r="2080" spans="2:2">
      <c r="B2080" s="58"/>
    </row>
    <row r="2081" spans="2:2">
      <c r="B2081" s="58"/>
    </row>
    <row r="2082" spans="2:2">
      <c r="B2082" s="58"/>
    </row>
    <row r="2083" spans="2:2">
      <c r="B2083" s="58"/>
    </row>
    <row r="2084" spans="2:2">
      <c r="B2084" s="58"/>
    </row>
    <row r="2085" spans="2:2">
      <c r="B2085" s="58"/>
    </row>
    <row r="2086" spans="2:2">
      <c r="B2086" s="58"/>
    </row>
    <row r="2087" spans="2:2">
      <c r="B2087" s="58"/>
    </row>
    <row r="2088" spans="2:2">
      <c r="B2088" s="58"/>
    </row>
    <row r="2089" spans="2:2">
      <c r="B2089" s="58"/>
    </row>
    <row r="2090" spans="2:2">
      <c r="B2090" s="58"/>
    </row>
    <row r="2091" spans="2:2">
      <c r="B2091" s="58"/>
    </row>
    <row r="2092" spans="2:2">
      <c r="B2092" s="58"/>
    </row>
    <row r="2093" spans="2:2">
      <c r="B2093" s="58"/>
    </row>
    <row r="2094" spans="2:2">
      <c r="B2094" s="58"/>
    </row>
    <row r="2095" spans="2:2">
      <c r="B2095" s="58"/>
    </row>
    <row r="2096" spans="2:2">
      <c r="B2096" s="58"/>
    </row>
    <row r="2097" spans="2:2">
      <c r="B2097" s="58"/>
    </row>
    <row r="2098" spans="2:2">
      <c r="B2098" s="58"/>
    </row>
    <row r="2099" spans="2:2">
      <c r="B2099" s="58"/>
    </row>
    <row r="2100" spans="2:2">
      <c r="B2100" s="58"/>
    </row>
    <row r="2101" spans="2:2">
      <c r="B2101" s="58"/>
    </row>
    <row r="2102" spans="2:2">
      <c r="B2102" s="58"/>
    </row>
    <row r="2103" spans="2:2">
      <c r="B2103" s="58"/>
    </row>
    <row r="2104" spans="2:2">
      <c r="B2104" s="58"/>
    </row>
    <row r="2105" spans="2:2">
      <c r="B2105" s="58"/>
    </row>
    <row r="2106" spans="2:2">
      <c r="B2106" s="58"/>
    </row>
    <row r="2107" spans="2:2">
      <c r="B2107" s="58"/>
    </row>
    <row r="2108" spans="2:2">
      <c r="B2108" s="58"/>
    </row>
    <row r="2109" spans="2:2">
      <c r="B2109" s="58"/>
    </row>
    <row r="2110" spans="2:2">
      <c r="B2110" s="58"/>
    </row>
    <row r="2111" spans="2:2">
      <c r="B2111" s="58"/>
    </row>
    <row r="2112" spans="2:2">
      <c r="B2112" s="58"/>
    </row>
    <row r="2113" spans="2:2">
      <c r="B2113" s="58"/>
    </row>
    <row r="2114" spans="2:2">
      <c r="B2114" s="58"/>
    </row>
    <row r="2115" spans="2:2">
      <c r="B2115" s="58"/>
    </row>
    <row r="2116" spans="2:2">
      <c r="B2116" s="58"/>
    </row>
    <row r="2117" spans="2:2">
      <c r="B2117" s="58"/>
    </row>
    <row r="2118" spans="2:2">
      <c r="B2118" s="58"/>
    </row>
    <row r="2119" spans="2:2">
      <c r="B2119" s="58"/>
    </row>
    <row r="2120" spans="2:2">
      <c r="B2120" s="58"/>
    </row>
    <row r="2121" spans="2:2">
      <c r="B2121" s="58"/>
    </row>
    <row r="2122" spans="2:2">
      <c r="B2122" s="58"/>
    </row>
    <row r="2123" spans="2:2">
      <c r="B2123" s="58"/>
    </row>
    <row r="2124" spans="2:2">
      <c r="B2124" s="58"/>
    </row>
    <row r="2125" spans="2:2">
      <c r="B2125" s="58"/>
    </row>
    <row r="2126" spans="2:2">
      <c r="B2126" s="58"/>
    </row>
    <row r="2127" spans="2:2">
      <c r="B2127" s="58"/>
    </row>
    <row r="2128" spans="2:2">
      <c r="B2128" s="58"/>
    </row>
    <row r="2129" spans="2:2">
      <c r="B2129" s="58"/>
    </row>
    <row r="2130" spans="2:2">
      <c r="B2130" s="58"/>
    </row>
    <row r="2131" spans="2:2">
      <c r="B2131" s="58"/>
    </row>
    <row r="2132" spans="2:2">
      <c r="B2132" s="58"/>
    </row>
    <row r="2133" spans="2:2">
      <c r="B2133" s="58"/>
    </row>
    <row r="2134" spans="2:2">
      <c r="B2134" s="58"/>
    </row>
    <row r="2135" spans="2:2">
      <c r="B2135" s="58"/>
    </row>
    <row r="2136" spans="2:2">
      <c r="B2136" s="58"/>
    </row>
    <row r="2137" spans="2:2">
      <c r="B2137" s="58"/>
    </row>
    <row r="2138" spans="2:2">
      <c r="B2138" s="58"/>
    </row>
    <row r="2139" spans="2:2">
      <c r="B2139" s="58"/>
    </row>
    <row r="2140" spans="2:2">
      <c r="B2140" s="58"/>
    </row>
    <row r="2141" spans="2:2">
      <c r="B2141" s="58"/>
    </row>
    <row r="2142" spans="2:2">
      <c r="B2142" s="58"/>
    </row>
    <row r="2143" spans="2:2">
      <c r="B2143" s="58"/>
    </row>
    <row r="2144" spans="2:2">
      <c r="B2144" s="58"/>
    </row>
    <row r="2145" spans="2:2">
      <c r="B2145" s="58"/>
    </row>
    <row r="2146" spans="2:2">
      <c r="B2146" s="58"/>
    </row>
    <row r="2147" spans="2:2">
      <c r="B2147" s="58"/>
    </row>
    <row r="2148" spans="2:2">
      <c r="B2148" s="58"/>
    </row>
    <row r="2149" spans="2:2">
      <c r="B2149" s="58"/>
    </row>
    <row r="2150" spans="2:2">
      <c r="B2150" s="58"/>
    </row>
    <row r="2151" spans="2:2">
      <c r="B2151" s="58"/>
    </row>
    <row r="2152" spans="2:2">
      <c r="B2152" s="58"/>
    </row>
    <row r="2153" spans="2:2">
      <c r="B2153" s="58"/>
    </row>
    <row r="2154" spans="2:2">
      <c r="B2154" s="58"/>
    </row>
    <row r="2155" spans="2:2">
      <c r="B2155" s="58"/>
    </row>
    <row r="2156" spans="2:2">
      <c r="B2156" s="58"/>
    </row>
    <row r="2157" spans="2:2">
      <c r="B2157" s="58"/>
    </row>
    <row r="2158" spans="2:2">
      <c r="B2158" s="58"/>
    </row>
    <row r="2159" spans="2:2">
      <c r="B2159" s="58"/>
    </row>
    <row r="2160" spans="2:2">
      <c r="B2160" s="58"/>
    </row>
    <row r="2161" spans="2:2">
      <c r="B2161" s="58"/>
    </row>
    <row r="2162" spans="2:2">
      <c r="B2162" s="58"/>
    </row>
    <row r="2163" spans="2:2">
      <c r="B2163" s="58"/>
    </row>
    <row r="2164" spans="2:2">
      <c r="B2164" s="58"/>
    </row>
    <row r="2165" spans="2:2">
      <c r="B2165" s="58"/>
    </row>
    <row r="2166" spans="2:2">
      <c r="B2166" s="58"/>
    </row>
    <row r="2167" spans="2:2">
      <c r="B2167" s="58"/>
    </row>
    <row r="2168" spans="2:2">
      <c r="B2168" s="58"/>
    </row>
    <row r="2169" spans="2:2">
      <c r="B2169" s="58"/>
    </row>
    <row r="2170" spans="2:2">
      <c r="B2170" s="58"/>
    </row>
    <row r="2171" spans="2:2">
      <c r="B2171" s="58"/>
    </row>
    <row r="2172" spans="2:2">
      <c r="B2172" s="58"/>
    </row>
    <row r="2173" spans="2:2">
      <c r="B2173" s="58"/>
    </row>
    <row r="2174" spans="2:2">
      <c r="B2174" s="58"/>
    </row>
    <row r="2175" spans="2:2">
      <c r="B2175" s="58"/>
    </row>
    <row r="2176" spans="2:2">
      <c r="B2176" s="58"/>
    </row>
    <row r="2177" spans="2:2">
      <c r="B2177" s="58"/>
    </row>
    <row r="2178" spans="2:2">
      <c r="B2178" s="58"/>
    </row>
    <row r="2179" spans="2:2">
      <c r="B2179" s="58"/>
    </row>
    <row r="2180" spans="2:2">
      <c r="B2180" s="58"/>
    </row>
    <row r="2181" spans="2:2">
      <c r="B2181" s="58"/>
    </row>
    <row r="2182" spans="2:2">
      <c r="B2182" s="58"/>
    </row>
    <row r="2183" spans="2:2">
      <c r="B2183" s="58"/>
    </row>
    <row r="2184" spans="2:2">
      <c r="B2184" s="58"/>
    </row>
    <row r="2185" spans="2:2">
      <c r="B2185" s="58"/>
    </row>
    <row r="2186" spans="2:2">
      <c r="B2186" s="58"/>
    </row>
    <row r="2187" spans="2:2">
      <c r="B2187" s="58"/>
    </row>
    <row r="2188" spans="2:2">
      <c r="B2188" s="58"/>
    </row>
    <row r="2189" spans="2:2">
      <c r="B2189" s="58"/>
    </row>
    <row r="2190" spans="2:2">
      <c r="B2190" s="58"/>
    </row>
    <row r="2191" spans="2:2">
      <c r="B2191" s="58"/>
    </row>
    <row r="2192" spans="2:2">
      <c r="B2192" s="58"/>
    </row>
    <row r="2193" spans="2:2">
      <c r="B2193" s="58"/>
    </row>
    <row r="2194" spans="2:2">
      <c r="B2194" s="58"/>
    </row>
    <row r="2195" spans="2:2">
      <c r="B2195" s="58"/>
    </row>
    <row r="2196" spans="2:2">
      <c r="B2196" s="58"/>
    </row>
    <row r="2197" spans="2:2">
      <c r="B2197" s="58"/>
    </row>
    <row r="2198" spans="2:2">
      <c r="B2198" s="58"/>
    </row>
    <row r="2199" spans="2:2">
      <c r="B2199" s="58"/>
    </row>
    <row r="2200" spans="2:2">
      <c r="B2200" s="58"/>
    </row>
    <row r="2201" spans="2:2">
      <c r="B2201" s="58"/>
    </row>
    <row r="2202" spans="2:2">
      <c r="B2202" s="58"/>
    </row>
    <row r="2203" spans="2:2">
      <c r="B2203" s="58"/>
    </row>
    <row r="2204" spans="2:2">
      <c r="B2204" s="58"/>
    </row>
    <row r="2205" spans="2:2">
      <c r="B2205" s="58"/>
    </row>
    <row r="2206" spans="2:2">
      <c r="B2206" s="58"/>
    </row>
    <row r="2207" spans="2:2">
      <c r="B2207" s="58"/>
    </row>
    <row r="2208" spans="2:2">
      <c r="B2208" s="58"/>
    </row>
    <row r="2209" spans="2:2">
      <c r="B2209" s="58"/>
    </row>
    <row r="2210" spans="2:2">
      <c r="B2210" s="58"/>
    </row>
    <row r="2211" spans="2:2">
      <c r="B2211" s="58"/>
    </row>
    <row r="2212" spans="2:2">
      <c r="B2212" s="58"/>
    </row>
    <row r="2213" spans="2:2">
      <c r="B2213" s="58"/>
    </row>
    <row r="2214" spans="2:2">
      <c r="B2214" s="58"/>
    </row>
    <row r="2215" spans="2:2">
      <c r="B2215" s="58"/>
    </row>
    <row r="2216" spans="2:2">
      <c r="B2216" s="58"/>
    </row>
    <row r="2217" spans="2:2">
      <c r="B2217" s="58"/>
    </row>
    <row r="2218" spans="2:2">
      <c r="B2218" s="58"/>
    </row>
    <row r="2219" spans="2:2">
      <c r="B2219" s="58"/>
    </row>
    <row r="2220" spans="2:2">
      <c r="B2220" s="58"/>
    </row>
    <row r="2221" spans="2:2">
      <c r="B2221" s="58"/>
    </row>
    <row r="2222" spans="2:2">
      <c r="B2222" s="58"/>
    </row>
    <row r="2223" spans="2:2">
      <c r="B2223" s="58"/>
    </row>
    <row r="2224" spans="2:2">
      <c r="B2224" s="58"/>
    </row>
    <row r="2225" spans="2:2">
      <c r="B2225" s="58"/>
    </row>
    <row r="2226" spans="2:2">
      <c r="B2226" s="58"/>
    </row>
    <row r="2227" spans="2:2">
      <c r="B2227" s="58"/>
    </row>
    <row r="2228" spans="2:2">
      <c r="B2228" s="58"/>
    </row>
    <row r="2229" spans="2:2">
      <c r="B2229" s="58"/>
    </row>
    <row r="2230" spans="2:2">
      <c r="B2230" s="58"/>
    </row>
    <row r="2231" spans="2:2">
      <c r="B2231" s="58"/>
    </row>
    <row r="2232" spans="2:2">
      <c r="B2232" s="58"/>
    </row>
    <row r="2233" spans="2:2">
      <c r="B2233" s="58"/>
    </row>
    <row r="2234" spans="2:2">
      <c r="B2234" s="58"/>
    </row>
    <row r="2235" spans="2:2">
      <c r="B2235" s="58"/>
    </row>
    <row r="2236" spans="2:2">
      <c r="B2236" s="58"/>
    </row>
    <row r="2237" spans="2:2">
      <c r="B2237" s="58"/>
    </row>
    <row r="2238" spans="2:2">
      <c r="B2238" s="58"/>
    </row>
    <row r="2239" spans="2:2">
      <c r="B2239" s="58"/>
    </row>
    <row r="2240" spans="2:2">
      <c r="B2240" s="58"/>
    </row>
    <row r="2241" spans="2:2">
      <c r="B2241" s="58"/>
    </row>
    <row r="2242" spans="2:2">
      <c r="B2242" s="58"/>
    </row>
    <row r="2243" spans="2:2">
      <c r="B2243" s="58"/>
    </row>
    <row r="2244" spans="2:2">
      <c r="B2244" s="58"/>
    </row>
    <row r="2245" spans="2:2">
      <c r="B2245" s="58"/>
    </row>
    <row r="2246" spans="2:2">
      <c r="B2246" s="58"/>
    </row>
    <row r="2247" spans="2:2">
      <c r="B2247" s="58"/>
    </row>
    <row r="2248" spans="2:2">
      <c r="B2248" s="58"/>
    </row>
    <row r="2249" spans="2:2">
      <c r="B2249" s="58"/>
    </row>
    <row r="2250" spans="2:2">
      <c r="B2250" s="58"/>
    </row>
    <row r="2251" spans="2:2">
      <c r="B2251" s="58"/>
    </row>
    <row r="2252" spans="2:2">
      <c r="B2252" s="58"/>
    </row>
    <row r="2253" spans="2:2">
      <c r="B2253" s="58"/>
    </row>
    <row r="2254" spans="2:2">
      <c r="B2254" s="58"/>
    </row>
    <row r="2255" spans="2:2">
      <c r="B2255" s="58"/>
    </row>
    <row r="2256" spans="2:2">
      <c r="B2256" s="58"/>
    </row>
    <row r="2257" spans="2:2">
      <c r="B2257" s="58"/>
    </row>
    <row r="2258" spans="2:2">
      <c r="B2258" s="58"/>
    </row>
    <row r="2259" spans="2:2">
      <c r="B2259" s="58"/>
    </row>
    <row r="2260" spans="2:2">
      <c r="B2260" s="58"/>
    </row>
    <row r="2261" spans="2:2">
      <c r="B2261" s="58"/>
    </row>
    <row r="2262" spans="2:2">
      <c r="B2262" s="58"/>
    </row>
    <row r="2263" spans="2:2">
      <c r="B2263" s="58"/>
    </row>
    <row r="2264" spans="2:2">
      <c r="B2264" s="58"/>
    </row>
    <row r="2265" spans="2:2">
      <c r="B2265" s="58"/>
    </row>
    <row r="2266" spans="2:2">
      <c r="B2266" s="58"/>
    </row>
    <row r="2267" spans="2:2">
      <c r="B2267" s="58"/>
    </row>
    <row r="2268" spans="2:2">
      <c r="B2268" s="58"/>
    </row>
    <row r="2269" spans="2:2">
      <c r="B2269" s="58"/>
    </row>
    <row r="2270" spans="2:2">
      <c r="B2270" s="58"/>
    </row>
    <row r="2271" spans="2:2">
      <c r="B2271" s="58"/>
    </row>
    <row r="2272" spans="2:2">
      <c r="B2272" s="58"/>
    </row>
    <row r="2273" spans="2:2">
      <c r="B2273" s="58"/>
    </row>
    <row r="2274" spans="2:2">
      <c r="B2274" s="58"/>
    </row>
    <row r="2275" spans="2:2">
      <c r="B2275" s="58"/>
    </row>
    <row r="2276" spans="2:2">
      <c r="B2276" s="58"/>
    </row>
    <row r="2277" spans="2:2">
      <c r="B2277" s="58"/>
    </row>
    <row r="2278" spans="2:2">
      <c r="B2278" s="58"/>
    </row>
    <row r="2279" spans="2:2">
      <c r="B2279" s="58"/>
    </row>
    <row r="2280" spans="2:2">
      <c r="B2280" s="58"/>
    </row>
    <row r="2281" spans="2:2">
      <c r="B2281" s="58"/>
    </row>
    <row r="2282" spans="2:2">
      <c r="B2282" s="58"/>
    </row>
    <row r="2283" spans="2:2">
      <c r="B2283" s="58"/>
    </row>
    <row r="2284" spans="2:2">
      <c r="B2284" s="58"/>
    </row>
    <row r="2285" spans="2:2">
      <c r="B2285" s="58"/>
    </row>
    <row r="2286" spans="2:2">
      <c r="B2286" s="58"/>
    </row>
    <row r="2287" spans="2:2">
      <c r="B2287" s="58"/>
    </row>
    <row r="2288" spans="2:2">
      <c r="B2288" s="58"/>
    </row>
    <row r="2289" spans="2:2">
      <c r="B2289" s="58"/>
    </row>
    <row r="2290" spans="2:2">
      <c r="B2290" s="58"/>
    </row>
    <row r="2291" spans="2:2">
      <c r="B2291" s="58"/>
    </row>
    <row r="2292" spans="2:2">
      <c r="B2292" s="58"/>
    </row>
    <row r="2293" spans="2:2">
      <c r="B2293" s="58"/>
    </row>
    <row r="2294" spans="2:2">
      <c r="B2294" s="58"/>
    </row>
    <row r="2295" spans="2:2">
      <c r="B2295" s="58"/>
    </row>
    <row r="2296" spans="2:2">
      <c r="B2296" s="58"/>
    </row>
    <row r="2297" spans="2:2">
      <c r="B2297" s="58"/>
    </row>
    <row r="2298" spans="2:2">
      <c r="B2298" s="58"/>
    </row>
    <row r="2299" spans="2:2">
      <c r="B2299" s="58"/>
    </row>
    <row r="2300" spans="2:2">
      <c r="B2300" s="58"/>
    </row>
    <row r="2301" spans="2:2">
      <c r="B2301" s="58"/>
    </row>
    <row r="2302" spans="2:2">
      <c r="B2302" s="58"/>
    </row>
    <row r="2303" spans="2:2">
      <c r="B2303" s="58"/>
    </row>
    <row r="2304" spans="2:2">
      <c r="B2304" s="58"/>
    </row>
    <row r="2305" spans="2:2">
      <c r="B2305" s="58"/>
    </row>
    <row r="2306" spans="2:2">
      <c r="B2306" s="58"/>
    </row>
    <row r="2307" spans="2:2">
      <c r="B2307" s="58"/>
    </row>
    <row r="2308" spans="2:2">
      <c r="B2308" s="58"/>
    </row>
    <row r="2309" spans="2:2">
      <c r="B2309" s="58"/>
    </row>
    <row r="2310" spans="2:2">
      <c r="B2310" s="58"/>
    </row>
    <row r="2311" spans="2:2">
      <c r="B2311" s="58"/>
    </row>
    <row r="2312" spans="2:2">
      <c r="B2312" s="58"/>
    </row>
    <row r="2313" spans="2:2">
      <c r="B2313" s="58"/>
    </row>
    <row r="2314" spans="2:2">
      <c r="B2314" s="58"/>
    </row>
    <row r="2315" spans="2:2">
      <c r="B2315" s="58"/>
    </row>
    <row r="2316" spans="2:2">
      <c r="B2316" s="58"/>
    </row>
    <row r="2317" spans="2:2">
      <c r="B2317" s="58"/>
    </row>
    <row r="2318" spans="2:2">
      <c r="B2318" s="58"/>
    </row>
    <row r="2319" spans="2:2">
      <c r="B2319" s="58"/>
    </row>
    <row r="2320" spans="2:2">
      <c r="B2320" s="58"/>
    </row>
    <row r="2321" spans="2:2">
      <c r="B2321" s="58"/>
    </row>
    <row r="2322" spans="2:2">
      <c r="B2322" s="58"/>
    </row>
    <row r="2323" spans="2:2">
      <c r="B2323" s="58"/>
    </row>
    <row r="2324" spans="2:2">
      <c r="B2324" s="58"/>
    </row>
    <row r="2325" spans="2:2">
      <c r="B2325" s="58"/>
    </row>
    <row r="2326" spans="2:2">
      <c r="B2326" s="58"/>
    </row>
    <row r="2327" spans="2:2">
      <c r="B2327" s="58"/>
    </row>
    <row r="2328" spans="2:2">
      <c r="B2328" s="58"/>
    </row>
    <row r="2329" spans="2:2">
      <c r="B2329" s="58"/>
    </row>
    <row r="2330" spans="2:2">
      <c r="B2330" s="58"/>
    </row>
    <row r="2331" spans="2:2">
      <c r="B2331" s="58"/>
    </row>
    <row r="2332" spans="2:2">
      <c r="B2332" s="58"/>
    </row>
    <row r="2333" spans="2:2">
      <c r="B2333" s="58"/>
    </row>
    <row r="2334" spans="2:2">
      <c r="B2334" s="58"/>
    </row>
    <row r="2335" spans="2:2">
      <c r="B2335" s="58"/>
    </row>
    <row r="2336" spans="2:2">
      <c r="B2336" s="58"/>
    </row>
    <row r="2337" spans="2:2">
      <c r="B2337" s="58"/>
    </row>
    <row r="2338" spans="2:2">
      <c r="B2338" s="58"/>
    </row>
    <row r="2339" spans="2:2">
      <c r="B2339" s="58"/>
    </row>
    <row r="2340" spans="2:2">
      <c r="B2340" s="58"/>
    </row>
    <row r="2341" spans="2:2">
      <c r="B2341" s="58"/>
    </row>
    <row r="2342" spans="2:2">
      <c r="B2342" s="58"/>
    </row>
    <row r="2343" spans="2:2">
      <c r="B2343" s="58"/>
    </row>
    <row r="2344" spans="2:2">
      <c r="B2344" s="58"/>
    </row>
    <row r="2345" spans="2:2">
      <c r="B2345" s="58"/>
    </row>
    <row r="2346" spans="2:2">
      <c r="B2346" s="58"/>
    </row>
    <row r="2347" spans="2:2">
      <c r="B2347" s="58"/>
    </row>
    <row r="2348" spans="2:2">
      <c r="B2348" s="58"/>
    </row>
    <row r="2349" spans="2:2">
      <c r="B2349" s="58"/>
    </row>
    <row r="2350" spans="2:2">
      <c r="B2350" s="58"/>
    </row>
    <row r="2351" spans="2:2">
      <c r="B2351" s="58"/>
    </row>
    <row r="2352" spans="2:2">
      <c r="B2352" s="58"/>
    </row>
    <row r="2353" spans="2:2">
      <c r="B2353" s="58"/>
    </row>
    <row r="2354" spans="2:2">
      <c r="B2354" s="58"/>
    </row>
    <row r="2355" spans="2:2">
      <c r="B2355" s="58"/>
    </row>
    <row r="2356" spans="2:2">
      <c r="B2356" s="58"/>
    </row>
    <row r="2357" spans="2:2">
      <c r="B2357" s="58"/>
    </row>
    <row r="2358" spans="2:2">
      <c r="B2358" s="58"/>
    </row>
    <row r="2359" spans="2:2">
      <c r="B2359" s="58"/>
    </row>
    <row r="2360" spans="2:2">
      <c r="B2360" s="58"/>
    </row>
    <row r="2361" spans="2:2">
      <c r="B2361" s="58"/>
    </row>
    <row r="2362" spans="2:2">
      <c r="B2362" s="58"/>
    </row>
    <row r="2363" spans="2:2">
      <c r="B2363" s="58"/>
    </row>
    <row r="2364" spans="2:2">
      <c r="B2364" s="58"/>
    </row>
    <row r="2365" spans="2:2">
      <c r="B2365" s="58"/>
    </row>
    <row r="2366" spans="2:2">
      <c r="B2366" s="58"/>
    </row>
    <row r="2367" spans="2:2">
      <c r="B2367" s="58"/>
    </row>
    <row r="2368" spans="2:2">
      <c r="B2368" s="58"/>
    </row>
    <row r="2369" spans="2:2">
      <c r="B2369" s="58"/>
    </row>
    <row r="2370" spans="2:2">
      <c r="B2370" s="58"/>
    </row>
    <row r="2371" spans="2:2">
      <c r="B2371" s="58"/>
    </row>
    <row r="2372" spans="2:2">
      <c r="B2372" s="58"/>
    </row>
    <row r="2373" spans="2:2">
      <c r="B2373" s="58"/>
    </row>
    <row r="2374" spans="2:2">
      <c r="B2374" s="58"/>
    </row>
    <row r="2375" spans="2:2">
      <c r="B2375" s="58"/>
    </row>
    <row r="2376" spans="2:2">
      <c r="B2376" s="58"/>
    </row>
    <row r="2377" spans="2:2">
      <c r="B2377" s="58"/>
    </row>
    <row r="2378" spans="2:2">
      <c r="B2378" s="58"/>
    </row>
    <row r="2379" spans="2:2">
      <c r="B2379" s="58"/>
    </row>
    <row r="2380" spans="2:2">
      <c r="B2380" s="58"/>
    </row>
    <row r="2381" spans="2:2">
      <c r="B2381" s="58"/>
    </row>
    <row r="2382" spans="2:2">
      <c r="B2382" s="58"/>
    </row>
    <row r="2383" spans="2:2">
      <c r="B2383" s="58"/>
    </row>
    <row r="2384" spans="2:2">
      <c r="B2384" s="58"/>
    </row>
    <row r="2385" spans="2:2">
      <c r="B2385" s="58"/>
    </row>
    <row r="2386" spans="2:2">
      <c r="B2386" s="58"/>
    </row>
    <row r="2387" spans="2:2">
      <c r="B2387" s="58"/>
    </row>
    <row r="2388" spans="2:2">
      <c r="B2388" s="58"/>
    </row>
    <row r="2389" spans="2:2">
      <c r="B2389" s="58"/>
    </row>
    <row r="2390" spans="2:2">
      <c r="B2390" s="58"/>
    </row>
    <row r="2391" spans="2:2">
      <c r="B2391" s="58"/>
    </row>
    <row r="2392" spans="2:2">
      <c r="B2392" s="58"/>
    </row>
    <row r="2393" spans="2:2">
      <c r="B2393" s="58"/>
    </row>
    <row r="2394" spans="2:2">
      <c r="B2394" s="58"/>
    </row>
    <row r="2395" spans="2:2">
      <c r="B2395" s="58"/>
    </row>
    <row r="2396" spans="2:2">
      <c r="B2396" s="58"/>
    </row>
    <row r="2397" spans="2:2">
      <c r="B2397" s="58"/>
    </row>
    <row r="2398" spans="2:2">
      <c r="B2398" s="58"/>
    </row>
    <row r="2399" spans="2:2">
      <c r="B2399" s="58"/>
    </row>
    <row r="2400" spans="2:2">
      <c r="B2400" s="58"/>
    </row>
    <row r="2401" spans="2:2">
      <c r="B2401" s="58"/>
    </row>
    <row r="2402" spans="2:2">
      <c r="B2402" s="58"/>
    </row>
    <row r="2403" spans="2:2">
      <c r="B2403" s="58"/>
    </row>
    <row r="2404" spans="2:2">
      <c r="B2404" s="58"/>
    </row>
    <row r="2405" spans="2:2">
      <c r="B2405" s="58"/>
    </row>
    <row r="2406" spans="2:2">
      <c r="B2406" s="58"/>
    </row>
    <row r="2407" spans="2:2">
      <c r="B2407" s="58"/>
    </row>
    <row r="2408" spans="2:2">
      <c r="B2408" s="58"/>
    </row>
    <row r="2409" spans="2:2">
      <c r="B2409" s="58"/>
    </row>
    <row r="2410" spans="2:2">
      <c r="B2410" s="58"/>
    </row>
    <row r="2411" spans="2:2">
      <c r="B2411" s="58"/>
    </row>
    <row r="2412" spans="2:2">
      <c r="B2412" s="58"/>
    </row>
    <row r="2413" spans="2:2">
      <c r="B2413" s="58"/>
    </row>
    <row r="2414" spans="2:2">
      <c r="B2414" s="58"/>
    </row>
    <row r="2415" spans="2:2">
      <c r="B2415" s="58"/>
    </row>
    <row r="2416" spans="2:2">
      <c r="B2416" s="58"/>
    </row>
    <row r="2417" spans="2:2">
      <c r="B2417" s="58"/>
    </row>
    <row r="2418" spans="2:2">
      <c r="B2418" s="58"/>
    </row>
    <row r="2419" spans="2:2">
      <c r="B2419" s="58"/>
    </row>
    <row r="2420" spans="2:2">
      <c r="B2420" s="58"/>
    </row>
    <row r="2421" spans="2:2">
      <c r="B2421" s="58"/>
    </row>
    <row r="2422" spans="2:2">
      <c r="B2422" s="58"/>
    </row>
    <row r="2423" spans="2:2">
      <c r="B2423" s="58"/>
    </row>
    <row r="2424" spans="2:2">
      <c r="B2424" s="58"/>
    </row>
    <row r="2425" spans="2:2">
      <c r="B2425" s="58"/>
    </row>
    <row r="2426" spans="2:2">
      <c r="B2426" s="58"/>
    </row>
    <row r="2427" spans="2:2">
      <c r="B2427" s="58"/>
    </row>
    <row r="2428" spans="2:2">
      <c r="B2428" s="58"/>
    </row>
    <row r="2429" spans="2:2">
      <c r="B2429" s="58"/>
    </row>
    <row r="2430" spans="2:2">
      <c r="B2430" s="58"/>
    </row>
    <row r="2431" spans="2:2">
      <c r="B2431" s="58"/>
    </row>
    <row r="2432" spans="2:2">
      <c r="B2432" s="58"/>
    </row>
    <row r="2433" spans="2:2">
      <c r="B2433" s="58"/>
    </row>
    <row r="2434" spans="2:2">
      <c r="B2434" s="58"/>
    </row>
    <row r="2435" spans="2:2">
      <c r="B2435" s="58"/>
    </row>
    <row r="2436" spans="2:2">
      <c r="B2436" s="58"/>
    </row>
    <row r="2437" spans="2:2">
      <c r="B2437" s="58"/>
    </row>
    <row r="2438" spans="2:2">
      <c r="B2438" s="58"/>
    </row>
    <row r="2439" spans="2:2">
      <c r="B2439" s="58"/>
    </row>
    <row r="2440" spans="2:2">
      <c r="B2440" s="58"/>
    </row>
    <row r="2441" spans="2:2">
      <c r="B2441" s="58"/>
    </row>
    <row r="2442" spans="2:2">
      <c r="B2442" s="58"/>
    </row>
    <row r="2443" spans="2:2">
      <c r="B2443" s="58"/>
    </row>
    <row r="2444" spans="2:2">
      <c r="B2444" s="58"/>
    </row>
    <row r="2445" spans="2:2">
      <c r="B2445" s="58"/>
    </row>
    <row r="2446" spans="2:2">
      <c r="B2446" s="58"/>
    </row>
    <row r="2447" spans="2:2">
      <c r="B2447" s="58"/>
    </row>
    <row r="2448" spans="2:2">
      <c r="B2448" s="58"/>
    </row>
    <row r="2449" spans="2:2">
      <c r="B2449" s="58"/>
    </row>
    <row r="2450" spans="2:2">
      <c r="B2450" s="58"/>
    </row>
    <row r="2451" spans="2:2">
      <c r="B2451" s="58"/>
    </row>
    <row r="2452" spans="2:2">
      <c r="B2452" s="58"/>
    </row>
    <row r="2453" spans="2:2">
      <c r="B2453" s="58"/>
    </row>
    <row r="2454" spans="2:2">
      <c r="B2454" s="58"/>
    </row>
    <row r="2455" spans="2:2">
      <c r="B2455" s="58"/>
    </row>
    <row r="2456" spans="2:2">
      <c r="B2456" s="58"/>
    </row>
    <row r="2457" spans="2:2">
      <c r="B2457" s="58"/>
    </row>
    <row r="2458" spans="2:2">
      <c r="B2458" s="58"/>
    </row>
    <row r="2459" spans="2:2">
      <c r="B2459" s="58"/>
    </row>
    <row r="2460" spans="2:2">
      <c r="B2460" s="58"/>
    </row>
    <row r="2461" spans="2:2">
      <c r="B2461" s="58"/>
    </row>
    <row r="2462" spans="2:2">
      <c r="B2462" s="58"/>
    </row>
    <row r="2463" spans="2:2">
      <c r="B2463" s="58"/>
    </row>
    <row r="2464" spans="2:2">
      <c r="B2464" s="58"/>
    </row>
    <row r="2465" spans="2:2">
      <c r="B2465" s="58"/>
    </row>
    <row r="2466" spans="2:2">
      <c r="B2466" s="58"/>
    </row>
    <row r="2467" spans="2:2">
      <c r="B2467" s="58"/>
    </row>
    <row r="2468" spans="2:2">
      <c r="B2468" s="58"/>
    </row>
    <row r="2469" spans="2:2">
      <c r="B2469" s="58"/>
    </row>
    <row r="2470" spans="2:2">
      <c r="B2470" s="58"/>
    </row>
    <row r="2471" spans="2:2">
      <c r="B2471" s="58"/>
    </row>
    <row r="2472" spans="2:2">
      <c r="B2472" s="58"/>
    </row>
    <row r="2473" spans="2:2">
      <c r="B2473" s="58"/>
    </row>
    <row r="2474" spans="2:2">
      <c r="B2474" s="58"/>
    </row>
    <row r="2475" spans="2:2">
      <c r="B2475" s="58"/>
    </row>
    <row r="2476" spans="2:2">
      <c r="B2476" s="58"/>
    </row>
    <row r="2477" spans="2:2">
      <c r="B2477" s="58"/>
    </row>
    <row r="2478" spans="2:2">
      <c r="B2478" s="58"/>
    </row>
    <row r="2479" spans="2:2">
      <c r="B2479" s="58"/>
    </row>
    <row r="2480" spans="2:2">
      <c r="B2480" s="58"/>
    </row>
    <row r="2481" spans="2:2">
      <c r="B2481" s="58"/>
    </row>
    <row r="2482" spans="2:2">
      <c r="B2482" s="58"/>
    </row>
    <row r="2483" spans="2:2">
      <c r="B2483" s="58"/>
    </row>
    <row r="2484" spans="2:2">
      <c r="B2484" s="58"/>
    </row>
    <row r="2485" spans="2:2">
      <c r="B2485" s="58"/>
    </row>
    <row r="2486" spans="2:2">
      <c r="B2486" s="58"/>
    </row>
    <row r="2487" spans="2:2">
      <c r="B2487" s="58"/>
    </row>
    <row r="2488" spans="2:2">
      <c r="B2488" s="58"/>
    </row>
    <row r="2489" spans="2:2">
      <c r="B2489" s="58"/>
    </row>
    <row r="2490" spans="2:2">
      <c r="B2490" s="58"/>
    </row>
    <row r="2491" spans="2:2">
      <c r="B2491" s="58"/>
    </row>
    <row r="2492" spans="2:2">
      <c r="B2492" s="58"/>
    </row>
    <row r="2493" spans="2:2">
      <c r="B2493" s="58"/>
    </row>
    <row r="2494" spans="2:2">
      <c r="B2494" s="58"/>
    </row>
    <row r="2495" spans="2:2">
      <c r="B2495" s="58"/>
    </row>
    <row r="2496" spans="2:2">
      <c r="B2496" s="58"/>
    </row>
    <row r="2497" spans="2:2">
      <c r="B2497" s="58"/>
    </row>
    <row r="2498" spans="2:2">
      <c r="B2498" s="58"/>
    </row>
    <row r="2499" spans="2:2">
      <c r="B2499" s="58"/>
    </row>
    <row r="2500" spans="2:2">
      <c r="B2500" s="58"/>
    </row>
    <row r="2501" spans="2:2">
      <c r="B2501" s="58"/>
    </row>
    <row r="2502" spans="2:2">
      <c r="B2502" s="58"/>
    </row>
    <row r="2503" spans="2:2">
      <c r="B2503" s="58"/>
    </row>
    <row r="2504" spans="2:2">
      <c r="B2504" s="58"/>
    </row>
    <row r="2505" spans="2:2">
      <c r="B2505" s="58"/>
    </row>
    <row r="2506" spans="2:2">
      <c r="B2506" s="58"/>
    </row>
    <row r="2507" spans="2:2">
      <c r="B2507" s="58"/>
    </row>
    <row r="2508" spans="2:2">
      <c r="B2508" s="58"/>
    </row>
    <row r="2509" spans="2:2">
      <c r="B2509" s="58"/>
    </row>
    <row r="2510" spans="2:2">
      <c r="B2510" s="58"/>
    </row>
    <row r="2511" spans="2:2">
      <c r="B2511" s="58"/>
    </row>
    <row r="2512" spans="2:2">
      <c r="B2512" s="58"/>
    </row>
    <row r="2513" spans="2:2">
      <c r="B2513" s="58"/>
    </row>
    <row r="2514" spans="2:2">
      <c r="B2514" s="58"/>
    </row>
    <row r="2515" spans="2:2">
      <c r="B2515" s="58"/>
    </row>
    <row r="2516" spans="2:2">
      <c r="B2516" s="58"/>
    </row>
    <row r="2517" spans="2:2">
      <c r="B2517" s="58"/>
    </row>
    <row r="2518" spans="2:2">
      <c r="B2518" s="58"/>
    </row>
    <row r="2519" spans="2:2">
      <c r="B2519" s="58"/>
    </row>
    <row r="2520" spans="2:2">
      <c r="B2520" s="58"/>
    </row>
    <row r="2521" spans="2:2">
      <c r="B2521" s="58"/>
    </row>
    <row r="2522" spans="2:2">
      <c r="B2522" s="58"/>
    </row>
    <row r="2523" spans="2:2">
      <c r="B2523" s="58"/>
    </row>
    <row r="2524" spans="2:2">
      <c r="B2524" s="58"/>
    </row>
    <row r="2525" spans="2:2">
      <c r="B2525" s="58"/>
    </row>
    <row r="2526" spans="2:2">
      <c r="B2526" s="58"/>
    </row>
    <row r="2527" spans="2:2">
      <c r="B2527" s="58"/>
    </row>
    <row r="2528" spans="2:2">
      <c r="B2528" s="58"/>
    </row>
    <row r="2529" spans="2:2">
      <c r="B2529" s="58"/>
    </row>
    <row r="2530" spans="2:2">
      <c r="B2530" s="58"/>
    </row>
    <row r="2531" spans="2:2">
      <c r="B2531" s="58"/>
    </row>
    <row r="2532" spans="2:2">
      <c r="B2532" s="58"/>
    </row>
    <row r="2533" spans="2:2">
      <c r="B2533" s="58"/>
    </row>
    <row r="2534" spans="2:2">
      <c r="B2534" s="58"/>
    </row>
    <row r="2535" spans="2:2">
      <c r="B2535" s="58"/>
    </row>
    <row r="2536" spans="2:2">
      <c r="B2536" s="58"/>
    </row>
    <row r="2537" spans="2:2">
      <c r="B2537" s="58"/>
    </row>
    <row r="2538" spans="2:2">
      <c r="B2538" s="58"/>
    </row>
    <row r="2539" spans="2:2">
      <c r="B2539" s="58"/>
    </row>
    <row r="2540" spans="2:2">
      <c r="B2540" s="58"/>
    </row>
    <row r="2541" spans="2:2">
      <c r="B2541" s="58"/>
    </row>
    <row r="2542" spans="2:2">
      <c r="B2542" s="58"/>
    </row>
    <row r="2543" spans="2:2">
      <c r="B2543" s="58"/>
    </row>
    <row r="2544" spans="2:2">
      <c r="B2544" s="58"/>
    </row>
    <row r="2545" spans="2:2">
      <c r="B2545" s="58"/>
    </row>
    <row r="2546" spans="2:2">
      <c r="B2546" s="58"/>
    </row>
    <row r="2547" spans="2:2">
      <c r="B2547" s="58"/>
    </row>
    <row r="2548" spans="2:2">
      <c r="B2548" s="58"/>
    </row>
    <row r="2549" spans="2:2">
      <c r="B2549" s="58"/>
    </row>
    <row r="2550" spans="2:2">
      <c r="B2550" s="58"/>
    </row>
    <row r="2551" spans="2:2">
      <c r="B2551" s="58"/>
    </row>
    <row r="2552" spans="2:2">
      <c r="B2552" s="58"/>
    </row>
    <row r="2553" spans="2:2">
      <c r="B2553" s="58"/>
    </row>
    <row r="2554" spans="2:2">
      <c r="B2554" s="58"/>
    </row>
    <row r="2555" spans="2:2">
      <c r="B2555" s="58"/>
    </row>
    <row r="2556" spans="2:2">
      <c r="B2556" s="58"/>
    </row>
    <row r="2557" spans="2:2">
      <c r="B2557" s="58"/>
    </row>
    <row r="2558" spans="2:2">
      <c r="B2558" s="58"/>
    </row>
    <row r="2559" spans="2:2">
      <c r="B2559" s="58"/>
    </row>
    <row r="2560" spans="2:2">
      <c r="B2560" s="58"/>
    </row>
    <row r="2561" spans="2:2">
      <c r="B2561" s="58"/>
    </row>
    <row r="2562" spans="2:2">
      <c r="B2562" s="58"/>
    </row>
    <row r="2563" spans="2:2">
      <c r="B2563" s="58"/>
    </row>
    <row r="2564" spans="2:2">
      <c r="B2564" s="58"/>
    </row>
    <row r="2565" spans="2:2">
      <c r="B2565" s="58"/>
    </row>
    <row r="2566" spans="2:2">
      <c r="B2566" s="58"/>
    </row>
    <row r="2567" spans="2:2">
      <c r="B2567" s="58"/>
    </row>
    <row r="2568" spans="2:2">
      <c r="B2568" s="58"/>
    </row>
    <row r="2569" spans="2:2">
      <c r="B2569" s="58"/>
    </row>
    <row r="2570" spans="2:2">
      <c r="B2570" s="58"/>
    </row>
    <row r="2571" spans="2:2">
      <c r="B2571" s="58"/>
    </row>
    <row r="2572" spans="2:2">
      <c r="B2572" s="58"/>
    </row>
    <row r="2573" spans="2:2">
      <c r="B2573" s="58"/>
    </row>
    <row r="2574" spans="2:2">
      <c r="B2574" s="58"/>
    </row>
    <row r="2575" spans="2:2">
      <c r="B2575" s="58"/>
    </row>
    <row r="2576" spans="2:2">
      <c r="B2576" s="58"/>
    </row>
    <row r="2577" spans="2:2">
      <c r="B2577" s="58"/>
    </row>
    <row r="2578" spans="2:2">
      <c r="B2578" s="58"/>
    </row>
    <row r="2579" spans="2:2">
      <c r="B2579" s="58"/>
    </row>
    <row r="2580" spans="2:2">
      <c r="B2580" s="58"/>
    </row>
    <row r="2581" spans="2:2">
      <c r="B2581" s="58"/>
    </row>
    <row r="2582" spans="2:2">
      <c r="B2582" s="58"/>
    </row>
    <row r="2583" spans="2:2">
      <c r="B2583" s="58"/>
    </row>
    <row r="2584" spans="2:2">
      <c r="B2584" s="58"/>
    </row>
    <row r="2585" spans="2:2">
      <c r="B2585" s="58"/>
    </row>
    <row r="2586" spans="2:2">
      <c r="B2586" s="58"/>
    </row>
    <row r="2587" spans="2:2">
      <c r="B2587" s="58"/>
    </row>
    <row r="2588" spans="2:2">
      <c r="B2588" s="58"/>
    </row>
    <row r="2589" spans="2:2">
      <c r="B2589" s="58"/>
    </row>
    <row r="2590" spans="2:2">
      <c r="B2590" s="58"/>
    </row>
    <row r="2591" spans="2:2">
      <c r="B2591" s="58"/>
    </row>
    <row r="2592" spans="2:2">
      <c r="B2592" s="58"/>
    </row>
    <row r="2593" spans="2:2">
      <c r="B2593" s="58"/>
    </row>
    <row r="2594" spans="2:2">
      <c r="B2594" s="58"/>
    </row>
    <row r="2595" spans="2:2">
      <c r="B2595" s="58"/>
    </row>
    <row r="2596" spans="2:2">
      <c r="B2596" s="58"/>
    </row>
    <row r="2597" spans="2:2">
      <c r="B2597" s="58"/>
    </row>
    <row r="2598" spans="2:2">
      <c r="B2598" s="58"/>
    </row>
    <row r="2599" spans="2:2">
      <c r="B2599" s="58"/>
    </row>
    <row r="2600" spans="2:2">
      <c r="B2600" s="58"/>
    </row>
    <row r="2601" spans="2:2">
      <c r="B2601" s="58"/>
    </row>
    <row r="2602" spans="2:2">
      <c r="B2602" s="58"/>
    </row>
    <row r="2603" spans="2:2">
      <c r="B2603" s="58"/>
    </row>
    <row r="2604" spans="2:2">
      <c r="B2604" s="58"/>
    </row>
    <row r="2605" spans="2:2">
      <c r="B2605" s="58"/>
    </row>
    <row r="2606" spans="2:2">
      <c r="B2606" s="58"/>
    </row>
    <row r="2607" spans="2:2">
      <c r="B2607" s="58"/>
    </row>
    <row r="2608" spans="2:2">
      <c r="B2608" s="58"/>
    </row>
    <row r="2609" spans="2:2">
      <c r="B2609" s="58"/>
    </row>
    <row r="2610" spans="2:2">
      <c r="B2610" s="58"/>
    </row>
    <row r="2611" spans="2:2">
      <c r="B2611" s="58"/>
    </row>
    <row r="2612" spans="2:2">
      <c r="B2612" s="58"/>
    </row>
    <row r="2613" spans="2:2">
      <c r="B2613" s="58"/>
    </row>
    <row r="2614" spans="2:2">
      <c r="B2614" s="58"/>
    </row>
    <row r="2615" spans="2:2">
      <c r="B2615" s="58"/>
    </row>
    <row r="2616" spans="2:2">
      <c r="B2616" s="58"/>
    </row>
    <row r="2617" spans="2:2">
      <c r="B2617" s="58"/>
    </row>
    <row r="2618" spans="2:2">
      <c r="B2618" s="58"/>
    </row>
    <row r="2619" spans="2:2">
      <c r="B2619" s="58"/>
    </row>
    <row r="2620" spans="2:2">
      <c r="B2620" s="58"/>
    </row>
    <row r="2621" spans="2:2">
      <c r="B2621" s="58"/>
    </row>
    <row r="2622" spans="2:2">
      <c r="B2622" s="58"/>
    </row>
    <row r="2623" spans="2:2">
      <c r="B2623" s="58"/>
    </row>
    <row r="2624" spans="2:2">
      <c r="B2624" s="58"/>
    </row>
    <row r="2625" spans="2:2">
      <c r="B2625" s="58"/>
    </row>
    <row r="2626" spans="2:2">
      <c r="B2626" s="58"/>
    </row>
    <row r="2627" spans="2:2">
      <c r="B2627" s="58"/>
    </row>
    <row r="2628" spans="2:2">
      <c r="B2628" s="58"/>
    </row>
    <row r="2629" spans="2:2">
      <c r="B2629" s="58"/>
    </row>
    <row r="2630" spans="2:2">
      <c r="B2630" s="58"/>
    </row>
    <row r="2631" spans="2:2">
      <c r="B2631" s="58"/>
    </row>
    <row r="2632" spans="2:2">
      <c r="B2632" s="58"/>
    </row>
    <row r="2633" spans="2:2">
      <c r="B2633" s="58"/>
    </row>
    <row r="2634" spans="2:2">
      <c r="B2634" s="58"/>
    </row>
    <row r="2635" spans="2:2">
      <c r="B2635" s="58"/>
    </row>
    <row r="2636" spans="2:2">
      <c r="B2636" s="58"/>
    </row>
    <row r="2637" spans="2:2">
      <c r="B2637" s="58"/>
    </row>
    <row r="2638" spans="2:2">
      <c r="B2638" s="58"/>
    </row>
    <row r="2639" spans="2:2">
      <c r="B2639" s="58"/>
    </row>
    <row r="2640" spans="2:2">
      <c r="B2640" s="58"/>
    </row>
    <row r="2641" spans="2:2">
      <c r="B2641" s="58"/>
    </row>
    <row r="2642" spans="2:2">
      <c r="B2642" s="58"/>
    </row>
    <row r="2643" spans="2:2">
      <c r="B2643" s="58"/>
    </row>
    <row r="2644" spans="2:2">
      <c r="B2644" s="58"/>
    </row>
    <row r="2645" spans="2:2">
      <c r="B2645" s="58"/>
    </row>
    <row r="2646" spans="2:2">
      <c r="B2646" s="58"/>
    </row>
    <row r="2647" spans="2:2">
      <c r="B2647" s="58"/>
    </row>
    <row r="2648" spans="2:2">
      <c r="B2648" s="58"/>
    </row>
    <row r="2649" spans="2:2">
      <c r="B2649" s="58"/>
    </row>
    <row r="2650" spans="2:2">
      <c r="B2650" s="58"/>
    </row>
    <row r="2651" spans="2:2">
      <c r="B2651" s="58"/>
    </row>
    <row r="2652" spans="2:2">
      <c r="B2652" s="58"/>
    </row>
    <row r="2653" spans="2:2">
      <c r="B2653" s="58"/>
    </row>
    <row r="2654" spans="2:2">
      <c r="B2654" s="58"/>
    </row>
    <row r="2655" spans="2:2">
      <c r="B2655" s="58"/>
    </row>
    <row r="2656" spans="2:2">
      <c r="B2656" s="58"/>
    </row>
    <row r="2657" spans="2:2">
      <c r="B2657" s="58"/>
    </row>
    <row r="2658" spans="2:2">
      <c r="B2658" s="58"/>
    </row>
    <row r="2659" spans="2:2">
      <c r="B2659" s="58"/>
    </row>
    <row r="2660" spans="2:2">
      <c r="B2660" s="58"/>
    </row>
    <row r="2661" spans="2:2">
      <c r="B2661" s="58"/>
    </row>
    <row r="2662" spans="2:2">
      <c r="B2662" s="58"/>
    </row>
    <row r="2663" spans="2:2">
      <c r="B2663" s="58"/>
    </row>
    <row r="2664" spans="2:2">
      <c r="B2664" s="58"/>
    </row>
    <row r="2665" spans="2:2">
      <c r="B2665" s="58"/>
    </row>
    <row r="2666" spans="2:2">
      <c r="B2666" s="58"/>
    </row>
    <row r="2667" spans="2:2">
      <c r="B2667" s="58"/>
    </row>
    <row r="2668" spans="2:2">
      <c r="B2668" s="58"/>
    </row>
    <row r="2669" spans="2:2">
      <c r="B2669" s="58"/>
    </row>
    <row r="2670" spans="2:2">
      <c r="B2670" s="58"/>
    </row>
    <row r="2671" spans="2:2">
      <c r="B2671" s="58"/>
    </row>
    <row r="2672" spans="2:2">
      <c r="B2672" s="58"/>
    </row>
    <row r="2673" spans="2:2">
      <c r="B2673" s="58"/>
    </row>
    <row r="2674" spans="2:2">
      <c r="B2674" s="58"/>
    </row>
    <row r="2675" spans="2:2">
      <c r="B2675" s="58"/>
    </row>
    <row r="2676" spans="2:2">
      <c r="B2676" s="58"/>
    </row>
    <row r="2677" spans="2:2">
      <c r="B2677" s="58"/>
    </row>
    <row r="2678" spans="2:2">
      <c r="B2678" s="58"/>
    </row>
    <row r="2679" spans="2:2">
      <c r="B2679" s="58"/>
    </row>
    <row r="2680" spans="2:2">
      <c r="B2680" s="58"/>
    </row>
    <row r="2681" spans="2:2">
      <c r="B2681" s="58"/>
    </row>
    <row r="2682" spans="2:2">
      <c r="B2682" s="58"/>
    </row>
    <row r="2683" spans="2:2">
      <c r="B2683" s="58"/>
    </row>
    <row r="2684" spans="2:2">
      <c r="B2684" s="58"/>
    </row>
    <row r="2685" spans="2:2">
      <c r="B2685" s="58"/>
    </row>
    <row r="2686" spans="2:2">
      <c r="B2686" s="58"/>
    </row>
    <row r="2687" spans="2:2">
      <c r="B2687" s="58"/>
    </row>
    <row r="2688" spans="2:2">
      <c r="B2688" s="58"/>
    </row>
    <row r="2689" spans="2:2">
      <c r="B2689" s="58"/>
    </row>
    <row r="2690" spans="2:2">
      <c r="B2690" s="58"/>
    </row>
    <row r="2691" spans="2:2">
      <c r="B2691" s="58"/>
    </row>
    <row r="2692" spans="2:2">
      <c r="B2692" s="58"/>
    </row>
    <row r="2693" spans="2:2">
      <c r="B2693" s="58"/>
    </row>
    <row r="2694" spans="2:2">
      <c r="B2694" s="58"/>
    </row>
    <row r="2695" spans="2:2">
      <c r="B2695" s="58"/>
    </row>
    <row r="2696" spans="2:2">
      <c r="B2696" s="58"/>
    </row>
    <row r="2697" spans="2:2">
      <c r="B2697" s="58"/>
    </row>
    <row r="2698" spans="2:2">
      <c r="B2698" s="58"/>
    </row>
    <row r="2699" spans="2:2">
      <c r="B2699" s="58"/>
    </row>
    <row r="2700" spans="2:2">
      <c r="B2700" s="58"/>
    </row>
    <row r="2701" spans="2:2">
      <c r="B2701" s="58"/>
    </row>
    <row r="2702" spans="2:2">
      <c r="B2702" s="58"/>
    </row>
    <row r="2703" spans="2:2">
      <c r="B2703" s="58"/>
    </row>
    <row r="2704" spans="2:2">
      <c r="B2704" s="58"/>
    </row>
    <row r="2705" spans="2:2">
      <c r="B2705" s="58"/>
    </row>
    <row r="2706" spans="2:2">
      <c r="B2706" s="58"/>
    </row>
    <row r="2707" spans="2:2">
      <c r="B2707" s="58"/>
    </row>
    <row r="2708" spans="2:2">
      <c r="B2708" s="58"/>
    </row>
    <row r="2709" spans="2:2">
      <c r="B2709" s="58"/>
    </row>
    <row r="2710" spans="2:2">
      <c r="B2710" s="58"/>
    </row>
    <row r="2711" spans="2:2">
      <c r="B2711" s="58"/>
    </row>
    <row r="2712" spans="2:2">
      <c r="B2712" s="58"/>
    </row>
    <row r="2713" spans="2:2">
      <c r="B2713" s="58"/>
    </row>
    <row r="2714" spans="2:2">
      <c r="B2714" s="58"/>
    </row>
    <row r="2715" spans="2:2">
      <c r="B2715" s="58"/>
    </row>
    <row r="2716" spans="2:2">
      <c r="B2716" s="58"/>
    </row>
    <row r="2717" spans="2:2">
      <c r="B2717" s="58"/>
    </row>
    <row r="2718" spans="2:2">
      <c r="B2718" s="58"/>
    </row>
    <row r="2719" spans="2:2">
      <c r="B2719" s="58"/>
    </row>
    <row r="2720" spans="2:2">
      <c r="B2720" s="58"/>
    </row>
    <row r="2721" spans="2:2">
      <c r="B2721" s="58"/>
    </row>
    <row r="2722" spans="2:2">
      <c r="B2722" s="58"/>
    </row>
    <row r="2723" spans="2:2">
      <c r="B2723" s="58"/>
    </row>
    <row r="2724" spans="2:2">
      <c r="B2724" s="58"/>
    </row>
    <row r="2725" spans="2:2">
      <c r="B2725" s="58"/>
    </row>
    <row r="2726" spans="2:2">
      <c r="B2726" s="58"/>
    </row>
    <row r="2727" spans="2:2">
      <c r="B2727" s="58"/>
    </row>
    <row r="2728" spans="2:2">
      <c r="B2728" s="58"/>
    </row>
    <row r="2729" spans="2:2">
      <c r="B2729" s="58"/>
    </row>
    <row r="2730" spans="2:2">
      <c r="B2730" s="58"/>
    </row>
    <row r="2731" spans="2:2">
      <c r="B2731" s="58"/>
    </row>
    <row r="2732" spans="2:2">
      <c r="B2732" s="58"/>
    </row>
    <row r="2733" spans="2:2">
      <c r="B2733" s="58"/>
    </row>
    <row r="2734" spans="2:2">
      <c r="B2734" s="58"/>
    </row>
    <row r="2735" spans="2:2">
      <c r="B2735" s="58"/>
    </row>
    <row r="2736" spans="2:2">
      <c r="B2736" s="58"/>
    </row>
    <row r="2737" spans="2:2">
      <c r="B2737" s="58"/>
    </row>
    <row r="2738" spans="2:2">
      <c r="B2738" s="58"/>
    </row>
    <row r="2739" spans="2:2">
      <c r="B2739" s="58"/>
    </row>
    <row r="2740" spans="2:2">
      <c r="B2740" s="58"/>
    </row>
    <row r="2741" spans="2:2">
      <c r="B2741" s="58"/>
    </row>
    <row r="2742" spans="2:2">
      <c r="B2742" s="58"/>
    </row>
    <row r="2743" spans="2:2">
      <c r="B2743" s="58"/>
    </row>
    <row r="2744" spans="2:2">
      <c r="B2744" s="58"/>
    </row>
    <row r="2745" spans="2:2">
      <c r="B2745" s="58"/>
    </row>
    <row r="2746" spans="2:2">
      <c r="B2746" s="58"/>
    </row>
    <row r="2747" spans="2:2">
      <c r="B2747" s="58"/>
    </row>
    <row r="2748" spans="2:2">
      <c r="B2748" s="58"/>
    </row>
    <row r="2749" spans="2:2">
      <c r="B2749" s="58"/>
    </row>
    <row r="2750" spans="2:2">
      <c r="B2750" s="58"/>
    </row>
    <row r="2751" spans="2:2">
      <c r="B2751" s="58"/>
    </row>
    <row r="2752" spans="2:2">
      <c r="B2752" s="58"/>
    </row>
    <row r="2753" spans="2:2">
      <c r="B2753" s="58"/>
    </row>
    <row r="2754" spans="2:2">
      <c r="B2754" s="58"/>
    </row>
    <row r="2755" spans="2:2">
      <c r="B2755" s="58"/>
    </row>
    <row r="2756" spans="2:2">
      <c r="B2756" s="58"/>
    </row>
    <row r="2757" spans="2:2">
      <c r="B2757" s="58"/>
    </row>
    <row r="2758" spans="2:2">
      <c r="B2758" s="58"/>
    </row>
    <row r="2759" spans="2:2">
      <c r="B2759" s="58"/>
    </row>
    <row r="2760" spans="2:2">
      <c r="B2760" s="58"/>
    </row>
    <row r="2761" spans="2:2">
      <c r="B2761" s="58"/>
    </row>
    <row r="2762" spans="2:2">
      <c r="B2762" s="58"/>
    </row>
    <row r="2763" spans="2:2">
      <c r="B2763" s="58"/>
    </row>
    <row r="2764" spans="2:2">
      <c r="B2764" s="58"/>
    </row>
    <row r="2765" spans="2:2">
      <c r="B2765" s="58"/>
    </row>
    <row r="2766" spans="2:2">
      <c r="B2766" s="58"/>
    </row>
    <row r="2767" spans="2:2">
      <c r="B2767" s="58"/>
    </row>
    <row r="2768" spans="2:2">
      <c r="B2768" s="58"/>
    </row>
    <row r="2769" spans="2:2">
      <c r="B2769" s="58"/>
    </row>
    <row r="2770" spans="2:2">
      <c r="B2770" s="58"/>
    </row>
    <row r="2771" spans="2:2">
      <c r="B2771" s="58"/>
    </row>
    <row r="2772" spans="2:2">
      <c r="B2772" s="58"/>
    </row>
    <row r="2773" spans="2:2">
      <c r="B2773" s="58"/>
    </row>
    <row r="2774" spans="2:2">
      <c r="B2774" s="58"/>
    </row>
    <row r="2775" spans="2:2">
      <c r="B2775" s="58"/>
    </row>
    <row r="2776" spans="2:2">
      <c r="B2776" s="58"/>
    </row>
    <row r="2777" spans="2:2">
      <c r="B2777" s="58"/>
    </row>
    <row r="2778" spans="2:2">
      <c r="B2778" s="58"/>
    </row>
    <row r="2779" spans="2:2">
      <c r="B2779" s="58"/>
    </row>
    <row r="2780" spans="2:2">
      <c r="B2780" s="58"/>
    </row>
    <row r="2781" spans="2:2">
      <c r="B2781" s="58"/>
    </row>
    <row r="2782" spans="2:2">
      <c r="B2782" s="58"/>
    </row>
    <row r="2783" spans="2:2">
      <c r="B2783" s="58"/>
    </row>
    <row r="2784" spans="2:2">
      <c r="B2784" s="58"/>
    </row>
    <row r="2785" spans="2:2">
      <c r="B2785" s="58"/>
    </row>
    <row r="2786" spans="2:2">
      <c r="B2786" s="58"/>
    </row>
    <row r="2787" spans="2:2">
      <c r="B2787" s="58"/>
    </row>
    <row r="2788" spans="2:2">
      <c r="B2788" s="58"/>
    </row>
    <row r="2789" spans="2:2">
      <c r="B2789" s="58"/>
    </row>
    <row r="2790" spans="2:2">
      <c r="B2790" s="58"/>
    </row>
    <row r="2791" spans="2:2">
      <c r="B2791" s="58"/>
    </row>
    <row r="2792" spans="2:2">
      <c r="B2792" s="58"/>
    </row>
    <row r="2793" spans="2:2">
      <c r="B2793" s="58"/>
    </row>
    <row r="2794" spans="2:2">
      <c r="B2794" s="58"/>
    </row>
    <row r="2795" spans="2:2">
      <c r="B2795" s="58"/>
    </row>
    <row r="2796" spans="2:2">
      <c r="B2796" s="58"/>
    </row>
    <row r="2797" spans="2:2">
      <c r="B2797" s="58"/>
    </row>
    <row r="2798" spans="2:2">
      <c r="B2798" s="58"/>
    </row>
    <row r="2799" spans="2:2">
      <c r="B2799" s="58"/>
    </row>
    <row r="2800" spans="2:2">
      <c r="B2800" s="58"/>
    </row>
    <row r="2801" spans="2:2">
      <c r="B2801" s="58"/>
    </row>
    <row r="2802" spans="2:2">
      <c r="B2802" s="58"/>
    </row>
    <row r="2803" spans="2:2">
      <c r="B2803" s="58"/>
    </row>
    <row r="2804" spans="2:2">
      <c r="B2804" s="58"/>
    </row>
    <row r="2805" spans="2:2">
      <c r="B2805" s="58"/>
    </row>
    <row r="2806" spans="2:2">
      <c r="B2806" s="58"/>
    </row>
    <row r="2807" spans="2:2">
      <c r="B2807" s="58"/>
    </row>
    <row r="2808" spans="2:2">
      <c r="B2808" s="58"/>
    </row>
    <row r="2809" spans="2:2">
      <c r="B2809" s="58"/>
    </row>
    <row r="2810" spans="2:2">
      <c r="B2810" s="58"/>
    </row>
    <row r="2811" spans="2:2">
      <c r="B2811" s="58"/>
    </row>
    <row r="2812" spans="2:2">
      <c r="B2812" s="58"/>
    </row>
    <row r="2813" spans="2:2">
      <c r="B2813" s="58"/>
    </row>
    <row r="2814" spans="2:2">
      <c r="B2814" s="58"/>
    </row>
    <row r="2815" spans="2:2">
      <c r="B2815" s="58"/>
    </row>
    <row r="2816" spans="2:2">
      <c r="B2816" s="58"/>
    </row>
    <row r="2817" spans="2:2">
      <c r="B2817" s="58"/>
    </row>
    <row r="2818" spans="2:2">
      <c r="B2818" s="58"/>
    </row>
    <row r="2819" spans="2:2">
      <c r="B2819" s="58"/>
    </row>
    <row r="2820" spans="2:2">
      <c r="B2820" s="58"/>
    </row>
    <row r="2821" spans="2:2">
      <c r="B2821" s="58"/>
    </row>
    <row r="2822" spans="2:2">
      <c r="B2822" s="58"/>
    </row>
    <row r="2823" spans="2:2">
      <c r="B2823" s="58"/>
    </row>
    <row r="2824" spans="2:2">
      <c r="B2824" s="58"/>
    </row>
    <row r="2825" spans="2:2">
      <c r="B2825" s="58"/>
    </row>
    <row r="2826" spans="2:2">
      <c r="B2826" s="58"/>
    </row>
    <row r="2827" spans="2:2">
      <c r="B2827" s="58"/>
    </row>
    <row r="2828" spans="2:2">
      <c r="B2828" s="58"/>
    </row>
    <row r="2829" spans="2:2">
      <c r="B2829" s="58"/>
    </row>
    <row r="2830" spans="2:2">
      <c r="B2830" s="58"/>
    </row>
    <row r="2831" spans="2:2">
      <c r="B2831" s="58"/>
    </row>
    <row r="2832" spans="2:2">
      <c r="B2832" s="58"/>
    </row>
    <row r="2833" spans="2:2">
      <c r="B2833" s="58"/>
    </row>
    <row r="2834" spans="2:2">
      <c r="B2834" s="58"/>
    </row>
    <row r="2835" spans="2:2">
      <c r="B2835" s="58"/>
    </row>
    <row r="2836" spans="2:2">
      <c r="B2836" s="58"/>
    </row>
    <row r="2837" spans="2:2">
      <c r="B2837" s="58"/>
    </row>
    <row r="2838" spans="2:2">
      <c r="B2838" s="58"/>
    </row>
    <row r="2839" spans="2:2">
      <c r="B2839" s="58"/>
    </row>
    <row r="2840" spans="2:2">
      <c r="B2840" s="58"/>
    </row>
    <row r="2841" spans="2:2">
      <c r="B2841" s="58"/>
    </row>
    <row r="2842" spans="2:2">
      <c r="B2842" s="58"/>
    </row>
    <row r="2843" spans="2:2">
      <c r="B2843" s="58"/>
    </row>
    <row r="2844" spans="2:2">
      <c r="B2844" s="58"/>
    </row>
    <row r="2845" spans="2:2">
      <c r="B2845" s="58"/>
    </row>
    <row r="2846" spans="2:2">
      <c r="B2846" s="58"/>
    </row>
    <row r="2847" spans="2:2">
      <c r="B2847" s="58"/>
    </row>
    <row r="2848" spans="2:2">
      <c r="B2848" s="58"/>
    </row>
    <row r="2849" spans="2:2">
      <c r="B2849" s="58"/>
    </row>
    <row r="2850" spans="2:2">
      <c r="B2850" s="58"/>
    </row>
    <row r="2851" spans="2:2">
      <c r="B2851" s="58"/>
    </row>
    <row r="2852" spans="2:2">
      <c r="B2852" s="58"/>
    </row>
    <row r="2853" spans="2:2">
      <c r="B2853" s="58"/>
    </row>
    <row r="2854" spans="2:2">
      <c r="B2854" s="58"/>
    </row>
    <row r="2855" spans="2:2">
      <c r="B2855" s="58"/>
    </row>
    <row r="2856" spans="2:2">
      <c r="B2856" s="58"/>
    </row>
    <row r="2857" spans="2:2">
      <c r="B2857" s="58"/>
    </row>
    <row r="2858" spans="2:2">
      <c r="B2858" s="58"/>
    </row>
    <row r="2859" spans="2:2">
      <c r="B2859" s="58"/>
    </row>
    <row r="2860" spans="2:2">
      <c r="B2860" s="58"/>
    </row>
    <row r="2861" spans="2:2">
      <c r="B2861" s="58"/>
    </row>
    <row r="2862" spans="2:2">
      <c r="B2862" s="58"/>
    </row>
    <row r="2863" spans="2:2">
      <c r="B2863" s="58"/>
    </row>
    <row r="2864" spans="2:2">
      <c r="B2864" s="58"/>
    </row>
    <row r="2865" spans="2:2">
      <c r="B2865" s="58"/>
    </row>
    <row r="2866" spans="2:2">
      <c r="B2866" s="58"/>
    </row>
    <row r="2867" spans="2:2">
      <c r="B2867" s="58"/>
    </row>
    <row r="2868" spans="2:2">
      <c r="B2868" s="58"/>
    </row>
    <row r="2869" spans="2:2">
      <c r="B2869" s="58"/>
    </row>
    <row r="2870" spans="2:2">
      <c r="B2870" s="58"/>
    </row>
    <row r="2871" spans="2:2">
      <c r="B2871" s="58"/>
    </row>
    <row r="2872" spans="2:2">
      <c r="B2872" s="58"/>
    </row>
    <row r="2873" spans="2:2">
      <c r="B2873" s="58"/>
    </row>
    <row r="2874" spans="2:2">
      <c r="B2874" s="58"/>
    </row>
    <row r="2875" spans="2:2">
      <c r="B2875" s="58"/>
    </row>
    <row r="2876" spans="2:2">
      <c r="B2876" s="58"/>
    </row>
    <row r="2877" spans="2:2">
      <c r="B2877" s="58"/>
    </row>
    <row r="2878" spans="2:2">
      <c r="B2878" s="58"/>
    </row>
    <row r="2879" spans="2:2">
      <c r="B2879" s="58"/>
    </row>
    <row r="2880" spans="2:2">
      <c r="B2880" s="58"/>
    </row>
    <row r="2881" spans="2:2">
      <c r="B2881" s="58"/>
    </row>
    <row r="2882" spans="2:2">
      <c r="B2882" s="58"/>
    </row>
    <row r="2883" spans="2:2">
      <c r="B2883" s="58"/>
    </row>
    <row r="2884" spans="2:2">
      <c r="B2884" s="58"/>
    </row>
    <row r="2885" spans="2:2">
      <c r="B2885" s="58"/>
    </row>
    <row r="2886" spans="2:2">
      <c r="B2886" s="58"/>
    </row>
    <row r="2887" spans="2:2">
      <c r="B2887" s="58"/>
    </row>
    <row r="2888" spans="2:2">
      <c r="B2888" s="58"/>
    </row>
    <row r="2889" spans="2:2">
      <c r="B2889" s="58"/>
    </row>
    <row r="2890" spans="2:2">
      <c r="B2890" s="58"/>
    </row>
    <row r="2891" spans="2:2">
      <c r="B2891" s="58"/>
    </row>
    <row r="2892" spans="2:2">
      <c r="B2892" s="58"/>
    </row>
    <row r="2893" spans="2:2">
      <c r="B2893" s="58"/>
    </row>
    <row r="2894" spans="2:2">
      <c r="B2894" s="58"/>
    </row>
    <row r="2895" spans="2:2">
      <c r="B2895" s="58"/>
    </row>
    <row r="2896" spans="2:2">
      <c r="B2896" s="58"/>
    </row>
    <row r="2897" spans="2:2">
      <c r="B2897" s="58"/>
    </row>
    <row r="2898" spans="2:2">
      <c r="B2898" s="58"/>
    </row>
    <row r="2899" spans="2:2">
      <c r="B2899" s="58"/>
    </row>
    <row r="2900" spans="2:2">
      <c r="B2900" s="58"/>
    </row>
    <row r="2901" spans="2:2">
      <c r="B2901" s="58"/>
    </row>
    <row r="2902" spans="2:2">
      <c r="B2902" s="58"/>
    </row>
    <row r="2903" spans="2:2">
      <c r="B2903" s="58"/>
    </row>
    <row r="2904" spans="2:2">
      <c r="B2904" s="58"/>
    </row>
    <row r="2905" spans="2:2">
      <c r="B2905" s="58"/>
    </row>
    <row r="2906" spans="2:2">
      <c r="B2906" s="58"/>
    </row>
    <row r="2907" spans="2:2">
      <c r="B2907" s="58"/>
    </row>
    <row r="2908" spans="2:2">
      <c r="B2908" s="58"/>
    </row>
    <row r="2909" spans="2:2">
      <c r="B2909" s="58"/>
    </row>
    <row r="2910" spans="2:2">
      <c r="B2910" s="58"/>
    </row>
    <row r="2911" spans="2:2">
      <c r="B2911" s="58"/>
    </row>
    <row r="2912" spans="2:2">
      <c r="B2912" s="58"/>
    </row>
    <row r="2913" spans="2:2">
      <c r="B2913" s="58"/>
    </row>
    <row r="2914" spans="2:2">
      <c r="B2914" s="58"/>
    </row>
    <row r="2915" spans="2:2">
      <c r="B2915" s="58"/>
    </row>
    <row r="2916" spans="2:2">
      <c r="B2916" s="58"/>
    </row>
    <row r="2917" spans="2:2">
      <c r="B2917" s="58"/>
    </row>
    <row r="2918" spans="2:2">
      <c r="B2918" s="58"/>
    </row>
    <row r="2919" spans="2:2">
      <c r="B2919" s="58"/>
    </row>
    <row r="2920" spans="2:2">
      <c r="B2920" s="58"/>
    </row>
    <row r="2921" spans="2:2">
      <c r="B2921" s="58"/>
    </row>
    <row r="2922" spans="2:2">
      <c r="B2922" s="58"/>
    </row>
    <row r="2923" spans="2:2">
      <c r="B2923" s="58"/>
    </row>
    <row r="2924" spans="2:2">
      <c r="B2924" s="58"/>
    </row>
    <row r="2925" spans="2:2">
      <c r="B2925" s="58"/>
    </row>
    <row r="2926" spans="2:2">
      <c r="B2926" s="58"/>
    </row>
    <row r="2927" spans="2:2">
      <c r="B2927" s="58"/>
    </row>
    <row r="2928" spans="2:2">
      <c r="B2928" s="58"/>
    </row>
    <row r="2929" spans="2:2">
      <c r="B2929" s="58"/>
    </row>
    <row r="2930" spans="2:2">
      <c r="B2930" s="58"/>
    </row>
    <row r="2931" spans="2:2">
      <c r="B2931" s="58"/>
    </row>
    <row r="2932" spans="2:2">
      <c r="B2932" s="58"/>
    </row>
    <row r="2933" spans="2:2">
      <c r="B2933" s="58"/>
    </row>
    <row r="2934" spans="2:2">
      <c r="B2934" s="58"/>
    </row>
    <row r="2935" spans="2:2">
      <c r="B2935" s="58"/>
    </row>
    <row r="2936" spans="2:2">
      <c r="B2936" s="58"/>
    </row>
    <row r="2937" spans="2:2">
      <c r="B2937" s="58"/>
    </row>
    <row r="2938" spans="2:2">
      <c r="B2938" s="58"/>
    </row>
    <row r="2939" spans="2:2">
      <c r="B2939" s="58"/>
    </row>
    <row r="2940" spans="2:2">
      <c r="B2940" s="58"/>
    </row>
    <row r="2941" spans="2:2">
      <c r="B2941" s="58"/>
    </row>
    <row r="2942" spans="2:2">
      <c r="B2942" s="58"/>
    </row>
    <row r="2943" spans="2:2">
      <c r="B2943" s="58"/>
    </row>
    <row r="2944" spans="2:2">
      <c r="B2944" s="58"/>
    </row>
    <row r="2945" spans="2:2">
      <c r="B2945" s="58"/>
    </row>
    <row r="2946" spans="2:2">
      <c r="B2946" s="58"/>
    </row>
    <row r="2947" spans="2:2">
      <c r="B2947" s="58"/>
    </row>
    <row r="2948" spans="2:2">
      <c r="B2948" s="58"/>
    </row>
    <row r="2949" spans="2:2">
      <c r="B2949" s="58"/>
    </row>
    <row r="2950" spans="2:2">
      <c r="B2950" s="58"/>
    </row>
    <row r="2951" spans="2:2">
      <c r="B2951" s="58"/>
    </row>
    <row r="2952" spans="2:2">
      <c r="B2952" s="58"/>
    </row>
    <row r="2953" spans="2:2">
      <c r="B2953" s="58"/>
    </row>
    <row r="2954" spans="2:2">
      <c r="B2954" s="58"/>
    </row>
    <row r="2955" spans="2:2">
      <c r="B2955" s="58"/>
    </row>
    <row r="2956" spans="2:2">
      <c r="B2956" s="58"/>
    </row>
    <row r="2957" spans="2:2">
      <c r="B2957" s="58"/>
    </row>
    <row r="2958" spans="2:2">
      <c r="B2958" s="58"/>
    </row>
    <row r="2959" spans="2:2">
      <c r="B2959" s="58"/>
    </row>
    <row r="2960" spans="2:2">
      <c r="B2960" s="58"/>
    </row>
    <row r="2961" spans="2:2">
      <c r="B2961" s="58"/>
    </row>
    <row r="2962" spans="2:2">
      <c r="B2962" s="58"/>
    </row>
    <row r="2963" spans="2:2">
      <c r="B2963" s="58"/>
    </row>
    <row r="2964" spans="2:2">
      <c r="B2964" s="58"/>
    </row>
    <row r="2965" spans="2:2">
      <c r="B2965" s="58"/>
    </row>
    <row r="2966" spans="2:2">
      <c r="B2966" s="58"/>
    </row>
    <row r="2967" spans="2:2">
      <c r="B2967" s="58"/>
    </row>
    <row r="2968" spans="2:2">
      <c r="B2968" s="58"/>
    </row>
    <row r="2969" spans="2:2">
      <c r="B2969" s="58"/>
    </row>
    <row r="2970" spans="2:2">
      <c r="B2970" s="58"/>
    </row>
    <row r="2971" spans="2:2">
      <c r="B2971" s="58"/>
    </row>
    <row r="2972" spans="2:2">
      <c r="B2972" s="58"/>
    </row>
    <row r="2973" spans="2:2">
      <c r="B2973" s="58"/>
    </row>
    <row r="2974" spans="2:2">
      <c r="B2974" s="58"/>
    </row>
    <row r="2975" spans="2:2">
      <c r="B2975" s="58"/>
    </row>
    <row r="2976" spans="2:2">
      <c r="B2976" s="58"/>
    </row>
    <row r="2977" spans="2:2">
      <c r="B2977" s="58"/>
    </row>
    <row r="2978" spans="2:2">
      <c r="B2978" s="58"/>
    </row>
    <row r="2979" spans="2:2">
      <c r="B2979" s="58"/>
    </row>
    <row r="2980" spans="2:2">
      <c r="B2980" s="58"/>
    </row>
    <row r="2981" spans="2:2">
      <c r="B2981" s="58"/>
    </row>
    <row r="2982" spans="2:2">
      <c r="B2982" s="58"/>
    </row>
    <row r="2983" spans="2:2">
      <c r="B2983" s="58"/>
    </row>
    <row r="2984" spans="2:2">
      <c r="B2984" s="58"/>
    </row>
    <row r="2985" spans="2:2">
      <c r="B2985" s="58"/>
    </row>
    <row r="2986" spans="2:2">
      <c r="B2986" s="58"/>
    </row>
    <row r="2987" spans="2:2">
      <c r="B2987" s="58"/>
    </row>
    <row r="2988" spans="2:2">
      <c r="B2988" s="58"/>
    </row>
    <row r="2989" spans="2:2">
      <c r="B2989" s="58"/>
    </row>
    <row r="2990" spans="2:2">
      <c r="B2990" s="58"/>
    </row>
    <row r="2991" spans="2:2">
      <c r="B2991" s="58"/>
    </row>
    <row r="2992" spans="2:2">
      <c r="B2992" s="58"/>
    </row>
    <row r="2993" spans="2:2">
      <c r="B2993" s="58"/>
    </row>
    <row r="2994" spans="2:2">
      <c r="B2994" s="58"/>
    </row>
    <row r="2995" spans="2:2">
      <c r="B2995" s="58"/>
    </row>
    <row r="2996" spans="2:2">
      <c r="B2996" s="58"/>
    </row>
    <row r="2997" spans="2:2">
      <c r="B2997" s="58"/>
    </row>
    <row r="2998" spans="2:2">
      <c r="B2998" s="58"/>
    </row>
    <row r="2999" spans="2:2">
      <c r="B2999" s="58"/>
    </row>
    <row r="3000" spans="2:2">
      <c r="B3000" s="58"/>
    </row>
    <row r="3001" spans="2:2">
      <c r="B3001" s="58"/>
    </row>
    <row r="3002" spans="2:2">
      <c r="B3002" s="58"/>
    </row>
    <row r="3003" spans="2:2">
      <c r="B3003" s="58"/>
    </row>
    <row r="3004" spans="2:2">
      <c r="B3004" s="58"/>
    </row>
    <row r="3005" spans="2:2">
      <c r="B3005" s="58"/>
    </row>
    <row r="3006" spans="2:2">
      <c r="B3006" s="58"/>
    </row>
    <row r="3007" spans="2:2">
      <c r="B3007" s="58"/>
    </row>
    <row r="3008" spans="2:2">
      <c r="B3008" s="58"/>
    </row>
    <row r="3009" spans="2:2">
      <c r="B3009" s="58"/>
    </row>
    <row r="3010" spans="2:2">
      <c r="B3010" s="58"/>
    </row>
    <row r="3011" spans="2:2">
      <c r="B3011" s="58"/>
    </row>
    <row r="3012" spans="2:2">
      <c r="B3012" s="58"/>
    </row>
    <row r="3013" spans="2:2">
      <c r="B3013" s="58"/>
    </row>
    <row r="3014" spans="2:2">
      <c r="B3014" s="58"/>
    </row>
    <row r="3015" spans="2:2">
      <c r="B3015" s="58"/>
    </row>
    <row r="3016" spans="2:2">
      <c r="B3016" s="58"/>
    </row>
    <row r="3017" spans="2:2">
      <c r="B3017" s="58"/>
    </row>
    <row r="3018" spans="2:2">
      <c r="B3018" s="58"/>
    </row>
    <row r="3019" spans="2:2">
      <c r="B3019" s="58"/>
    </row>
    <row r="3020" spans="2:2">
      <c r="B3020" s="58"/>
    </row>
    <row r="3021" spans="2:2">
      <c r="B3021" s="58"/>
    </row>
    <row r="3022" spans="2:2">
      <c r="B3022" s="58"/>
    </row>
    <row r="3023" spans="2:2">
      <c r="B3023" s="58"/>
    </row>
    <row r="3024" spans="2:2">
      <c r="B3024" s="58"/>
    </row>
    <row r="3025" spans="2:2">
      <c r="B3025" s="58"/>
    </row>
    <row r="3026" spans="2:2">
      <c r="B3026" s="58"/>
    </row>
    <row r="3027" spans="2:2">
      <c r="B3027" s="58"/>
    </row>
    <row r="3028" spans="2:2">
      <c r="B3028" s="58"/>
    </row>
    <row r="3029" spans="2:2">
      <c r="B3029" s="58"/>
    </row>
    <row r="3030" spans="2:2">
      <c r="B3030" s="58"/>
    </row>
    <row r="3031" spans="2:2">
      <c r="B3031" s="58"/>
    </row>
    <row r="3032" spans="2:2">
      <c r="B3032" s="58"/>
    </row>
    <row r="3033" spans="2:2">
      <c r="B3033" s="58"/>
    </row>
    <row r="3034" spans="2:2">
      <c r="B3034" s="58"/>
    </row>
    <row r="3035" spans="2:2">
      <c r="B3035" s="58"/>
    </row>
    <row r="3036" spans="2:2">
      <c r="B3036" s="58"/>
    </row>
    <row r="3037" spans="2:2">
      <c r="B3037" s="58"/>
    </row>
    <row r="3038" spans="2:2">
      <c r="B3038" s="58"/>
    </row>
    <row r="3039" spans="2:2">
      <c r="B3039" s="58"/>
    </row>
    <row r="3040" spans="2:2">
      <c r="B3040" s="58"/>
    </row>
    <row r="3041" spans="2:2">
      <c r="B3041" s="58"/>
    </row>
    <row r="3042" spans="2:2">
      <c r="B3042" s="58"/>
    </row>
    <row r="3043" spans="2:2">
      <c r="B3043" s="58"/>
    </row>
    <row r="3044" spans="2:2">
      <c r="B3044" s="58"/>
    </row>
    <row r="3045" spans="2:2">
      <c r="B3045" s="58"/>
    </row>
    <row r="3046" spans="2:2">
      <c r="B3046" s="58"/>
    </row>
    <row r="3047" spans="2:2">
      <c r="B3047" s="58"/>
    </row>
    <row r="3048" spans="2:2">
      <c r="B3048" s="58"/>
    </row>
    <row r="3049" spans="2:2">
      <c r="B3049" s="58"/>
    </row>
    <row r="3050" spans="2:2">
      <c r="B3050" s="58"/>
    </row>
    <row r="3051" spans="2:2">
      <c r="B3051" s="58"/>
    </row>
    <row r="3052" spans="2:2">
      <c r="B3052" s="58"/>
    </row>
    <row r="3053" spans="2:2">
      <c r="B3053" s="58"/>
    </row>
    <row r="3054" spans="2:2">
      <c r="B3054" s="58"/>
    </row>
    <row r="3055" spans="2:2">
      <c r="B3055" s="58"/>
    </row>
    <row r="3056" spans="2:2">
      <c r="B3056" s="58"/>
    </row>
    <row r="3057" spans="2:2">
      <c r="B3057" s="58"/>
    </row>
    <row r="3058" spans="2:2">
      <c r="B3058" s="58"/>
    </row>
    <row r="3059" spans="2:2">
      <c r="B3059" s="58"/>
    </row>
    <row r="3060" spans="2:2">
      <c r="B3060" s="58"/>
    </row>
    <row r="3061" spans="2:2">
      <c r="B3061" s="58"/>
    </row>
    <row r="3062" spans="2:2">
      <c r="B3062" s="58"/>
    </row>
    <row r="3063" spans="2:2">
      <c r="B3063" s="58"/>
    </row>
    <row r="3064" spans="2:2">
      <c r="B3064" s="58"/>
    </row>
    <row r="3065" spans="2:2">
      <c r="B3065" s="58"/>
    </row>
    <row r="3066" spans="2:2">
      <c r="B3066" s="58"/>
    </row>
    <row r="3067" spans="2:2">
      <c r="B3067" s="58"/>
    </row>
    <row r="3068" spans="2:2">
      <c r="B3068" s="58"/>
    </row>
    <row r="3069" spans="2:2">
      <c r="B3069" s="58"/>
    </row>
    <row r="3070" spans="2:2">
      <c r="B3070" s="58"/>
    </row>
    <row r="3071" spans="2:2">
      <c r="B3071" s="58"/>
    </row>
    <row r="3072" spans="2:2">
      <c r="B3072" s="58"/>
    </row>
    <row r="3073" spans="2:2">
      <c r="B3073" s="58"/>
    </row>
    <row r="3074" spans="2:2">
      <c r="B3074" s="58"/>
    </row>
    <row r="3075" spans="2:2">
      <c r="B3075" s="58"/>
    </row>
    <row r="3076" spans="2:2">
      <c r="B3076" s="58"/>
    </row>
    <row r="3077" spans="2:2">
      <c r="B3077" s="58"/>
    </row>
    <row r="3078" spans="2:2">
      <c r="B3078" s="58"/>
    </row>
    <row r="3079" spans="2:2">
      <c r="B3079" s="58"/>
    </row>
    <row r="3080" spans="2:2">
      <c r="B3080" s="58"/>
    </row>
    <row r="3081" spans="2:2">
      <c r="B3081" s="58"/>
    </row>
    <row r="3082" spans="2:2">
      <c r="B3082" s="58"/>
    </row>
    <row r="3083" spans="2:2">
      <c r="B3083" s="58"/>
    </row>
    <row r="3084" spans="2:2">
      <c r="B3084" s="58"/>
    </row>
    <row r="3085" spans="2:2">
      <c r="B3085" s="58"/>
    </row>
    <row r="3086" spans="2:2">
      <c r="B3086" s="58"/>
    </row>
    <row r="3087" spans="2:2">
      <c r="B3087" s="58"/>
    </row>
    <row r="3088" spans="2:2">
      <c r="B3088" s="58"/>
    </row>
    <row r="3089" spans="2:2">
      <c r="B3089" s="58"/>
    </row>
    <row r="3090" spans="2:2">
      <c r="B3090" s="58"/>
    </row>
    <row r="3091" spans="2:2">
      <c r="B3091" s="58"/>
    </row>
    <row r="3092" spans="2:2">
      <c r="B3092" s="58"/>
    </row>
    <row r="3093" spans="2:2">
      <c r="B3093" s="58"/>
    </row>
    <row r="3094" spans="2:2">
      <c r="B3094" s="58"/>
    </row>
    <row r="3095" spans="2:2">
      <c r="B3095" s="58"/>
    </row>
    <row r="3096" spans="2:2">
      <c r="B3096" s="58"/>
    </row>
    <row r="3097" spans="2:2">
      <c r="B3097" s="58"/>
    </row>
    <row r="3098" spans="2:2">
      <c r="B3098" s="58"/>
    </row>
    <row r="3099" spans="2:2">
      <c r="B3099" s="58"/>
    </row>
    <row r="3100" spans="2:2">
      <c r="B3100" s="58"/>
    </row>
    <row r="3101" spans="2:2">
      <c r="B3101" s="58"/>
    </row>
    <row r="3102" spans="2:2">
      <c r="B3102" s="58"/>
    </row>
    <row r="3103" spans="2:2">
      <c r="B3103" s="58"/>
    </row>
    <row r="3104" spans="2:2">
      <c r="B3104" s="58"/>
    </row>
    <row r="3105" spans="2:2">
      <c r="B3105" s="58"/>
    </row>
    <row r="3106" spans="2:2">
      <c r="B3106" s="58"/>
    </row>
    <row r="3107" spans="2:2">
      <c r="B3107" s="58"/>
    </row>
    <row r="3108" spans="2:2">
      <c r="B3108" s="58"/>
    </row>
    <row r="3109" spans="2:2">
      <c r="B3109" s="58"/>
    </row>
    <row r="3110" spans="2:2">
      <c r="B3110" s="58"/>
    </row>
    <row r="3111" spans="2:2">
      <c r="B3111" s="58"/>
    </row>
    <row r="3112" spans="2:2">
      <c r="B3112" s="58"/>
    </row>
    <row r="3113" spans="2:2">
      <c r="B3113" s="58"/>
    </row>
    <row r="3114" spans="2:2">
      <c r="B3114" s="58"/>
    </row>
    <row r="3115" spans="2:2">
      <c r="B3115" s="58"/>
    </row>
    <row r="3116" spans="2:2">
      <c r="B3116" s="58"/>
    </row>
    <row r="3117" spans="2:2">
      <c r="B3117" s="58"/>
    </row>
    <row r="3118" spans="2:2">
      <c r="B3118" s="58"/>
    </row>
    <row r="3119" spans="2:2">
      <c r="B3119" s="58"/>
    </row>
    <row r="3120" spans="2:2">
      <c r="B3120" s="58"/>
    </row>
    <row r="3121" spans="2:2">
      <c r="B3121" s="58"/>
    </row>
    <row r="3122" spans="2:2">
      <c r="B3122" s="58"/>
    </row>
    <row r="3123" spans="2:2">
      <c r="B3123" s="58"/>
    </row>
    <row r="3124" spans="2:2">
      <c r="B3124" s="58"/>
    </row>
    <row r="3125" spans="2:2">
      <c r="B3125" s="58"/>
    </row>
    <row r="3126" spans="2:2">
      <c r="B3126" s="58"/>
    </row>
    <row r="3127" spans="2:2">
      <c r="B3127" s="58"/>
    </row>
    <row r="3128" spans="2:2">
      <c r="B3128" s="58"/>
    </row>
    <row r="3129" spans="2:2">
      <c r="B3129" s="58"/>
    </row>
    <row r="3130" spans="2:2">
      <c r="B3130" s="58"/>
    </row>
    <row r="3131" spans="2:2">
      <c r="B3131" s="58"/>
    </row>
    <row r="3132" spans="2:2">
      <c r="B3132" s="58"/>
    </row>
    <row r="3133" spans="2:2">
      <c r="B3133" s="58"/>
    </row>
    <row r="3134" spans="2:2">
      <c r="B3134" s="58"/>
    </row>
    <row r="3135" spans="2:2">
      <c r="B3135" s="58"/>
    </row>
    <row r="3136" spans="2:2">
      <c r="B3136" s="58"/>
    </row>
    <row r="3137" spans="2:2">
      <c r="B3137" s="58"/>
    </row>
    <row r="3138" spans="2:2">
      <c r="B3138" s="58"/>
    </row>
    <row r="3139" spans="2:2">
      <c r="B3139" s="58"/>
    </row>
    <row r="3140" spans="2:2">
      <c r="B3140" s="58"/>
    </row>
    <row r="3141" spans="2:2">
      <c r="B3141" s="58"/>
    </row>
    <row r="3142" spans="2:2">
      <c r="B3142" s="58"/>
    </row>
    <row r="3143" spans="2:2">
      <c r="B3143" s="58"/>
    </row>
    <row r="3144" spans="2:2">
      <c r="B3144" s="58"/>
    </row>
    <row r="3145" spans="2:2">
      <c r="B3145" s="58"/>
    </row>
    <row r="3146" spans="2:2">
      <c r="B3146" s="58"/>
    </row>
    <row r="3147" spans="2:2">
      <c r="B3147" s="58"/>
    </row>
    <row r="3148" spans="2:2">
      <c r="B3148" s="58"/>
    </row>
    <row r="3149" spans="2:2">
      <c r="B3149" s="58"/>
    </row>
    <row r="3150" spans="2:2">
      <c r="B3150" s="58"/>
    </row>
    <row r="3151" spans="2:2">
      <c r="B3151" s="58"/>
    </row>
    <row r="3152" spans="2:2">
      <c r="B3152" s="58"/>
    </row>
    <row r="3153" spans="2:2">
      <c r="B3153" s="58"/>
    </row>
    <row r="3154" spans="2:2">
      <c r="B3154" s="58"/>
    </row>
    <row r="3155" spans="2:2">
      <c r="B3155" s="58"/>
    </row>
    <row r="3156" spans="2:2">
      <c r="B3156" s="58"/>
    </row>
    <row r="3157" spans="2:2">
      <c r="B3157" s="58"/>
    </row>
    <row r="3158" spans="2:2">
      <c r="B3158" s="58"/>
    </row>
    <row r="3159" spans="2:2">
      <c r="B3159" s="58"/>
    </row>
    <row r="3160" spans="2:2">
      <c r="B3160" s="58"/>
    </row>
    <row r="3161" spans="2:2">
      <c r="B3161" s="58"/>
    </row>
    <row r="3162" spans="2:2">
      <c r="B3162" s="58"/>
    </row>
    <row r="3163" spans="2:2">
      <c r="B3163" s="58"/>
    </row>
    <row r="3164" spans="2:2">
      <c r="B3164" s="58"/>
    </row>
    <row r="3165" spans="2:2">
      <c r="B3165" s="58"/>
    </row>
    <row r="3166" spans="2:2">
      <c r="B3166" s="58"/>
    </row>
    <row r="3167" spans="2:2">
      <c r="B3167" s="58"/>
    </row>
    <row r="3168" spans="2:2">
      <c r="B3168" s="58"/>
    </row>
    <row r="3169" spans="2:2">
      <c r="B3169" s="58"/>
    </row>
    <row r="3170" spans="2:2">
      <c r="B3170" s="58"/>
    </row>
    <row r="3171" spans="2:2">
      <c r="B3171" s="58"/>
    </row>
    <row r="3172" spans="2:2">
      <c r="B3172" s="58"/>
    </row>
    <row r="3173" spans="2:2">
      <c r="B3173" s="58"/>
    </row>
    <row r="3174" spans="2:2">
      <c r="B3174" s="58"/>
    </row>
    <row r="3175" spans="2:2">
      <c r="B3175" s="58"/>
    </row>
    <row r="3176" spans="2:2">
      <c r="B3176" s="58"/>
    </row>
    <row r="3177" spans="2:2">
      <c r="B3177" s="58"/>
    </row>
    <row r="3178" spans="2:2">
      <c r="B3178" s="58"/>
    </row>
    <row r="3179" spans="2:2">
      <c r="B3179" s="58"/>
    </row>
    <row r="3180" spans="2:2">
      <c r="B3180" s="58"/>
    </row>
    <row r="3181" spans="2:2">
      <c r="B3181" s="58"/>
    </row>
    <row r="3182" spans="2:2">
      <c r="B3182" s="58"/>
    </row>
    <row r="3183" spans="2:2">
      <c r="B3183" s="58"/>
    </row>
    <row r="3184" spans="2:2">
      <c r="B3184" s="58"/>
    </row>
    <row r="3185" spans="2:2">
      <c r="B3185" s="58"/>
    </row>
    <row r="3186" spans="2:2">
      <c r="B3186" s="58"/>
    </row>
    <row r="3187" spans="2:2">
      <c r="B3187" s="58"/>
    </row>
    <row r="3188" spans="2:2">
      <c r="B3188" s="58"/>
    </row>
    <row r="3189" spans="2:2">
      <c r="B3189" s="58"/>
    </row>
    <row r="3190" spans="2:2">
      <c r="B3190" s="58"/>
    </row>
    <row r="3191" spans="2:2">
      <c r="B3191" s="58"/>
    </row>
    <row r="3192" spans="2:2">
      <c r="B3192" s="58"/>
    </row>
    <row r="3193" spans="2:2">
      <c r="B3193" s="58"/>
    </row>
    <row r="3194" spans="2:2">
      <c r="B3194" s="58"/>
    </row>
    <row r="3195" spans="2:2">
      <c r="B3195" s="58"/>
    </row>
    <row r="3196" spans="2:2">
      <c r="B3196" s="58"/>
    </row>
    <row r="3197" spans="2:2">
      <c r="B3197" s="58"/>
    </row>
    <row r="3198" spans="2:2">
      <c r="B3198" s="58"/>
    </row>
    <row r="3199" spans="2:2">
      <c r="B3199" s="58"/>
    </row>
    <row r="3200" spans="2:2">
      <c r="B3200" s="58"/>
    </row>
    <row r="3201" spans="2:2">
      <c r="B3201" s="58"/>
    </row>
    <row r="3202" spans="2:2">
      <c r="B3202" s="58"/>
    </row>
    <row r="3203" spans="2:2">
      <c r="B3203" s="58"/>
    </row>
    <row r="3204" spans="2:2">
      <c r="B3204" s="58"/>
    </row>
    <row r="3205" spans="2:2">
      <c r="B3205" s="58"/>
    </row>
    <row r="3206" spans="2:2">
      <c r="B3206" s="58"/>
    </row>
    <row r="3207" spans="2:2">
      <c r="B3207" s="58"/>
    </row>
    <row r="3208" spans="2:2">
      <c r="B3208" s="58"/>
    </row>
    <row r="3209" spans="2:2">
      <c r="B3209" s="58"/>
    </row>
    <row r="3210" spans="2:2">
      <c r="B3210" s="58"/>
    </row>
    <row r="3211" spans="2:2">
      <c r="B3211" s="58"/>
    </row>
    <row r="3212" spans="2:2">
      <c r="B3212" s="58"/>
    </row>
    <row r="3213" spans="2:2">
      <c r="B3213" s="58"/>
    </row>
    <row r="3214" spans="2:2">
      <c r="B3214" s="58"/>
    </row>
    <row r="3215" spans="2:2">
      <c r="B3215" s="58"/>
    </row>
    <row r="3216" spans="2:2">
      <c r="B3216" s="58"/>
    </row>
    <row r="3217" spans="2:2">
      <c r="B3217" s="58"/>
    </row>
    <row r="3218" spans="2:2">
      <c r="B3218" s="58"/>
    </row>
    <row r="3219" spans="2:2">
      <c r="B3219" s="58"/>
    </row>
    <row r="3220" spans="2:2">
      <c r="B3220" s="58"/>
    </row>
    <row r="3221" spans="2:2">
      <c r="B3221" s="58"/>
    </row>
    <row r="3222" spans="2:2">
      <c r="B3222" s="58"/>
    </row>
    <row r="3223" spans="2:2">
      <c r="B3223" s="58"/>
    </row>
    <row r="3224" spans="2:2">
      <c r="B3224" s="58"/>
    </row>
    <row r="3225" spans="2:2">
      <c r="B3225" s="58"/>
    </row>
    <row r="3226" spans="2:2">
      <c r="B3226" s="58"/>
    </row>
    <row r="3227" spans="2:2">
      <c r="B3227" s="58"/>
    </row>
    <row r="3228" spans="2:2">
      <c r="B3228" s="58"/>
    </row>
    <row r="3229" spans="2:2">
      <c r="B3229" s="58"/>
    </row>
    <row r="3230" spans="2:2">
      <c r="B3230" s="58"/>
    </row>
    <row r="3231" spans="2:2">
      <c r="B3231" s="58"/>
    </row>
    <row r="3232" spans="2:2">
      <c r="B3232" s="58"/>
    </row>
    <row r="3233" spans="2:2">
      <c r="B3233" s="58"/>
    </row>
    <row r="3234" spans="2:2">
      <c r="B3234" s="58"/>
    </row>
    <row r="3235" spans="2:2">
      <c r="B3235" s="58"/>
    </row>
    <row r="3236" spans="2:2">
      <c r="B3236" s="58"/>
    </row>
    <row r="3237" spans="2:2">
      <c r="B3237" s="58"/>
    </row>
    <row r="3238" spans="2:2">
      <c r="B3238" s="58"/>
    </row>
    <row r="3239" spans="2:2">
      <c r="B3239" s="58"/>
    </row>
    <row r="3240" spans="2:2">
      <c r="B3240" s="58"/>
    </row>
    <row r="3241" spans="2:2">
      <c r="B3241" s="58"/>
    </row>
    <row r="3242" spans="2:2">
      <c r="B3242" s="58"/>
    </row>
    <row r="3243" spans="2:2">
      <c r="B3243" s="58"/>
    </row>
    <row r="3244" spans="2:2">
      <c r="B3244" s="58"/>
    </row>
    <row r="3245" spans="2:2">
      <c r="B3245" s="58"/>
    </row>
    <row r="3246" spans="2:2">
      <c r="B3246" s="58"/>
    </row>
    <row r="3247" spans="2:2">
      <c r="B3247" s="58"/>
    </row>
    <row r="3248" spans="2:2">
      <c r="B3248" s="58"/>
    </row>
    <row r="3249" spans="2:2">
      <c r="B3249" s="58"/>
    </row>
    <row r="3250" spans="2:2">
      <c r="B3250" s="58"/>
    </row>
    <row r="3251" spans="2:2">
      <c r="B3251" s="58"/>
    </row>
    <row r="3252" spans="2:2">
      <c r="B3252" s="58"/>
    </row>
    <row r="3253" spans="2:2">
      <c r="B3253" s="58"/>
    </row>
    <row r="3254" spans="2:2">
      <c r="B3254" s="58"/>
    </row>
    <row r="3255" spans="2:2">
      <c r="B3255" s="58"/>
    </row>
    <row r="3256" spans="2:2">
      <c r="B3256" s="58"/>
    </row>
    <row r="3257" spans="2:2">
      <c r="B3257" s="58"/>
    </row>
    <row r="3258" spans="2:2">
      <c r="B3258" s="58"/>
    </row>
    <row r="3259" spans="2:2">
      <c r="B3259" s="58"/>
    </row>
    <row r="3260" spans="2:2">
      <c r="B3260" s="58"/>
    </row>
    <row r="3261" spans="2:2">
      <c r="B3261" s="58"/>
    </row>
    <row r="3262" spans="2:2">
      <c r="B3262" s="58"/>
    </row>
    <row r="3263" spans="2:2">
      <c r="B3263" s="58"/>
    </row>
    <row r="3264" spans="2:2">
      <c r="B3264" s="58"/>
    </row>
    <row r="3265" spans="2:2">
      <c r="B3265" s="58"/>
    </row>
    <row r="3266" spans="2:2">
      <c r="B3266" s="58"/>
    </row>
    <row r="3267" spans="2:2">
      <c r="B3267" s="58"/>
    </row>
    <row r="3268" spans="2:2">
      <c r="B3268" s="58"/>
    </row>
    <row r="3269" spans="2:2">
      <c r="B3269" s="58"/>
    </row>
    <row r="3270" spans="2:2">
      <c r="B3270" s="58"/>
    </row>
    <row r="3271" spans="2:2">
      <c r="B3271" s="58"/>
    </row>
    <row r="3272" spans="2:2">
      <c r="B3272" s="58"/>
    </row>
    <row r="3273" spans="2:2">
      <c r="B3273" s="58"/>
    </row>
    <row r="3274" spans="2:2">
      <c r="B3274" s="58"/>
    </row>
    <row r="3275" spans="2:2">
      <c r="B3275" s="58"/>
    </row>
    <row r="3276" spans="2:2">
      <c r="B3276" s="58"/>
    </row>
    <row r="3277" spans="2:2">
      <c r="B3277" s="58"/>
    </row>
    <row r="3278" spans="2:2">
      <c r="B3278" s="58"/>
    </row>
    <row r="3279" spans="2:2">
      <c r="B3279" s="58"/>
    </row>
    <row r="3280" spans="2:2">
      <c r="B3280" s="58"/>
    </row>
    <row r="3281" spans="2:2">
      <c r="B3281" s="58"/>
    </row>
    <row r="3282" spans="2:2">
      <c r="B3282" s="58"/>
    </row>
    <row r="3283" spans="2:2">
      <c r="B3283" s="58"/>
    </row>
    <row r="3284" spans="2:2">
      <c r="B3284" s="58"/>
    </row>
    <row r="3285" spans="2:2">
      <c r="B3285" s="58"/>
    </row>
    <row r="3286" spans="2:2">
      <c r="B3286" s="58"/>
    </row>
    <row r="3287" spans="2:2">
      <c r="B3287" s="58"/>
    </row>
    <row r="3288" spans="2:2">
      <c r="B3288" s="58"/>
    </row>
    <row r="3289" spans="2:2">
      <c r="B3289" s="58"/>
    </row>
    <row r="3290" spans="2:2">
      <c r="B3290" s="58"/>
    </row>
    <row r="3291" spans="2:2">
      <c r="B3291" s="58"/>
    </row>
    <row r="3292" spans="2:2">
      <c r="B3292" s="58"/>
    </row>
    <row r="3293" spans="2:2">
      <c r="B3293" s="58"/>
    </row>
    <row r="3294" spans="2:2">
      <c r="B3294" s="58"/>
    </row>
    <row r="3295" spans="2:2">
      <c r="B3295" s="58"/>
    </row>
    <row r="3296" spans="2:2">
      <c r="B3296" s="58"/>
    </row>
    <row r="3297" spans="2:2">
      <c r="B3297" s="58"/>
    </row>
    <row r="3298" spans="2:2">
      <c r="B3298" s="58"/>
    </row>
    <row r="3299" spans="2:2">
      <c r="B3299" s="58"/>
    </row>
    <row r="3300" spans="2:2">
      <c r="B3300" s="58"/>
    </row>
    <row r="3301" spans="2:2">
      <c r="B3301" s="58"/>
    </row>
    <row r="3302" spans="2:2">
      <c r="B3302" s="58"/>
    </row>
    <row r="3303" spans="2:2">
      <c r="B3303" s="58"/>
    </row>
    <row r="3304" spans="2:2">
      <c r="B3304" s="58"/>
    </row>
    <row r="3305" spans="2:2">
      <c r="B3305" s="58"/>
    </row>
    <row r="3306" spans="2:2">
      <c r="B3306" s="58"/>
    </row>
    <row r="3307" spans="2:2">
      <c r="B3307" s="58"/>
    </row>
    <row r="3308" spans="2:2">
      <c r="B3308" s="58"/>
    </row>
    <row r="3309" spans="2:2">
      <c r="B3309" s="58"/>
    </row>
    <row r="3310" spans="2:2">
      <c r="B3310" s="58"/>
    </row>
    <row r="3311" spans="2:2">
      <c r="B3311" s="58"/>
    </row>
    <row r="3312" spans="2:2">
      <c r="B3312" s="58"/>
    </row>
    <row r="3313" spans="2:2">
      <c r="B3313" s="58"/>
    </row>
    <row r="3314" spans="2:2">
      <c r="B3314" s="58"/>
    </row>
    <row r="3315" spans="2:2">
      <c r="B3315" s="58"/>
    </row>
    <row r="3316" spans="2:2">
      <c r="B3316" s="58"/>
    </row>
    <row r="3317" spans="2:2">
      <c r="B3317" s="58"/>
    </row>
    <row r="3318" spans="2:2">
      <c r="B3318" s="58"/>
    </row>
    <row r="3319" spans="2:2">
      <c r="B3319" s="58"/>
    </row>
    <row r="3320" spans="2:2">
      <c r="B3320" s="58"/>
    </row>
    <row r="3321" spans="2:2">
      <c r="B3321" s="58"/>
    </row>
    <row r="3322" spans="2:2">
      <c r="B3322" s="58"/>
    </row>
    <row r="3323" spans="2:2">
      <c r="B3323" s="58"/>
    </row>
    <row r="3324" spans="2:2">
      <c r="B3324" s="58"/>
    </row>
    <row r="3325" spans="2:2">
      <c r="B3325" s="58"/>
    </row>
    <row r="3326" spans="2:2">
      <c r="B3326" s="58"/>
    </row>
    <row r="3327" spans="2:2">
      <c r="B3327" s="58"/>
    </row>
    <row r="3328" spans="2:2">
      <c r="B3328" s="58"/>
    </row>
    <row r="3329" spans="2:2">
      <c r="B3329" s="58"/>
    </row>
    <row r="3330" spans="2:2">
      <c r="B3330" s="58"/>
    </row>
    <row r="3331" spans="2:2">
      <c r="B3331" s="58"/>
    </row>
    <row r="3332" spans="2:2">
      <c r="B3332" s="58"/>
    </row>
    <row r="3333" spans="2:2">
      <c r="B3333" s="58"/>
    </row>
    <row r="3334" spans="2:2">
      <c r="B3334" s="58"/>
    </row>
    <row r="3335" spans="2:2">
      <c r="B3335" s="58"/>
    </row>
    <row r="3336" spans="2:2">
      <c r="B3336" s="58"/>
    </row>
    <row r="3337" spans="2:2">
      <c r="B3337" s="58"/>
    </row>
    <row r="3338" spans="2:2">
      <c r="B3338" s="58"/>
    </row>
    <row r="3339" spans="2:2">
      <c r="B3339" s="58"/>
    </row>
    <row r="3340" spans="2:2">
      <c r="B3340" s="58"/>
    </row>
    <row r="3341" spans="2:2">
      <c r="B3341" s="58"/>
    </row>
    <row r="3342" spans="2:2">
      <c r="B3342" s="58"/>
    </row>
    <row r="3343" spans="2:2">
      <c r="B3343" s="58"/>
    </row>
    <row r="3344" spans="2:2">
      <c r="B3344" s="58"/>
    </row>
    <row r="3345" spans="2:2">
      <c r="B3345" s="58"/>
    </row>
    <row r="3346" spans="2:2">
      <c r="B3346" s="58"/>
    </row>
    <row r="3347" spans="2:2">
      <c r="B3347" s="58"/>
    </row>
    <row r="3348" spans="2:2">
      <c r="B3348" s="58"/>
    </row>
    <row r="3349" spans="2:2">
      <c r="B3349" s="58"/>
    </row>
    <row r="3350" spans="2:2">
      <c r="B3350" s="58"/>
    </row>
    <row r="3351" spans="2:2">
      <c r="B3351" s="58"/>
    </row>
    <row r="3352" spans="2:2">
      <c r="B3352" s="58"/>
    </row>
    <row r="3353" spans="2:2">
      <c r="B3353" s="58"/>
    </row>
    <row r="3354" spans="2:2">
      <c r="B3354" s="58"/>
    </row>
    <row r="3355" spans="2:2">
      <c r="B3355" s="58"/>
    </row>
    <row r="3356" spans="2:2">
      <c r="B3356" s="58"/>
    </row>
    <row r="3357" spans="2:2">
      <c r="B3357" s="58"/>
    </row>
    <row r="3358" spans="2:2">
      <c r="B3358" s="58"/>
    </row>
    <row r="3359" spans="2:2">
      <c r="B3359" s="58"/>
    </row>
    <row r="3360" spans="2:2">
      <c r="B3360" s="58"/>
    </row>
    <row r="3361" spans="2:2">
      <c r="B3361" s="58"/>
    </row>
    <row r="3362" spans="2:2">
      <c r="B3362" s="58"/>
    </row>
    <row r="3363" spans="2:2">
      <c r="B3363" s="58"/>
    </row>
    <row r="3364" spans="2:2">
      <c r="B3364" s="58"/>
    </row>
    <row r="3365" spans="2:2">
      <c r="B3365" s="58"/>
    </row>
    <row r="3366" spans="2:2">
      <c r="B3366" s="58"/>
    </row>
    <row r="3367" spans="2:2">
      <c r="B3367" s="58"/>
    </row>
    <row r="3368" spans="2:2">
      <c r="B3368" s="58"/>
    </row>
    <row r="3369" spans="2:2">
      <c r="B3369" s="58"/>
    </row>
    <row r="3370" spans="2:2">
      <c r="B3370" s="58"/>
    </row>
    <row r="3371" spans="2:2">
      <c r="B3371" s="58"/>
    </row>
    <row r="3372" spans="2:2">
      <c r="B3372" s="58"/>
    </row>
    <row r="3373" spans="2:2">
      <c r="B3373" s="58"/>
    </row>
    <row r="3374" spans="2:2">
      <c r="B3374" s="58"/>
    </row>
    <row r="3375" spans="2:2">
      <c r="B3375" s="58"/>
    </row>
    <row r="3376" spans="2:2">
      <c r="B3376" s="58"/>
    </row>
    <row r="3377" spans="2:2">
      <c r="B3377" s="58"/>
    </row>
    <row r="3378" spans="2:2">
      <c r="B3378" s="58"/>
    </row>
    <row r="3379" spans="2:2">
      <c r="B3379" s="58"/>
    </row>
    <row r="3380" spans="2:2">
      <c r="B3380" s="58"/>
    </row>
    <row r="3381" spans="2:2">
      <c r="B3381" s="58"/>
    </row>
    <row r="3382" spans="2:2">
      <c r="B3382" s="58"/>
    </row>
    <row r="3383" spans="2:2">
      <c r="B3383" s="58"/>
    </row>
    <row r="3384" spans="2:2">
      <c r="B3384" s="58"/>
    </row>
    <row r="3385" spans="2:2">
      <c r="B3385" s="58"/>
    </row>
    <row r="3386" spans="2:2">
      <c r="B3386" s="58"/>
    </row>
    <row r="3387" spans="2:2">
      <c r="B3387" s="58"/>
    </row>
    <row r="3388" spans="2:2">
      <c r="B3388" s="58"/>
    </row>
    <row r="3389" spans="2:2">
      <c r="B3389" s="58"/>
    </row>
    <row r="3390" spans="2:2">
      <c r="B3390" s="58"/>
    </row>
    <row r="3391" spans="2:2">
      <c r="B3391" s="58"/>
    </row>
    <row r="3392" spans="2:2">
      <c r="B3392" s="58"/>
    </row>
    <row r="3393" spans="2:2">
      <c r="B3393" s="58"/>
    </row>
    <row r="3394" spans="2:2">
      <c r="B3394" s="58"/>
    </row>
    <row r="3395" spans="2:2">
      <c r="B3395" s="58"/>
    </row>
    <row r="3396" spans="2:2">
      <c r="B3396" s="58"/>
    </row>
    <row r="3397" spans="2:2">
      <c r="B3397" s="58"/>
    </row>
    <row r="3398" spans="2:2">
      <c r="B3398" s="58"/>
    </row>
    <row r="3399" spans="2:2">
      <c r="B3399" s="58"/>
    </row>
    <row r="3400" spans="2:2">
      <c r="B3400" s="58"/>
    </row>
    <row r="3401" spans="2:2">
      <c r="B3401" s="58"/>
    </row>
    <row r="3402" spans="2:2">
      <c r="B3402" s="58"/>
    </row>
    <row r="3403" spans="2:2">
      <c r="B3403" s="58"/>
    </row>
    <row r="3404" spans="2:2">
      <c r="B3404" s="58"/>
    </row>
    <row r="3405" spans="2:2">
      <c r="B3405" s="58"/>
    </row>
    <row r="3406" spans="2:2">
      <c r="B3406" s="58"/>
    </row>
    <row r="3407" spans="2:2">
      <c r="B3407" s="58"/>
    </row>
    <row r="3408" spans="2:2">
      <c r="B3408" s="58"/>
    </row>
    <row r="3409" spans="2:2">
      <c r="B3409" s="58"/>
    </row>
    <row r="3410" spans="2:2">
      <c r="B3410" s="58"/>
    </row>
    <row r="3411" spans="2:2">
      <c r="B3411" s="58"/>
    </row>
    <row r="3412" spans="2:2">
      <c r="B3412" s="58"/>
    </row>
    <row r="3413" spans="2:2">
      <c r="B3413" s="58"/>
    </row>
    <row r="3414" spans="2:2">
      <c r="B3414" s="58"/>
    </row>
    <row r="3415" spans="2:2">
      <c r="B3415" s="58"/>
    </row>
    <row r="3416" spans="2:2">
      <c r="B3416" s="58"/>
    </row>
    <row r="3417" spans="2:2">
      <c r="B3417" s="58"/>
    </row>
    <row r="3418" spans="2:2">
      <c r="B3418" s="58"/>
    </row>
    <row r="3419" spans="2:2">
      <c r="B3419" s="58"/>
    </row>
    <row r="3420" spans="2:2">
      <c r="B3420" s="58"/>
    </row>
    <row r="3421" spans="2:2">
      <c r="B3421" s="58"/>
    </row>
    <row r="3422" spans="2:2">
      <c r="B3422" s="58"/>
    </row>
    <row r="3423" spans="2:2">
      <c r="B3423" s="58"/>
    </row>
    <row r="3424" spans="2:2">
      <c r="B3424" s="58"/>
    </row>
    <row r="3425" spans="2:2">
      <c r="B3425" s="58"/>
    </row>
    <row r="3426" spans="2:2">
      <c r="B3426" s="58"/>
    </row>
    <row r="3427" spans="2:2">
      <c r="B3427" s="58"/>
    </row>
    <row r="3428" spans="2:2">
      <c r="B3428" s="58"/>
    </row>
    <row r="3429" spans="2:2">
      <c r="B3429" s="58"/>
    </row>
    <row r="3430" spans="2:2">
      <c r="B3430" s="58"/>
    </row>
    <row r="3431" spans="2:2">
      <c r="B3431" s="58"/>
    </row>
    <row r="3432" spans="2:2">
      <c r="B3432" s="58"/>
    </row>
    <row r="3433" spans="2:2">
      <c r="B3433" s="58"/>
    </row>
    <row r="3434" spans="2:2">
      <c r="B3434" s="58"/>
    </row>
    <row r="3435" spans="2:2">
      <c r="B3435" s="58"/>
    </row>
    <row r="3436" spans="2:2">
      <c r="B3436" s="58"/>
    </row>
    <row r="3437" spans="2:2">
      <c r="B3437" s="58"/>
    </row>
    <row r="3438" spans="2:2">
      <c r="B3438" s="58"/>
    </row>
    <row r="3439" spans="2:2">
      <c r="B3439" s="58"/>
    </row>
    <row r="3440" spans="2:2">
      <c r="B3440" s="58"/>
    </row>
    <row r="3441" spans="2:2">
      <c r="B3441" s="58"/>
    </row>
    <row r="3442" spans="2:2">
      <c r="B3442" s="58"/>
    </row>
    <row r="3443" spans="2:2">
      <c r="B3443" s="58"/>
    </row>
    <row r="3444" spans="2:2">
      <c r="B3444" s="58"/>
    </row>
    <row r="3445" spans="2:2">
      <c r="B3445" s="58"/>
    </row>
    <row r="3446" spans="2:2">
      <c r="B3446" s="58"/>
    </row>
    <row r="3447" spans="2:2">
      <c r="B3447" s="58"/>
    </row>
    <row r="3448" spans="2:2">
      <c r="B3448" s="58"/>
    </row>
    <row r="3449" spans="2:2">
      <c r="B3449" s="58"/>
    </row>
    <row r="3450" spans="2:2">
      <c r="B3450" s="58"/>
    </row>
    <row r="3451" spans="2:2">
      <c r="B3451" s="58"/>
    </row>
    <row r="3452" spans="2:2">
      <c r="B3452" s="58"/>
    </row>
    <row r="3453" spans="2:2">
      <c r="B3453" s="58"/>
    </row>
    <row r="3454" spans="2:2">
      <c r="B3454" s="58"/>
    </row>
    <row r="3455" spans="2:2">
      <c r="B3455" s="58"/>
    </row>
    <row r="3456" spans="2:2">
      <c r="B3456" s="58"/>
    </row>
    <row r="3457" spans="2:2">
      <c r="B3457" s="58"/>
    </row>
    <row r="3458" spans="2:2">
      <c r="B3458" s="58"/>
    </row>
    <row r="3459" spans="2:2">
      <c r="B3459" s="58"/>
    </row>
    <row r="3460" spans="2:2">
      <c r="B3460" s="58"/>
    </row>
    <row r="3461" spans="2:2">
      <c r="B3461" s="58"/>
    </row>
    <row r="3462" spans="2:2">
      <c r="B3462" s="58"/>
    </row>
    <row r="3463" spans="2:2">
      <c r="B3463" s="58"/>
    </row>
    <row r="3464" spans="2:2">
      <c r="B3464" s="58"/>
    </row>
    <row r="3465" spans="2:2">
      <c r="B3465" s="58"/>
    </row>
    <row r="3466" spans="2:2">
      <c r="B3466" s="58"/>
    </row>
    <row r="3467" spans="2:2">
      <c r="B3467" s="58"/>
    </row>
    <row r="3468" spans="2:2">
      <c r="B3468" s="58"/>
    </row>
    <row r="3469" spans="2:2">
      <c r="B3469" s="58"/>
    </row>
    <row r="3470" spans="2:2">
      <c r="B3470" s="58"/>
    </row>
    <row r="3471" spans="2:2">
      <c r="B3471" s="58"/>
    </row>
    <row r="3472" spans="2:2">
      <c r="B3472" s="58"/>
    </row>
    <row r="3473" spans="2:2">
      <c r="B3473" s="58"/>
    </row>
    <row r="3474" spans="2:2">
      <c r="B3474" s="58"/>
    </row>
    <row r="3475" spans="2:2">
      <c r="B3475" s="58"/>
    </row>
    <row r="3476" spans="2:2">
      <c r="B3476" s="58"/>
    </row>
    <row r="3477" spans="2:2">
      <c r="B3477" s="58"/>
    </row>
    <row r="3478" spans="2:2">
      <c r="B3478" s="58"/>
    </row>
    <row r="3479" spans="2:2">
      <c r="B3479" s="58"/>
    </row>
    <row r="3480" spans="2:2">
      <c r="B3480" s="58"/>
    </row>
    <row r="3481" spans="2:2">
      <c r="B3481" s="58"/>
    </row>
    <row r="3482" spans="2:2">
      <c r="B3482" s="58"/>
    </row>
    <row r="3483" spans="2:2">
      <c r="B3483" s="58"/>
    </row>
    <row r="3484" spans="2:2">
      <c r="B3484" s="58"/>
    </row>
    <row r="3485" spans="2:2">
      <c r="B3485" s="58"/>
    </row>
    <row r="3486" spans="2:2">
      <c r="B3486" s="58"/>
    </row>
    <row r="3487" spans="2:2">
      <c r="B3487" s="58"/>
    </row>
    <row r="3488" spans="2:2">
      <c r="B3488" s="58"/>
    </row>
    <row r="3489" spans="2:2">
      <c r="B3489" s="58"/>
    </row>
    <row r="3490" spans="2:2">
      <c r="B3490" s="58"/>
    </row>
    <row r="3491" spans="2:2">
      <c r="B3491" s="58"/>
    </row>
    <row r="3492" spans="2:2">
      <c r="B3492" s="58"/>
    </row>
    <row r="3493" spans="2:2">
      <c r="B3493" s="58"/>
    </row>
    <row r="3494" spans="2:2">
      <c r="B3494" s="58"/>
    </row>
    <row r="3495" spans="2:2">
      <c r="B3495" s="58"/>
    </row>
    <row r="3496" spans="2:2">
      <c r="B3496" s="58"/>
    </row>
    <row r="3497" spans="2:2">
      <c r="B3497" s="58"/>
    </row>
    <row r="3498" spans="2:2">
      <c r="B3498" s="58"/>
    </row>
    <row r="3499" spans="2:2">
      <c r="B3499" s="58"/>
    </row>
    <row r="3500" spans="2:2">
      <c r="B3500" s="58"/>
    </row>
    <row r="3501" spans="2:2">
      <c r="B3501" s="58"/>
    </row>
    <row r="3502" spans="2:2">
      <c r="B3502" s="58"/>
    </row>
    <row r="3503" spans="2:2">
      <c r="B3503" s="58"/>
    </row>
    <row r="3504" spans="2:2">
      <c r="B3504" s="58"/>
    </row>
    <row r="3505" spans="2:2">
      <c r="B3505" s="58"/>
    </row>
    <row r="3506" spans="2:2">
      <c r="B3506" s="58"/>
    </row>
    <row r="3507" spans="2:2">
      <c r="B3507" s="58"/>
    </row>
    <row r="3508" spans="2:2">
      <c r="B3508" s="58"/>
    </row>
    <row r="3509" spans="2:2">
      <c r="B3509" s="58"/>
    </row>
    <row r="3510" spans="2:2">
      <c r="B3510" s="58"/>
    </row>
    <row r="3511" spans="2:2">
      <c r="B3511" s="58"/>
    </row>
    <row r="3512" spans="2:2">
      <c r="B3512" s="58"/>
    </row>
    <row r="3513" spans="2:2">
      <c r="B3513" s="58"/>
    </row>
    <row r="3514" spans="2:2">
      <c r="B3514" s="58"/>
    </row>
    <row r="3515" spans="2:2">
      <c r="B3515" s="58"/>
    </row>
    <row r="3516" spans="2:2">
      <c r="B3516" s="58"/>
    </row>
    <row r="3517" spans="2:2">
      <c r="B3517" s="58"/>
    </row>
    <row r="3518" spans="2:2">
      <c r="B3518" s="58"/>
    </row>
    <row r="3519" spans="2:2">
      <c r="B3519" s="58"/>
    </row>
    <row r="3520" spans="2:2">
      <c r="B3520" s="58"/>
    </row>
    <row r="3521" spans="2:2">
      <c r="B3521" s="58"/>
    </row>
    <row r="3522" spans="2:2">
      <c r="B3522" s="58"/>
    </row>
    <row r="3523" spans="2:2">
      <c r="B3523" s="58"/>
    </row>
    <row r="3524" spans="2:2">
      <c r="B3524" s="58"/>
    </row>
    <row r="3525" spans="2:2">
      <c r="B3525" s="58"/>
    </row>
    <row r="3526" spans="2:2">
      <c r="B3526" s="58"/>
    </row>
    <row r="3527" spans="2:2">
      <c r="B3527" s="58"/>
    </row>
    <row r="3528" spans="2:2">
      <c r="B3528" s="58"/>
    </row>
    <row r="3529" spans="2:2">
      <c r="B3529" s="58"/>
    </row>
    <row r="3530" spans="2:2">
      <c r="B3530" s="58"/>
    </row>
    <row r="3531" spans="2:2">
      <c r="B3531" s="58"/>
    </row>
    <row r="3532" spans="2:2">
      <c r="B3532" s="58"/>
    </row>
    <row r="3533" spans="2:2">
      <c r="B3533" s="58"/>
    </row>
    <row r="3534" spans="2:2">
      <c r="B3534" s="58"/>
    </row>
    <row r="3535" spans="2:2">
      <c r="B3535" s="58"/>
    </row>
    <row r="3536" spans="2:2">
      <c r="B3536" s="58"/>
    </row>
    <row r="3537" spans="2:2">
      <c r="B3537" s="58"/>
    </row>
    <row r="3538" spans="2:2">
      <c r="B3538" s="58"/>
    </row>
    <row r="3539" spans="2:2">
      <c r="B3539" s="58"/>
    </row>
    <row r="3540" spans="2:2">
      <c r="B3540" s="58"/>
    </row>
    <row r="3541" spans="2:2">
      <c r="B3541" s="58"/>
    </row>
    <row r="3542" spans="2:2">
      <c r="B3542" s="58"/>
    </row>
    <row r="3543" spans="2:2">
      <c r="B3543" s="58"/>
    </row>
    <row r="3544" spans="2:2">
      <c r="B3544" s="58"/>
    </row>
    <row r="3545" spans="2:2">
      <c r="B3545" s="58"/>
    </row>
    <row r="3546" spans="2:2">
      <c r="B3546" s="58"/>
    </row>
    <row r="3547" spans="2:2">
      <c r="B3547" s="58"/>
    </row>
    <row r="3548" spans="2:2">
      <c r="B3548" s="58"/>
    </row>
    <row r="3549" spans="2:2">
      <c r="B3549" s="58"/>
    </row>
    <row r="3550" spans="2:2">
      <c r="B3550" s="58"/>
    </row>
    <row r="3551" spans="2:2">
      <c r="B3551" s="58"/>
    </row>
    <row r="3552" spans="2:2">
      <c r="B3552" s="58"/>
    </row>
    <row r="3553" spans="2:2">
      <c r="B3553" s="58"/>
    </row>
    <row r="3554" spans="2:2">
      <c r="B3554" s="58"/>
    </row>
    <row r="3555" spans="2:2">
      <c r="B3555" s="58"/>
    </row>
    <row r="3556" spans="2:2">
      <c r="B3556" s="58"/>
    </row>
    <row r="3557" spans="2:2">
      <c r="B3557" s="58"/>
    </row>
    <row r="3558" spans="2:2">
      <c r="B3558" s="58"/>
    </row>
    <row r="3559" spans="2:2">
      <c r="B3559" s="58"/>
    </row>
    <row r="3560" spans="2:2">
      <c r="B3560" s="58"/>
    </row>
    <row r="3561" spans="2:2">
      <c r="B3561" s="58"/>
    </row>
    <row r="3562" spans="2:2">
      <c r="B3562" s="58"/>
    </row>
    <row r="3563" spans="2:2">
      <c r="B3563" s="58"/>
    </row>
    <row r="3564" spans="2:2">
      <c r="B3564" s="58"/>
    </row>
    <row r="3565" spans="2:2">
      <c r="B3565" s="58"/>
    </row>
    <row r="3566" spans="2:2">
      <c r="B3566" s="58"/>
    </row>
    <row r="3567" spans="2:2">
      <c r="B3567" s="58"/>
    </row>
    <row r="3568" spans="2:2">
      <c r="B3568" s="58"/>
    </row>
    <row r="3569" spans="2:2">
      <c r="B3569" s="58"/>
    </row>
    <row r="3570" spans="2:2">
      <c r="B3570" s="58"/>
    </row>
    <row r="3571" spans="2:2">
      <c r="B3571" s="58"/>
    </row>
    <row r="3572" spans="2:2">
      <c r="B3572" s="58"/>
    </row>
    <row r="3573" spans="2:2">
      <c r="B3573" s="58"/>
    </row>
    <row r="3574" spans="2:2">
      <c r="B3574" s="58"/>
    </row>
    <row r="3575" spans="2:2">
      <c r="B3575" s="58"/>
    </row>
    <row r="3576" spans="2:2">
      <c r="B3576" s="58"/>
    </row>
    <row r="3577" spans="2:2">
      <c r="B3577" s="58"/>
    </row>
    <row r="3578" spans="2:2">
      <c r="B3578" s="58"/>
    </row>
    <row r="3579" spans="2:2">
      <c r="B3579" s="58"/>
    </row>
    <row r="3580" spans="2:2">
      <c r="B3580" s="58"/>
    </row>
    <row r="3581" spans="2:2">
      <c r="B3581" s="58"/>
    </row>
    <row r="3582" spans="2:2">
      <c r="B3582" s="58"/>
    </row>
    <row r="3583" spans="2:2">
      <c r="B3583" s="58"/>
    </row>
    <row r="3584" spans="2:2">
      <c r="B3584" s="58"/>
    </row>
    <row r="3585" spans="2:2">
      <c r="B3585" s="58"/>
    </row>
    <row r="3586" spans="2:2">
      <c r="B3586" s="58"/>
    </row>
    <row r="3587" spans="2:2">
      <c r="B3587" s="58"/>
    </row>
    <row r="3588" spans="2:2">
      <c r="B3588" s="58"/>
    </row>
    <row r="3589" spans="2:2">
      <c r="B3589" s="58"/>
    </row>
    <row r="3590" spans="2:2">
      <c r="B3590" s="58"/>
    </row>
    <row r="3591" spans="2:2">
      <c r="B3591" s="58"/>
    </row>
    <row r="3592" spans="2:2">
      <c r="B3592" s="58"/>
    </row>
    <row r="3593" spans="2:2">
      <c r="B3593" s="58"/>
    </row>
    <row r="3594" spans="2:2">
      <c r="B3594" s="58"/>
    </row>
    <row r="3595" spans="2:2">
      <c r="B3595" s="58"/>
    </row>
    <row r="3596" spans="2:2">
      <c r="B3596" s="58"/>
    </row>
    <row r="3597" spans="2:2">
      <c r="B3597" s="58"/>
    </row>
    <row r="3598" spans="2:2">
      <c r="B3598" s="58"/>
    </row>
    <row r="3599" spans="2:2">
      <c r="B3599" s="58"/>
    </row>
    <row r="3600" spans="2:2">
      <c r="B3600" s="58"/>
    </row>
    <row r="3601" spans="2:2">
      <c r="B3601" s="58"/>
    </row>
    <row r="3602" spans="2:2">
      <c r="B3602" s="58"/>
    </row>
    <row r="3603" spans="2:2">
      <c r="B3603" s="58"/>
    </row>
    <row r="3604" spans="2:2">
      <c r="B3604" s="58"/>
    </row>
    <row r="3605" spans="2:2">
      <c r="B3605" s="58"/>
    </row>
    <row r="3606" spans="2:2">
      <c r="B3606" s="58"/>
    </row>
    <row r="3607" spans="2:2">
      <c r="B3607" s="58"/>
    </row>
    <row r="3608" spans="2:2">
      <c r="B3608" s="58"/>
    </row>
    <row r="3609" spans="2:2">
      <c r="B3609" s="58"/>
    </row>
    <row r="3610" spans="2:2">
      <c r="B3610" s="58"/>
    </row>
    <row r="3611" spans="2:2">
      <c r="B3611" s="58"/>
    </row>
    <row r="3612" spans="2:2">
      <c r="B3612" s="58"/>
    </row>
    <row r="3613" spans="2:2">
      <c r="B3613" s="58"/>
    </row>
    <row r="3614" spans="2:2">
      <c r="B3614" s="58"/>
    </row>
    <row r="3615" spans="2:2">
      <c r="B3615" s="58"/>
    </row>
    <row r="3616" spans="2:2">
      <c r="B3616" s="58"/>
    </row>
    <row r="3617" spans="2:2">
      <c r="B3617" s="58"/>
    </row>
    <row r="3618" spans="2:2">
      <c r="B3618" s="58"/>
    </row>
    <row r="3619" spans="2:2">
      <c r="B3619" s="58"/>
    </row>
    <row r="3620" spans="2:2">
      <c r="B3620" s="58"/>
    </row>
    <row r="3621" spans="2:2">
      <c r="B3621" s="58"/>
    </row>
    <row r="3622" spans="2:2">
      <c r="B3622" s="58"/>
    </row>
    <row r="3623" spans="2:2">
      <c r="B3623" s="58"/>
    </row>
    <row r="3624" spans="2:2">
      <c r="B3624" s="58"/>
    </row>
    <row r="3625" spans="2:2">
      <c r="B3625" s="58"/>
    </row>
    <row r="3626" spans="2:2">
      <c r="B3626" s="58"/>
    </row>
    <row r="3627" spans="2:2">
      <c r="B3627" s="58"/>
    </row>
    <row r="3628" spans="2:2">
      <c r="B3628" s="58"/>
    </row>
    <row r="3629" spans="2:2">
      <c r="B3629" s="58"/>
    </row>
    <row r="3630" spans="2:2">
      <c r="B3630" s="58"/>
    </row>
    <row r="3631" spans="2:2">
      <c r="B3631" s="58"/>
    </row>
    <row r="3632" spans="2:2">
      <c r="B3632" s="58"/>
    </row>
    <row r="3633" spans="2:2">
      <c r="B3633" s="58"/>
    </row>
    <row r="3634" spans="2:2">
      <c r="B3634" s="58"/>
    </row>
    <row r="3635" spans="2:2">
      <c r="B3635" s="58"/>
    </row>
    <row r="3636" spans="2:2">
      <c r="B3636" s="58"/>
    </row>
    <row r="3637" spans="2:2">
      <c r="B3637" s="58"/>
    </row>
    <row r="3638" spans="2:2">
      <c r="B3638" s="58"/>
    </row>
    <row r="3639" spans="2:2">
      <c r="B3639" s="58"/>
    </row>
    <row r="3640" spans="2:2">
      <c r="B3640" s="58"/>
    </row>
    <row r="3641" spans="2:2">
      <c r="B3641" s="58"/>
    </row>
    <row r="3642" spans="2:2">
      <c r="B3642" s="58"/>
    </row>
    <row r="3643" spans="2:2">
      <c r="B3643" s="58"/>
    </row>
    <row r="3644" spans="2:2">
      <c r="B3644" s="58"/>
    </row>
    <row r="3645" spans="2:2">
      <c r="B3645" s="58"/>
    </row>
    <row r="3646" spans="2:2">
      <c r="B3646" s="58"/>
    </row>
    <row r="3647" spans="2:2">
      <c r="B3647" s="58"/>
    </row>
    <row r="3648" spans="2:2">
      <c r="B3648" s="58"/>
    </row>
    <row r="3649" spans="2:2">
      <c r="B3649" s="58"/>
    </row>
    <row r="3650" spans="2:2">
      <c r="B3650" s="58"/>
    </row>
    <row r="3651" spans="2:2">
      <c r="B3651" s="58"/>
    </row>
    <row r="3652" spans="2:2">
      <c r="B3652" s="58"/>
    </row>
    <row r="3653" spans="2:2">
      <c r="B3653" s="58"/>
    </row>
    <row r="3654" spans="2:2">
      <c r="B3654" s="58"/>
    </row>
    <row r="3655" spans="2:2">
      <c r="B3655" s="58"/>
    </row>
    <row r="3656" spans="2:2">
      <c r="B3656" s="58"/>
    </row>
    <row r="3657" spans="2:2">
      <c r="B3657" s="58"/>
    </row>
    <row r="3658" spans="2:2">
      <c r="B3658" s="58"/>
    </row>
    <row r="3659" spans="2:2">
      <c r="B3659" s="58"/>
    </row>
    <row r="3660" spans="2:2">
      <c r="B3660" s="58"/>
    </row>
    <row r="3661" spans="2:2">
      <c r="B3661" s="58"/>
    </row>
    <row r="3662" spans="2:2">
      <c r="B3662" s="58"/>
    </row>
    <row r="3663" spans="2:2">
      <c r="B3663" s="58"/>
    </row>
    <row r="3664" spans="2:2">
      <c r="B3664" s="58"/>
    </row>
    <row r="3665" spans="2:2">
      <c r="B3665" s="58"/>
    </row>
    <row r="3666" spans="2:2">
      <c r="B3666" s="58"/>
    </row>
    <row r="3667" spans="2:2">
      <c r="B3667" s="58"/>
    </row>
    <row r="3668" spans="2:2">
      <c r="B3668" s="58"/>
    </row>
    <row r="3669" spans="2:2">
      <c r="B3669" s="58"/>
    </row>
    <row r="3670" spans="2:2">
      <c r="B3670" s="58"/>
    </row>
    <row r="3671" spans="2:2">
      <c r="B3671" s="58"/>
    </row>
    <row r="3672" spans="2:2">
      <c r="B3672" s="58"/>
    </row>
    <row r="3673" spans="2:2">
      <c r="B3673" s="58"/>
    </row>
    <row r="3674" spans="2:2">
      <c r="B3674" s="58"/>
    </row>
    <row r="3675" spans="2:2">
      <c r="B3675" s="58"/>
    </row>
    <row r="3676" spans="2:2">
      <c r="B3676" s="58"/>
    </row>
    <row r="3677" spans="2:2">
      <c r="B3677" s="58"/>
    </row>
    <row r="3678" spans="2:2">
      <c r="B3678" s="58"/>
    </row>
    <row r="3679" spans="2:2">
      <c r="B3679" s="58"/>
    </row>
    <row r="3680" spans="2:2">
      <c r="B3680" s="58"/>
    </row>
    <row r="3681" spans="2:2">
      <c r="B3681" s="58"/>
    </row>
    <row r="3682" spans="2:2">
      <c r="B3682" s="58"/>
    </row>
    <row r="3683" spans="2:2">
      <c r="B3683" s="58"/>
    </row>
    <row r="3684" spans="2:2">
      <c r="B3684" s="58"/>
    </row>
    <row r="3685" spans="2:2">
      <c r="B3685" s="58"/>
    </row>
    <row r="3686" spans="2:2">
      <c r="B3686" s="58"/>
    </row>
    <row r="3687" spans="2:2">
      <c r="B3687" s="58"/>
    </row>
    <row r="3688" spans="2:2">
      <c r="B3688" s="58"/>
    </row>
    <row r="3689" spans="2:2">
      <c r="B3689" s="58"/>
    </row>
    <row r="3690" spans="2:2">
      <c r="B3690" s="58"/>
    </row>
    <row r="3691" spans="2:2">
      <c r="B3691" s="58"/>
    </row>
    <row r="3692" spans="2:2">
      <c r="B3692" s="58"/>
    </row>
    <row r="3693" spans="2:2">
      <c r="B3693" s="58"/>
    </row>
    <row r="3694" spans="2:2">
      <c r="B3694" s="58"/>
    </row>
    <row r="3695" spans="2:2">
      <c r="B3695" s="58"/>
    </row>
    <row r="3696" spans="2:2">
      <c r="B3696" s="58"/>
    </row>
    <row r="3697" spans="2:2">
      <c r="B3697" s="58"/>
    </row>
    <row r="3698" spans="2:2">
      <c r="B3698" s="58"/>
    </row>
    <row r="3699" spans="2:2">
      <c r="B3699" s="58"/>
    </row>
    <row r="3700" spans="2:2">
      <c r="B3700" s="58"/>
    </row>
    <row r="3701" spans="2:2">
      <c r="B3701" s="58"/>
    </row>
    <row r="3702" spans="2:2">
      <c r="B3702" s="58"/>
    </row>
    <row r="3703" spans="2:2">
      <c r="B3703" s="58"/>
    </row>
    <row r="3704" spans="2:2">
      <c r="B3704" s="58"/>
    </row>
    <row r="3705" spans="2:2">
      <c r="B3705" s="58"/>
    </row>
    <row r="3706" spans="2:2">
      <c r="B3706" s="58"/>
    </row>
    <row r="3707" spans="2:2">
      <c r="B3707" s="58"/>
    </row>
    <row r="3708" spans="2:2">
      <c r="B3708" s="58"/>
    </row>
    <row r="3709" spans="2:2">
      <c r="B3709" s="58"/>
    </row>
    <row r="3710" spans="2:2">
      <c r="B3710" s="58"/>
    </row>
    <row r="3711" spans="2:2">
      <c r="B3711" s="58"/>
    </row>
    <row r="3712" spans="2:2">
      <c r="B3712" s="58"/>
    </row>
    <row r="3713" spans="2:2">
      <c r="B3713" s="58"/>
    </row>
    <row r="3714" spans="2:2">
      <c r="B3714" s="58"/>
    </row>
    <row r="3715" spans="2:2">
      <c r="B3715" s="58"/>
    </row>
    <row r="3716" spans="2:2">
      <c r="B3716" s="58"/>
    </row>
    <row r="3717" spans="2:2">
      <c r="B3717" s="58"/>
    </row>
    <row r="3718" spans="2:2">
      <c r="B3718" s="58"/>
    </row>
    <row r="3719" spans="2:2">
      <c r="B3719" s="58"/>
    </row>
    <row r="3720" spans="2:2">
      <c r="B3720" s="58"/>
    </row>
    <row r="3721" spans="2:2">
      <c r="B3721" s="58"/>
    </row>
    <row r="3722" spans="2:2">
      <c r="B3722" s="58"/>
    </row>
    <row r="3723" spans="2:2">
      <c r="B3723" s="58"/>
    </row>
    <row r="3724" spans="2:2">
      <c r="B3724" s="58"/>
    </row>
    <row r="3725" spans="2:2">
      <c r="B3725" s="58"/>
    </row>
    <row r="3726" spans="2:2">
      <c r="B3726" s="58"/>
    </row>
    <row r="3727" spans="2:2">
      <c r="B3727" s="58"/>
    </row>
    <row r="3728" spans="2:2">
      <c r="B3728" s="58"/>
    </row>
    <row r="3729" spans="2:2">
      <c r="B3729" s="58"/>
    </row>
    <row r="3730" spans="2:2">
      <c r="B3730" s="58"/>
    </row>
    <row r="3731" spans="2:2">
      <c r="B3731" s="58"/>
    </row>
    <row r="3732" spans="2:2">
      <c r="B3732" s="58"/>
    </row>
    <row r="3733" spans="2:2">
      <c r="B3733" s="58"/>
    </row>
    <row r="3734" spans="2:2">
      <c r="B3734" s="58"/>
    </row>
    <row r="3735" spans="2:2">
      <c r="B3735" s="58"/>
    </row>
    <row r="3736" spans="2:2">
      <c r="B3736" s="58"/>
    </row>
    <row r="3737" spans="2:2">
      <c r="B3737" s="58"/>
    </row>
    <row r="3738" spans="2:2">
      <c r="B3738" s="58"/>
    </row>
    <row r="3739" spans="2:2">
      <c r="B3739" s="58"/>
    </row>
    <row r="3740" spans="2:2">
      <c r="B3740" s="58"/>
    </row>
    <row r="3741" spans="2:2">
      <c r="B3741" s="58"/>
    </row>
    <row r="3742" spans="2:2">
      <c r="B3742" s="58"/>
    </row>
    <row r="3743" spans="2:2">
      <c r="B3743" s="58"/>
    </row>
    <row r="3744" spans="2:2">
      <c r="B3744" s="58"/>
    </row>
    <row r="3745" spans="2:2">
      <c r="B3745" s="58"/>
    </row>
    <row r="3746" spans="2:2">
      <c r="B3746" s="58"/>
    </row>
    <row r="3747" spans="2:2">
      <c r="B3747" s="58"/>
    </row>
    <row r="3748" spans="2:2">
      <c r="B3748" s="58"/>
    </row>
    <row r="3749" spans="2:2">
      <c r="B3749" s="58"/>
    </row>
    <row r="3750" spans="2:2">
      <c r="B3750" s="58"/>
    </row>
    <row r="3751" spans="2:2">
      <c r="B3751" s="58"/>
    </row>
    <row r="3752" spans="2:2">
      <c r="B3752" s="58"/>
    </row>
    <row r="3753" spans="2:2">
      <c r="B3753" s="58"/>
    </row>
    <row r="3754" spans="2:2">
      <c r="B3754" s="58"/>
    </row>
    <row r="3755" spans="2:2">
      <c r="B3755" s="58"/>
    </row>
    <row r="3756" spans="2:2">
      <c r="B3756" s="58"/>
    </row>
    <row r="3757" spans="2:2">
      <c r="B3757" s="58"/>
    </row>
    <row r="3758" spans="2:2">
      <c r="B3758" s="58"/>
    </row>
    <row r="3759" spans="2:2">
      <c r="B3759" s="58"/>
    </row>
    <row r="3760" spans="2:2">
      <c r="B3760" s="58"/>
    </row>
    <row r="3761" spans="2:2">
      <c r="B3761" s="58"/>
    </row>
    <row r="3762" spans="2:2">
      <c r="B3762" s="58"/>
    </row>
    <row r="3763" spans="2:2">
      <c r="B3763" s="58"/>
    </row>
    <row r="3764" spans="2:2">
      <c r="B3764" s="58"/>
    </row>
    <row r="3765" spans="2:2">
      <c r="B3765" s="58"/>
    </row>
    <row r="3766" spans="2:2">
      <c r="B3766" s="58"/>
    </row>
    <row r="3767" spans="2:2">
      <c r="B3767" s="58"/>
    </row>
    <row r="3768" spans="2:2">
      <c r="B3768" s="58"/>
    </row>
    <row r="3769" spans="2:2">
      <c r="B3769" s="58"/>
    </row>
    <row r="3770" spans="2:2">
      <c r="B3770" s="58"/>
    </row>
    <row r="3771" spans="2:2">
      <c r="B3771" s="58"/>
    </row>
    <row r="3772" spans="2:2">
      <c r="B3772" s="58"/>
    </row>
    <row r="3773" spans="2:2">
      <c r="B3773" s="58"/>
    </row>
    <row r="3774" spans="2:2">
      <c r="B3774" s="58"/>
    </row>
    <row r="3775" spans="2:2">
      <c r="B3775" s="58"/>
    </row>
    <row r="3776" spans="2:2">
      <c r="B3776" s="58"/>
    </row>
    <row r="3777" spans="2:2">
      <c r="B3777" s="58"/>
    </row>
    <row r="3778" spans="2:2">
      <c r="B3778" s="58"/>
    </row>
    <row r="3779" spans="2:2">
      <c r="B3779" s="58"/>
    </row>
    <row r="3780" spans="2:2">
      <c r="B3780" s="58"/>
    </row>
    <row r="3781" spans="2:2">
      <c r="B3781" s="58"/>
    </row>
    <row r="3782" spans="2:2">
      <c r="B3782" s="58"/>
    </row>
    <row r="3783" spans="2:2">
      <c r="B3783" s="58"/>
    </row>
    <row r="3784" spans="2:2">
      <c r="B3784" s="58"/>
    </row>
    <row r="3785" spans="2:2">
      <c r="B3785" s="58"/>
    </row>
    <row r="3786" spans="2:2">
      <c r="B3786" s="58"/>
    </row>
    <row r="3787" spans="2:2">
      <c r="B3787" s="58"/>
    </row>
    <row r="3788" spans="2:2">
      <c r="B3788" s="58"/>
    </row>
    <row r="3789" spans="2:2">
      <c r="B3789" s="58"/>
    </row>
    <row r="3790" spans="2:2">
      <c r="B3790" s="58"/>
    </row>
    <row r="3791" spans="2:2">
      <c r="B3791" s="58"/>
    </row>
    <row r="3792" spans="2:2">
      <c r="B3792" s="58"/>
    </row>
    <row r="3793" spans="2:2">
      <c r="B3793" s="58"/>
    </row>
    <row r="3794" spans="2:2">
      <c r="B3794" s="58"/>
    </row>
    <row r="3795" spans="2:2">
      <c r="B3795" s="58"/>
    </row>
    <row r="3796" spans="2:2">
      <c r="B3796" s="58"/>
    </row>
    <row r="3797" spans="2:2">
      <c r="B3797" s="58"/>
    </row>
    <row r="3798" spans="2:2">
      <c r="B3798" s="58"/>
    </row>
    <row r="3799" spans="2:2">
      <c r="B3799" s="58"/>
    </row>
    <row r="3800" spans="2:2">
      <c r="B3800" s="58"/>
    </row>
    <row r="3801" spans="2:2">
      <c r="B3801" s="58"/>
    </row>
    <row r="3802" spans="2:2">
      <c r="B3802" s="58"/>
    </row>
    <row r="3803" spans="2:2">
      <c r="B3803" s="58"/>
    </row>
    <row r="3804" spans="2:2">
      <c r="B3804" s="58"/>
    </row>
    <row r="3805" spans="2:2">
      <c r="B3805" s="58"/>
    </row>
    <row r="3806" spans="2:2">
      <c r="B3806" s="58"/>
    </row>
    <row r="3807" spans="2:2">
      <c r="B3807" s="58"/>
    </row>
    <row r="3808" spans="2:2">
      <c r="B3808" s="58"/>
    </row>
    <row r="3809" spans="2:2">
      <c r="B3809" s="58"/>
    </row>
    <row r="3810" spans="2:2">
      <c r="B3810" s="58"/>
    </row>
    <row r="3811" spans="2:2">
      <c r="B3811" s="58"/>
    </row>
    <row r="3812" spans="2:2">
      <c r="B3812" s="58"/>
    </row>
    <row r="3813" spans="2:2">
      <c r="B3813" s="58"/>
    </row>
    <row r="3814" spans="2:2">
      <c r="B3814" s="58"/>
    </row>
    <row r="3815" spans="2:2">
      <c r="B3815" s="58"/>
    </row>
    <row r="3816" spans="2:2">
      <c r="B3816" s="58"/>
    </row>
    <row r="3817" spans="2:2">
      <c r="B3817" s="58"/>
    </row>
    <row r="3818" spans="2:2">
      <c r="B3818" s="58"/>
    </row>
    <row r="3819" spans="2:2">
      <c r="B3819" s="58"/>
    </row>
    <row r="3820" spans="2:2">
      <c r="B3820" s="58"/>
    </row>
    <row r="3821" spans="2:2">
      <c r="B3821" s="58"/>
    </row>
    <row r="3822" spans="2:2">
      <c r="B3822" s="58"/>
    </row>
    <row r="3823" spans="2:2">
      <c r="B3823" s="58"/>
    </row>
    <row r="3824" spans="2:2">
      <c r="B3824" s="58"/>
    </row>
    <row r="3825" spans="2:2">
      <c r="B3825" s="58"/>
    </row>
    <row r="3826" spans="2:2">
      <c r="B3826" s="58"/>
    </row>
    <row r="3827" spans="2:2">
      <c r="B3827" s="58"/>
    </row>
    <row r="3828" spans="2:2">
      <c r="B3828" s="58"/>
    </row>
    <row r="3829" spans="2:2">
      <c r="B3829" s="58"/>
    </row>
    <row r="3830" spans="2:2">
      <c r="B3830" s="58"/>
    </row>
    <row r="3831" spans="2:2">
      <c r="B3831" s="58"/>
    </row>
    <row r="3832" spans="2:2">
      <c r="B3832" s="58"/>
    </row>
    <row r="3833" spans="2:2">
      <c r="B3833" s="58"/>
    </row>
    <row r="3834" spans="2:2">
      <c r="B3834" s="58"/>
    </row>
    <row r="3835" spans="2:2">
      <c r="B3835" s="58"/>
    </row>
    <row r="3836" spans="2:2">
      <c r="B3836" s="58"/>
    </row>
    <row r="3837" spans="2:2">
      <c r="B3837" s="58"/>
    </row>
    <row r="3838" spans="2:2">
      <c r="B3838" s="58"/>
    </row>
    <row r="3839" spans="2:2">
      <c r="B3839" s="58"/>
    </row>
    <row r="3840" spans="2:2">
      <c r="B3840" s="58"/>
    </row>
    <row r="3841" spans="2:2">
      <c r="B3841" s="58"/>
    </row>
    <row r="3842" spans="2:2">
      <c r="B3842" s="58"/>
    </row>
    <row r="3843" spans="2:2">
      <c r="B3843" s="58"/>
    </row>
    <row r="3844" spans="2:2">
      <c r="B3844" s="58"/>
    </row>
    <row r="3845" spans="2:2">
      <c r="B3845" s="58"/>
    </row>
    <row r="3846" spans="2:2">
      <c r="B3846" s="58"/>
    </row>
    <row r="3847" spans="2:2">
      <c r="B3847" s="58"/>
    </row>
    <row r="3848" spans="2:2">
      <c r="B3848" s="58"/>
    </row>
    <row r="3849" spans="2:2">
      <c r="B3849" s="58"/>
    </row>
    <row r="3850" spans="2:2">
      <c r="B3850" s="58"/>
    </row>
    <row r="3851" spans="2:2">
      <c r="B3851" s="58"/>
    </row>
    <row r="3852" spans="2:2">
      <c r="B3852" s="58"/>
    </row>
    <row r="3853" spans="2:2">
      <c r="B3853" s="58"/>
    </row>
    <row r="3854" spans="2:2">
      <c r="B3854" s="58"/>
    </row>
    <row r="3855" spans="2:2">
      <c r="B3855" s="58"/>
    </row>
    <row r="3856" spans="2:2">
      <c r="B3856" s="58"/>
    </row>
    <row r="3857" spans="2:2">
      <c r="B3857" s="58"/>
    </row>
    <row r="3858" spans="2:2">
      <c r="B3858" s="58"/>
    </row>
    <row r="3859" spans="2:2">
      <c r="B3859" s="58"/>
    </row>
    <row r="3860" spans="2:2">
      <c r="B3860" s="58"/>
    </row>
    <row r="3861" spans="2:2">
      <c r="B3861" s="58"/>
    </row>
    <row r="3862" spans="2:2">
      <c r="B3862" s="58"/>
    </row>
    <row r="3863" spans="2:2">
      <c r="B3863" s="58"/>
    </row>
    <row r="3864" spans="2:2">
      <c r="B3864" s="58"/>
    </row>
    <row r="3865" spans="2:2">
      <c r="B3865" s="58"/>
    </row>
    <row r="3866" spans="2:2">
      <c r="B3866" s="58"/>
    </row>
  </sheetData>
  <phoneticPr fontId="21" type="noConversion"/>
  <conditionalFormatting sqref="G2:G254">
    <cfRule type="expression" dxfId="64" priority="1">
      <formula>COUNTIF(Réf,$D2)&gt;0</formula>
    </cfRule>
  </conditionalFormatting>
  <pageMargins left="0.70866141732283472" right="0.70866141732283472" top="0.74803149606299213" bottom="0.74803149606299213" header="0.31496062992125984" footer="0.31496062992125984"/>
  <pageSetup paperSize="9" scale="28" fitToHeight="0" orientation="portrait" blackAndWhite="1" r:id="rId2"/>
  <headerFooter>
    <oddHeader xml:space="preserve">&amp;LInventaire cuisine </oddHeader>
    <oddFooter>&amp;CPage &amp;P/&amp;N</oddFooter>
  </headerFooter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8AE71B-129E-4892-8B2F-DDF3E1479219}">
  <sheetPr codeName="Feuil8">
    <tabColor theme="9" tint="-0.249977111117893"/>
    <pageSetUpPr fitToPage="1"/>
  </sheetPr>
  <dimension ref="A1:K256"/>
  <sheetViews>
    <sheetView showGridLines="0" showRowColHeaders="0" workbookViewId="0">
      <pane ySplit="1" topLeftCell="A2" activePane="bottomLeft" state="frozen"/>
      <selection pane="bottomLeft" activeCell="K35" sqref="K35"/>
    </sheetView>
  </sheetViews>
  <sheetFormatPr baseColWidth="10" defaultRowHeight="15"/>
  <cols>
    <col min="1" max="1" width="13.5703125" style="1" customWidth="1"/>
    <col min="2" max="2" width="13.140625" style="1" customWidth="1"/>
    <col min="3" max="3" width="10" style="1" customWidth="1"/>
    <col min="4" max="4" width="57.28515625" customWidth="1"/>
    <col min="5" max="5" width="10.42578125" style="2" bestFit="1" customWidth="1"/>
    <col min="6" max="6" width="50.5703125" customWidth="1"/>
    <col min="7" max="7" width="7.140625" customWidth="1"/>
    <col min="8" max="8" width="30.7109375" customWidth="1"/>
  </cols>
  <sheetData>
    <row r="1" spans="1:6" ht="18">
      <c r="A1" s="158" t="s">
        <v>5</v>
      </c>
      <c r="B1" s="159" t="s">
        <v>222</v>
      </c>
      <c r="C1" s="158" t="s">
        <v>242</v>
      </c>
      <c r="D1" s="159" t="s">
        <v>14</v>
      </c>
      <c r="E1" s="160" t="s">
        <v>15</v>
      </c>
      <c r="F1" s="161" t="s">
        <v>189</v>
      </c>
    </row>
    <row r="2" spans="1:6" s="145" customFormat="1">
      <c r="A2" s="173" t="s">
        <v>223</v>
      </c>
      <c r="B2" s="173" t="s">
        <v>182</v>
      </c>
      <c r="C2" s="181">
        <v>2098</v>
      </c>
      <c r="D2" s="173" t="s">
        <v>190</v>
      </c>
      <c r="E2" s="174">
        <v>4.0599999999999996</v>
      </c>
      <c r="F2" s="146"/>
    </row>
    <row r="3" spans="1:6">
      <c r="A3" s="195" t="s">
        <v>223</v>
      </c>
      <c r="B3" s="195" t="s">
        <v>182</v>
      </c>
      <c r="C3" s="196">
        <v>2099</v>
      </c>
      <c r="D3" s="193" t="s">
        <v>261</v>
      </c>
      <c r="E3" s="194">
        <v>5.3</v>
      </c>
      <c r="F3" s="190"/>
    </row>
    <row r="4" spans="1:6">
      <c r="A4" s="175" t="s">
        <v>223</v>
      </c>
      <c r="B4" s="175" t="s">
        <v>182</v>
      </c>
      <c r="C4" s="181">
        <v>2100</v>
      </c>
      <c r="D4" s="173" t="s">
        <v>31</v>
      </c>
      <c r="E4" s="174">
        <v>4.88</v>
      </c>
      <c r="F4" s="152"/>
    </row>
    <row r="5" spans="1:6">
      <c r="A5" s="195" t="s">
        <v>223</v>
      </c>
      <c r="B5" s="195" t="s">
        <v>182</v>
      </c>
      <c r="C5" s="196">
        <v>2101</v>
      </c>
      <c r="D5" s="193" t="s">
        <v>33</v>
      </c>
      <c r="E5" s="194">
        <v>8.1</v>
      </c>
      <c r="F5" s="190"/>
    </row>
    <row r="6" spans="1:6">
      <c r="A6" s="175" t="s">
        <v>223</v>
      </c>
      <c r="B6" s="175" t="s">
        <v>182</v>
      </c>
      <c r="C6" s="181">
        <v>2102</v>
      </c>
      <c r="D6" s="173" t="s">
        <v>25</v>
      </c>
      <c r="E6" s="174">
        <v>11.98</v>
      </c>
      <c r="F6" s="152"/>
    </row>
    <row r="7" spans="1:6">
      <c r="A7" s="195" t="s">
        <v>223</v>
      </c>
      <c r="B7" s="195" t="s">
        <v>182</v>
      </c>
      <c r="C7" s="196">
        <v>2103</v>
      </c>
      <c r="D7" s="193" t="s">
        <v>39</v>
      </c>
      <c r="E7" s="194">
        <v>21.9</v>
      </c>
      <c r="F7" s="190"/>
    </row>
    <row r="8" spans="1:6">
      <c r="A8" s="175" t="s">
        <v>223</v>
      </c>
      <c r="B8" s="175" t="s">
        <v>182</v>
      </c>
      <c r="C8" s="181">
        <v>2104</v>
      </c>
      <c r="D8" s="173" t="s">
        <v>259</v>
      </c>
      <c r="E8" s="174">
        <v>32</v>
      </c>
      <c r="F8" s="152"/>
    </row>
    <row r="9" spans="1:6">
      <c r="A9" s="195" t="s">
        <v>223</v>
      </c>
      <c r="B9" s="195" t="s">
        <v>182</v>
      </c>
      <c r="C9" s="196">
        <v>2105</v>
      </c>
      <c r="D9" s="193" t="s">
        <v>43</v>
      </c>
      <c r="E9" s="194">
        <v>7.5</v>
      </c>
      <c r="F9" s="190"/>
    </row>
    <row r="10" spans="1:6">
      <c r="A10" s="175" t="s">
        <v>223</v>
      </c>
      <c r="B10" s="175" t="s">
        <v>182</v>
      </c>
      <c r="C10" s="181">
        <v>2106</v>
      </c>
      <c r="D10" s="173" t="s">
        <v>24</v>
      </c>
      <c r="E10" s="174">
        <v>15.5</v>
      </c>
      <c r="F10" s="152"/>
    </row>
    <row r="11" spans="1:6">
      <c r="A11" s="195" t="s">
        <v>223</v>
      </c>
      <c r="B11" s="195" t="s">
        <v>182</v>
      </c>
      <c r="C11" s="196">
        <v>2107</v>
      </c>
      <c r="D11" s="193" t="s">
        <v>38</v>
      </c>
      <c r="E11" s="194">
        <v>4.8</v>
      </c>
      <c r="F11" s="190"/>
    </row>
    <row r="12" spans="1:6">
      <c r="A12" s="172" t="s">
        <v>223</v>
      </c>
      <c r="B12" s="172" t="s">
        <v>182</v>
      </c>
      <c r="C12" s="182">
        <v>2108</v>
      </c>
      <c r="D12" s="176" t="s">
        <v>344</v>
      </c>
      <c r="E12" s="177">
        <v>8.1</v>
      </c>
      <c r="F12" s="152"/>
    </row>
    <row r="13" spans="1:6">
      <c r="A13"/>
      <c r="B13"/>
      <c r="C13"/>
      <c r="E13"/>
      <c r="F13" s="190"/>
    </row>
    <row r="14" spans="1:6">
      <c r="A14"/>
      <c r="B14"/>
      <c r="C14"/>
      <c r="E14"/>
      <c r="F14" s="190"/>
    </row>
    <row r="15" spans="1:6">
      <c r="A15"/>
      <c r="B15"/>
      <c r="C15"/>
      <c r="E15"/>
      <c r="F15" s="190"/>
    </row>
    <row r="16" spans="1:6">
      <c r="A16"/>
      <c r="B16"/>
      <c r="C16"/>
      <c r="E16"/>
      <c r="F16" s="190"/>
    </row>
    <row r="17" spans="1:11">
      <c r="A17"/>
      <c r="B17"/>
      <c r="C17"/>
      <c r="E17"/>
      <c r="F17" s="190"/>
    </row>
    <row r="18" spans="1:11">
      <c r="A18"/>
      <c r="B18"/>
      <c r="C18"/>
      <c r="E18"/>
      <c r="F18" s="190"/>
    </row>
    <row r="19" spans="1:11">
      <c r="A19"/>
      <c r="B19"/>
      <c r="C19"/>
      <c r="E19"/>
      <c r="F19" s="190"/>
      <c r="K19" s="27"/>
    </row>
    <row r="20" spans="1:11">
      <c r="A20"/>
      <c r="B20"/>
      <c r="C20"/>
      <c r="E20"/>
      <c r="F20" s="190"/>
      <c r="H20" s="147"/>
      <c r="I20" s="2"/>
    </row>
    <row r="21" spans="1:11">
      <c r="A21"/>
      <c r="B21"/>
      <c r="C21"/>
      <c r="E21"/>
      <c r="F21" s="190"/>
    </row>
    <row r="22" spans="1:11">
      <c r="A22"/>
      <c r="B22"/>
      <c r="C22"/>
      <c r="E22"/>
      <c r="F22" s="190"/>
    </row>
    <row r="23" spans="1:11">
      <c r="A23"/>
      <c r="B23"/>
      <c r="C23"/>
      <c r="E23"/>
      <c r="F23" s="190"/>
    </row>
    <row r="24" spans="1:11">
      <c r="A24"/>
      <c r="B24"/>
      <c r="C24"/>
      <c r="E24"/>
      <c r="F24" s="190"/>
    </row>
    <row r="25" spans="1:11">
      <c r="A25"/>
      <c r="B25"/>
      <c r="C25"/>
      <c r="E25"/>
      <c r="F25" s="190"/>
    </row>
    <row r="26" spans="1:11">
      <c r="A26"/>
      <c r="B26"/>
      <c r="C26"/>
      <c r="E26"/>
      <c r="F26" s="190"/>
    </row>
    <row r="27" spans="1:11">
      <c r="A27"/>
      <c r="B27"/>
      <c r="C27"/>
      <c r="E27"/>
      <c r="F27" s="190"/>
    </row>
    <row r="28" spans="1:11">
      <c r="A28"/>
      <c r="B28"/>
      <c r="C28"/>
      <c r="E28"/>
      <c r="F28" s="190"/>
    </row>
    <row r="29" spans="1:11">
      <c r="A29"/>
      <c r="B29"/>
      <c r="C29"/>
      <c r="E29"/>
      <c r="F29" s="190"/>
    </row>
    <row r="30" spans="1:11">
      <c r="A30"/>
      <c r="B30"/>
      <c r="C30"/>
      <c r="E30"/>
      <c r="F30" s="190"/>
    </row>
    <row r="31" spans="1:11">
      <c r="A31"/>
      <c r="B31"/>
      <c r="C31"/>
      <c r="E31"/>
      <c r="F31" s="190"/>
    </row>
    <row r="32" spans="1:11">
      <c r="A32"/>
      <c r="B32"/>
      <c r="C32"/>
      <c r="E32"/>
      <c r="F32" s="190"/>
    </row>
    <row r="33" spans="1:6">
      <c r="A33"/>
      <c r="B33"/>
      <c r="C33"/>
      <c r="E33"/>
      <c r="F33" s="190"/>
    </row>
    <row r="34" spans="1:6">
      <c r="A34"/>
      <c r="B34"/>
      <c r="C34"/>
      <c r="E34"/>
      <c r="F34" s="190"/>
    </row>
    <row r="35" spans="1:6">
      <c r="A35"/>
      <c r="B35"/>
      <c r="C35"/>
      <c r="E35"/>
      <c r="F35" s="190"/>
    </row>
    <row r="36" spans="1:6">
      <c r="A36"/>
      <c r="B36"/>
      <c r="C36"/>
      <c r="E36"/>
      <c r="F36" s="190"/>
    </row>
    <row r="37" spans="1:6">
      <c r="A37"/>
      <c r="B37"/>
      <c r="C37"/>
      <c r="E37"/>
      <c r="F37" s="190"/>
    </row>
    <row r="38" spans="1:6">
      <c r="A38"/>
      <c r="B38"/>
      <c r="C38"/>
      <c r="E38"/>
      <c r="F38" s="190"/>
    </row>
    <row r="39" spans="1:6">
      <c r="A39"/>
      <c r="B39"/>
      <c r="C39"/>
      <c r="E39"/>
      <c r="F39" s="190"/>
    </row>
    <row r="40" spans="1:6">
      <c r="A40"/>
      <c r="B40"/>
      <c r="C40"/>
      <c r="E40"/>
      <c r="F40" s="190"/>
    </row>
    <row r="41" spans="1:6">
      <c r="A41"/>
      <c r="B41"/>
      <c r="C41"/>
      <c r="E41"/>
      <c r="F41" s="190"/>
    </row>
    <row r="42" spans="1:6">
      <c r="A42"/>
      <c r="B42"/>
      <c r="C42"/>
      <c r="E42"/>
      <c r="F42" s="190"/>
    </row>
    <row r="43" spans="1:6">
      <c r="A43"/>
      <c r="B43"/>
      <c r="C43"/>
      <c r="E43"/>
      <c r="F43" s="190"/>
    </row>
    <row r="44" spans="1:6">
      <c r="A44"/>
      <c r="B44"/>
      <c r="C44"/>
      <c r="E44"/>
      <c r="F44" s="190"/>
    </row>
    <row r="45" spans="1:6">
      <c r="A45"/>
      <c r="B45"/>
      <c r="C45"/>
      <c r="E45"/>
      <c r="F45" s="190"/>
    </row>
    <row r="46" spans="1:6">
      <c r="A46"/>
      <c r="B46"/>
      <c r="C46"/>
      <c r="E46"/>
      <c r="F46" s="190"/>
    </row>
    <row r="47" spans="1:6">
      <c r="A47"/>
      <c r="B47"/>
      <c r="C47"/>
      <c r="E47"/>
      <c r="F47" s="190"/>
    </row>
    <row r="48" spans="1:6">
      <c r="A48"/>
      <c r="B48"/>
      <c r="C48"/>
      <c r="E48"/>
      <c r="F48" s="190"/>
    </row>
    <row r="49" spans="1:6">
      <c r="A49"/>
      <c r="B49"/>
      <c r="C49"/>
      <c r="E49"/>
      <c r="F49" s="190"/>
    </row>
    <row r="50" spans="1:6">
      <c r="A50"/>
      <c r="B50"/>
      <c r="C50"/>
      <c r="E50"/>
      <c r="F50" s="190"/>
    </row>
    <row r="51" spans="1:6">
      <c r="A51"/>
      <c r="B51"/>
      <c r="C51"/>
      <c r="E51"/>
      <c r="F51" s="190"/>
    </row>
    <row r="52" spans="1:6">
      <c r="A52"/>
      <c r="B52"/>
      <c r="C52"/>
      <c r="E52"/>
      <c r="F52" s="190"/>
    </row>
    <row r="53" spans="1:6">
      <c r="A53"/>
      <c r="B53"/>
      <c r="C53"/>
      <c r="E53"/>
      <c r="F53" s="190"/>
    </row>
    <row r="54" spans="1:6">
      <c r="A54"/>
      <c r="B54"/>
      <c r="C54"/>
      <c r="E54"/>
      <c r="F54" s="190"/>
    </row>
    <row r="55" spans="1:6">
      <c r="A55"/>
      <c r="B55"/>
      <c r="E55"/>
      <c r="F55" s="190"/>
    </row>
    <row r="56" spans="1:6">
      <c r="A56"/>
      <c r="B56"/>
      <c r="E56"/>
      <c r="F56" s="190"/>
    </row>
    <row r="57" spans="1:6">
      <c r="A57"/>
      <c r="B57"/>
      <c r="E57"/>
      <c r="F57" s="190"/>
    </row>
    <row r="58" spans="1:6">
      <c r="A58"/>
      <c r="B58"/>
      <c r="E58"/>
      <c r="F58" s="190"/>
    </row>
    <row r="59" spans="1:6">
      <c r="A59"/>
      <c r="B59"/>
      <c r="E59"/>
      <c r="F59" s="190"/>
    </row>
    <row r="60" spans="1:6">
      <c r="A60"/>
      <c r="B60"/>
      <c r="E60"/>
      <c r="F60" s="190"/>
    </row>
    <row r="61" spans="1:6">
      <c r="A61"/>
      <c r="B61"/>
      <c r="E61"/>
      <c r="F61" s="190"/>
    </row>
    <row r="62" spans="1:6">
      <c r="A62"/>
      <c r="B62"/>
      <c r="E62"/>
      <c r="F62" s="190"/>
    </row>
    <row r="63" spans="1:6">
      <c r="A63"/>
      <c r="B63"/>
      <c r="E63"/>
      <c r="F63" s="190"/>
    </row>
    <row r="64" spans="1:6">
      <c r="A64"/>
      <c r="B64"/>
      <c r="E64"/>
      <c r="F64" s="190"/>
    </row>
    <row r="65" spans="1:6">
      <c r="A65"/>
      <c r="B65"/>
      <c r="E65"/>
      <c r="F65" s="190"/>
    </row>
    <row r="66" spans="1:6">
      <c r="A66"/>
      <c r="B66"/>
      <c r="E66"/>
      <c r="F66" s="190"/>
    </row>
    <row r="67" spans="1:6">
      <c r="A67"/>
      <c r="B67"/>
      <c r="E67"/>
      <c r="F67" s="190"/>
    </row>
    <row r="68" spans="1:6">
      <c r="A68"/>
      <c r="B68"/>
      <c r="E68"/>
      <c r="F68" s="190"/>
    </row>
    <row r="69" spans="1:6">
      <c r="A69"/>
      <c r="B69"/>
      <c r="E69"/>
      <c r="F69" s="190"/>
    </row>
    <row r="70" spans="1:6">
      <c r="A70"/>
      <c r="B70"/>
      <c r="E70"/>
      <c r="F70" s="190"/>
    </row>
    <row r="71" spans="1:6">
      <c r="A71"/>
      <c r="B71"/>
      <c r="E71"/>
      <c r="F71" s="190"/>
    </row>
    <row r="72" spans="1:6">
      <c r="A72"/>
      <c r="B72"/>
      <c r="E72"/>
      <c r="F72" s="190"/>
    </row>
    <row r="73" spans="1:6">
      <c r="A73"/>
      <c r="B73"/>
      <c r="E73"/>
      <c r="F73" s="190"/>
    </row>
    <row r="74" spans="1:6">
      <c r="A74"/>
      <c r="B74"/>
      <c r="E74"/>
      <c r="F74" s="190"/>
    </row>
    <row r="75" spans="1:6">
      <c r="A75"/>
      <c r="B75"/>
      <c r="E75"/>
      <c r="F75" s="190"/>
    </row>
    <row r="76" spans="1:6">
      <c r="A76"/>
      <c r="B76"/>
      <c r="E76"/>
      <c r="F76" s="190"/>
    </row>
    <row r="77" spans="1:6">
      <c r="A77"/>
      <c r="B77"/>
      <c r="E77"/>
      <c r="F77" s="190"/>
    </row>
    <row r="78" spans="1:6">
      <c r="A78"/>
      <c r="B78"/>
      <c r="E78"/>
      <c r="F78" s="190"/>
    </row>
    <row r="79" spans="1:6">
      <c r="A79"/>
      <c r="B79"/>
      <c r="E79"/>
      <c r="F79" s="190"/>
    </row>
    <row r="80" spans="1:6">
      <c r="A80"/>
      <c r="B80"/>
      <c r="E80"/>
      <c r="F80" s="190"/>
    </row>
    <row r="81" spans="3:6" customFormat="1">
      <c r="C81" s="1"/>
      <c r="F81" s="190"/>
    </row>
    <row r="82" spans="3:6" customFormat="1">
      <c r="C82" s="1"/>
      <c r="F82" s="190"/>
    </row>
    <row r="83" spans="3:6" customFormat="1">
      <c r="C83" s="1"/>
      <c r="F83" s="190"/>
    </row>
    <row r="84" spans="3:6" customFormat="1">
      <c r="C84" s="1"/>
      <c r="F84" s="190"/>
    </row>
    <row r="85" spans="3:6" customFormat="1">
      <c r="C85" s="1"/>
      <c r="F85" s="190"/>
    </row>
    <row r="86" spans="3:6" customFormat="1">
      <c r="C86" s="1"/>
      <c r="F86" s="190"/>
    </row>
    <row r="87" spans="3:6" customFormat="1">
      <c r="C87" s="1"/>
      <c r="F87" s="190"/>
    </row>
    <row r="88" spans="3:6" customFormat="1">
      <c r="C88" s="1"/>
      <c r="F88" s="190"/>
    </row>
    <row r="89" spans="3:6" customFormat="1">
      <c r="C89" s="1"/>
      <c r="F89" s="190"/>
    </row>
    <row r="90" spans="3:6" customFormat="1">
      <c r="C90" s="1"/>
      <c r="F90" s="190"/>
    </row>
    <row r="91" spans="3:6" customFormat="1">
      <c r="C91" s="1"/>
      <c r="F91" s="190"/>
    </row>
    <row r="92" spans="3:6" customFormat="1">
      <c r="C92" s="1"/>
      <c r="F92" s="190"/>
    </row>
    <row r="93" spans="3:6" customFormat="1">
      <c r="C93" s="1"/>
      <c r="F93" s="190"/>
    </row>
    <row r="94" spans="3:6" customFormat="1">
      <c r="C94" s="1"/>
      <c r="F94" s="190"/>
    </row>
    <row r="95" spans="3:6" customFormat="1">
      <c r="C95" s="1"/>
      <c r="F95" s="190"/>
    </row>
    <row r="96" spans="3:6" customFormat="1">
      <c r="C96" s="1"/>
      <c r="F96" s="190"/>
    </row>
    <row r="97" spans="3:6" customFormat="1">
      <c r="C97" s="1"/>
      <c r="F97" s="190"/>
    </row>
    <row r="98" spans="3:6" customFormat="1">
      <c r="C98" s="1"/>
      <c r="F98" s="190"/>
    </row>
    <row r="99" spans="3:6" customFormat="1">
      <c r="C99" s="1"/>
      <c r="F99" s="190"/>
    </row>
    <row r="100" spans="3:6" customFormat="1">
      <c r="C100" s="1"/>
      <c r="F100" s="190"/>
    </row>
    <row r="101" spans="3:6" customFormat="1">
      <c r="C101" s="1"/>
    </row>
    <row r="102" spans="3:6" customFormat="1">
      <c r="C102" s="1"/>
    </row>
    <row r="103" spans="3:6" customFormat="1">
      <c r="C103" s="1"/>
    </row>
    <row r="104" spans="3:6" customFormat="1">
      <c r="C104" s="1"/>
    </row>
    <row r="105" spans="3:6" customFormat="1">
      <c r="C105" s="1"/>
    </row>
    <row r="106" spans="3:6" customFormat="1">
      <c r="C106" s="1"/>
    </row>
    <row r="107" spans="3:6" customFormat="1">
      <c r="C107" s="1"/>
    </row>
    <row r="108" spans="3:6" customFormat="1">
      <c r="C108" s="1"/>
    </row>
    <row r="109" spans="3:6" customFormat="1">
      <c r="C109" s="1"/>
    </row>
    <row r="110" spans="3:6" customFormat="1">
      <c r="C110" s="1"/>
    </row>
    <row r="111" spans="3:6" customFormat="1">
      <c r="C111" s="1"/>
    </row>
    <row r="112" spans="3:6" customFormat="1">
      <c r="C112" s="1"/>
    </row>
    <row r="113" spans="3:3" customFormat="1">
      <c r="C113" s="1"/>
    </row>
    <row r="114" spans="3:3" customFormat="1">
      <c r="C114" s="1"/>
    </row>
    <row r="115" spans="3:3" customFormat="1">
      <c r="C115" s="1"/>
    </row>
    <row r="116" spans="3:3" customFormat="1">
      <c r="C116" s="1"/>
    </row>
    <row r="117" spans="3:3" customFormat="1">
      <c r="C117" s="1"/>
    </row>
    <row r="118" spans="3:3" customFormat="1">
      <c r="C118" s="1"/>
    </row>
    <row r="119" spans="3:3" customFormat="1">
      <c r="C119" s="1"/>
    </row>
    <row r="120" spans="3:3" customFormat="1">
      <c r="C120" s="1"/>
    </row>
    <row r="121" spans="3:3" customFormat="1">
      <c r="C121" s="1"/>
    </row>
    <row r="122" spans="3:3" customFormat="1">
      <c r="C122" s="1"/>
    </row>
    <row r="123" spans="3:3" customFormat="1">
      <c r="C123" s="1"/>
    </row>
    <row r="124" spans="3:3" customFormat="1">
      <c r="C124" s="1"/>
    </row>
    <row r="125" spans="3:3" customFormat="1">
      <c r="C125" s="1"/>
    </row>
    <row r="126" spans="3:3" customFormat="1">
      <c r="C126" s="1"/>
    </row>
    <row r="127" spans="3:3" customFormat="1">
      <c r="C127" s="1"/>
    </row>
    <row r="128" spans="3:3" customFormat="1">
      <c r="C128" s="1"/>
    </row>
    <row r="129" spans="3:3" customFormat="1">
      <c r="C129" s="1"/>
    </row>
    <row r="130" spans="3:3" customFormat="1">
      <c r="C130" s="1"/>
    </row>
    <row r="131" spans="3:3" customFormat="1">
      <c r="C131" s="1"/>
    </row>
    <row r="132" spans="3:3" customFormat="1">
      <c r="C132" s="1"/>
    </row>
    <row r="133" spans="3:3" customFormat="1">
      <c r="C133" s="1"/>
    </row>
    <row r="134" spans="3:3" customFormat="1">
      <c r="C134" s="1"/>
    </row>
    <row r="135" spans="3:3" customFormat="1">
      <c r="C135" s="1"/>
    </row>
    <row r="136" spans="3:3" customFormat="1">
      <c r="C136" s="1"/>
    </row>
    <row r="137" spans="3:3" customFormat="1">
      <c r="C137" s="1"/>
    </row>
    <row r="138" spans="3:3" customFormat="1">
      <c r="C138" s="1"/>
    </row>
    <row r="139" spans="3:3" customFormat="1">
      <c r="C139" s="1"/>
    </row>
    <row r="140" spans="3:3" customFormat="1">
      <c r="C140" s="1"/>
    </row>
    <row r="141" spans="3:3" customFormat="1">
      <c r="C141" s="1"/>
    </row>
    <row r="142" spans="3:3" customFormat="1">
      <c r="C142" s="1"/>
    </row>
    <row r="143" spans="3:3" customFormat="1">
      <c r="C143" s="1"/>
    </row>
    <row r="144" spans="3:3" customFormat="1">
      <c r="C144" s="1"/>
    </row>
    <row r="145" spans="3:3" customFormat="1">
      <c r="C145" s="1"/>
    </row>
    <row r="146" spans="3:3" customFormat="1">
      <c r="C146" s="1"/>
    </row>
    <row r="147" spans="3:3" customFormat="1">
      <c r="C147" s="1"/>
    </row>
    <row r="148" spans="3:3" customFormat="1">
      <c r="C148" s="1"/>
    </row>
    <row r="149" spans="3:3" customFormat="1">
      <c r="C149" s="1"/>
    </row>
    <row r="150" spans="3:3" customFormat="1">
      <c r="C150" s="1"/>
    </row>
    <row r="151" spans="3:3" customFormat="1">
      <c r="C151" s="1"/>
    </row>
    <row r="152" spans="3:3" customFormat="1">
      <c r="C152" s="1"/>
    </row>
    <row r="153" spans="3:3" customFormat="1">
      <c r="C153" s="1"/>
    </row>
    <row r="154" spans="3:3" customFormat="1">
      <c r="C154" s="1"/>
    </row>
    <row r="155" spans="3:3" customFormat="1">
      <c r="C155" s="1"/>
    </row>
    <row r="156" spans="3:3" customFormat="1">
      <c r="C156" s="1"/>
    </row>
    <row r="157" spans="3:3" customFormat="1">
      <c r="C157" s="1"/>
    </row>
    <row r="158" spans="3:3" customFormat="1">
      <c r="C158" s="1"/>
    </row>
    <row r="159" spans="3:3" customFormat="1">
      <c r="C159" s="1"/>
    </row>
    <row r="160" spans="3:3" customFormat="1">
      <c r="C160" s="1"/>
    </row>
    <row r="161" spans="3:3" customFormat="1">
      <c r="C161" s="1"/>
    </row>
    <row r="162" spans="3:3" customFormat="1">
      <c r="C162" s="1"/>
    </row>
    <row r="163" spans="3:3" customFormat="1">
      <c r="C163" s="1"/>
    </row>
    <row r="164" spans="3:3" customFormat="1">
      <c r="C164" s="1"/>
    </row>
    <row r="165" spans="3:3" customFormat="1">
      <c r="C165" s="1"/>
    </row>
    <row r="166" spans="3:3" customFormat="1">
      <c r="C166" s="1"/>
    </row>
    <row r="167" spans="3:3" customFormat="1">
      <c r="C167" s="1"/>
    </row>
    <row r="168" spans="3:3" customFormat="1">
      <c r="C168" s="1"/>
    </row>
    <row r="169" spans="3:3" customFormat="1">
      <c r="C169" s="1"/>
    </row>
    <row r="170" spans="3:3" customFormat="1">
      <c r="C170" s="1"/>
    </row>
    <row r="171" spans="3:3" customFormat="1">
      <c r="C171" s="1"/>
    </row>
    <row r="172" spans="3:3" customFormat="1">
      <c r="C172" s="1"/>
    </row>
    <row r="173" spans="3:3" customFormat="1">
      <c r="C173" s="1"/>
    </row>
    <row r="174" spans="3:3" customFormat="1">
      <c r="C174" s="1"/>
    </row>
    <row r="175" spans="3:3" customFormat="1">
      <c r="C175" s="1"/>
    </row>
    <row r="176" spans="3:3" customFormat="1">
      <c r="C176" s="1"/>
    </row>
    <row r="177" spans="3:3" customFormat="1">
      <c r="C177" s="1"/>
    </row>
    <row r="178" spans="3:3" customFormat="1">
      <c r="C178" s="1"/>
    </row>
    <row r="179" spans="3:3" customFormat="1">
      <c r="C179" s="1"/>
    </row>
    <row r="180" spans="3:3" customFormat="1">
      <c r="C180" s="1"/>
    </row>
    <row r="181" spans="3:3" customFormat="1">
      <c r="C181" s="1"/>
    </row>
    <row r="182" spans="3:3" customFormat="1">
      <c r="C182" s="1"/>
    </row>
    <row r="183" spans="3:3" customFormat="1">
      <c r="C183" s="1"/>
    </row>
    <row r="184" spans="3:3" customFormat="1">
      <c r="C184" s="1"/>
    </row>
    <row r="185" spans="3:3" customFormat="1">
      <c r="C185" s="1"/>
    </row>
    <row r="186" spans="3:3" customFormat="1">
      <c r="C186" s="1"/>
    </row>
    <row r="187" spans="3:3" customFormat="1">
      <c r="C187" s="1"/>
    </row>
    <row r="188" spans="3:3" customFormat="1">
      <c r="C188" s="1"/>
    </row>
    <row r="189" spans="3:3" customFormat="1">
      <c r="C189" s="1"/>
    </row>
    <row r="190" spans="3:3" customFormat="1">
      <c r="C190" s="1"/>
    </row>
    <row r="191" spans="3:3" customFormat="1">
      <c r="C191" s="1"/>
    </row>
    <row r="192" spans="3:3" customFormat="1">
      <c r="C192" s="1"/>
    </row>
    <row r="193" spans="3:3" customFormat="1">
      <c r="C193" s="1"/>
    </row>
    <row r="194" spans="3:3" customFormat="1">
      <c r="C194" s="1"/>
    </row>
    <row r="195" spans="3:3" customFormat="1">
      <c r="C195" s="1"/>
    </row>
    <row r="196" spans="3:3" customFormat="1">
      <c r="C196" s="1"/>
    </row>
    <row r="197" spans="3:3" customFormat="1">
      <c r="C197" s="1"/>
    </row>
    <row r="198" spans="3:3" customFormat="1">
      <c r="C198" s="1"/>
    </row>
    <row r="199" spans="3:3" customFormat="1">
      <c r="C199" s="1"/>
    </row>
    <row r="200" spans="3:3" customFormat="1">
      <c r="C200" s="1"/>
    </row>
    <row r="201" spans="3:3" customFormat="1">
      <c r="C201" s="1"/>
    </row>
    <row r="202" spans="3:3" customFormat="1">
      <c r="C202" s="1"/>
    </row>
    <row r="203" spans="3:3" customFormat="1">
      <c r="C203" s="1"/>
    </row>
    <row r="204" spans="3:3" customFormat="1">
      <c r="C204" s="1"/>
    </row>
    <row r="205" spans="3:3" customFormat="1">
      <c r="C205" s="1"/>
    </row>
    <row r="206" spans="3:3" customFormat="1">
      <c r="C206" s="1"/>
    </row>
    <row r="207" spans="3:3" customFormat="1">
      <c r="C207" s="1"/>
    </row>
    <row r="208" spans="3:3" customFormat="1">
      <c r="C208" s="1"/>
    </row>
    <row r="209" spans="3:3" customFormat="1">
      <c r="C209" s="1"/>
    </row>
    <row r="210" spans="3:3" customFormat="1">
      <c r="C210" s="1"/>
    </row>
    <row r="211" spans="3:3" customFormat="1">
      <c r="C211" s="1"/>
    </row>
    <row r="212" spans="3:3" customFormat="1">
      <c r="C212" s="1"/>
    </row>
    <row r="213" spans="3:3" customFormat="1">
      <c r="C213" s="1"/>
    </row>
    <row r="214" spans="3:3" customFormat="1">
      <c r="C214" s="1"/>
    </row>
    <row r="215" spans="3:3" customFormat="1">
      <c r="C215" s="1"/>
    </row>
    <row r="216" spans="3:3" customFormat="1">
      <c r="C216" s="1"/>
    </row>
    <row r="217" spans="3:3" customFormat="1">
      <c r="C217" s="1"/>
    </row>
    <row r="218" spans="3:3" customFormat="1">
      <c r="C218" s="1"/>
    </row>
    <row r="219" spans="3:3" customFormat="1">
      <c r="C219" s="1"/>
    </row>
    <row r="220" spans="3:3" customFormat="1">
      <c r="C220" s="1"/>
    </row>
    <row r="221" spans="3:3" customFormat="1">
      <c r="C221" s="1"/>
    </row>
    <row r="222" spans="3:3" customFormat="1">
      <c r="C222" s="1"/>
    </row>
    <row r="223" spans="3:3" customFormat="1">
      <c r="C223" s="1"/>
    </row>
    <row r="224" spans="3:3" customFormat="1">
      <c r="C224" s="1"/>
    </row>
    <row r="225" spans="3:3" customFormat="1">
      <c r="C225" s="1"/>
    </row>
    <row r="226" spans="3:3" customFormat="1">
      <c r="C226" s="1"/>
    </row>
    <row r="227" spans="3:3" customFormat="1">
      <c r="C227" s="1"/>
    </row>
    <row r="228" spans="3:3" customFormat="1">
      <c r="C228" s="1"/>
    </row>
    <row r="229" spans="3:3" customFormat="1">
      <c r="C229" s="1"/>
    </row>
    <row r="230" spans="3:3" customFormat="1">
      <c r="C230" s="1"/>
    </row>
    <row r="231" spans="3:3" customFormat="1">
      <c r="C231" s="1"/>
    </row>
    <row r="232" spans="3:3" customFormat="1">
      <c r="C232" s="1"/>
    </row>
    <row r="233" spans="3:3" customFormat="1">
      <c r="C233" s="1"/>
    </row>
    <row r="234" spans="3:3" customFormat="1">
      <c r="C234" s="1"/>
    </row>
    <row r="235" spans="3:3" customFormat="1">
      <c r="C235" s="1"/>
    </row>
    <row r="236" spans="3:3" customFormat="1">
      <c r="C236" s="1"/>
    </row>
    <row r="237" spans="3:3" customFormat="1">
      <c r="C237" s="1"/>
    </row>
    <row r="238" spans="3:3" customFormat="1">
      <c r="C238" s="1"/>
    </row>
    <row r="239" spans="3:3" customFormat="1">
      <c r="C239" s="1"/>
    </row>
    <row r="240" spans="3:3" customFormat="1">
      <c r="C240" s="1"/>
    </row>
    <row r="241" spans="3:3" customFormat="1">
      <c r="C241" s="1"/>
    </row>
    <row r="242" spans="3:3" customFormat="1">
      <c r="C242" s="1"/>
    </row>
    <row r="243" spans="3:3" customFormat="1">
      <c r="C243" s="1"/>
    </row>
    <row r="244" spans="3:3" customFormat="1">
      <c r="C244" s="1"/>
    </row>
    <row r="245" spans="3:3" customFormat="1">
      <c r="C245" s="1"/>
    </row>
    <row r="246" spans="3:3" customFormat="1">
      <c r="C246" s="1"/>
    </row>
    <row r="247" spans="3:3" customFormat="1">
      <c r="C247" s="1"/>
    </row>
    <row r="248" spans="3:3" customFormat="1">
      <c r="C248" s="1"/>
    </row>
    <row r="249" spans="3:3" customFormat="1">
      <c r="C249" s="1"/>
    </row>
    <row r="250" spans="3:3" customFormat="1">
      <c r="C250" s="1"/>
    </row>
    <row r="251" spans="3:3" customFormat="1">
      <c r="C251" s="1"/>
    </row>
    <row r="252" spans="3:3" customFormat="1">
      <c r="C252" s="1"/>
    </row>
    <row r="253" spans="3:3" customFormat="1">
      <c r="C253" s="1"/>
    </row>
    <row r="254" spans="3:3" customFormat="1">
      <c r="C254" s="1"/>
    </row>
    <row r="255" spans="3:3" customFormat="1">
      <c r="C255" s="1"/>
    </row>
    <row r="256" spans="3:3" customFormat="1">
      <c r="C256" s="1"/>
    </row>
  </sheetData>
  <dataValidations disablePrompts="1" count="1">
    <dataValidation type="list" allowBlank="1" showInputMessage="1" showErrorMessage="1" sqref="H1" xr:uid="{DD601D4E-FB6F-4240-857A-E684291A3F96}">
      <formula1>INDIRECT("Table_Articles[Lieu]")</formula1>
    </dataValidation>
  </dataValidations>
  <pageMargins left="0.25" right="0.25" top="0.75" bottom="0.75" header="0.3" footer="0.3"/>
  <pageSetup paperSize="9" scale="90" fitToHeight="0" orientation="landscape" horizontalDpi="200" verticalDpi="200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F95CB9-5291-4FB4-9226-73976795838A}">
  <sheetPr codeName="Feuil6">
    <tabColor theme="9" tint="-0.249977111117893"/>
  </sheetPr>
  <dimension ref="B2:K43"/>
  <sheetViews>
    <sheetView showGridLines="0" showRowColHeaders="0" topLeftCell="A2" workbookViewId="0">
      <selection activeCell="B43" sqref="B43"/>
    </sheetView>
  </sheetViews>
  <sheetFormatPr baseColWidth="10" defaultRowHeight="15.75"/>
  <cols>
    <col min="1" max="1" width="15.42578125" style="63" customWidth="1"/>
    <col min="2" max="2" width="37.42578125" style="63" customWidth="1"/>
    <col min="3" max="3" width="23.42578125" style="63" customWidth="1"/>
    <col min="4" max="7" width="11.42578125" style="63"/>
    <col min="8" max="8" width="25.85546875" style="63" customWidth="1"/>
    <col min="9" max="9" width="11.42578125" style="63"/>
    <col min="10" max="10" width="4.140625" style="64" customWidth="1"/>
    <col min="11" max="11" width="74.85546875" style="63" customWidth="1"/>
    <col min="12" max="16384" width="11.42578125" style="63"/>
  </cols>
  <sheetData>
    <row r="2" spans="2:11" ht="19.5">
      <c r="D2" s="93" t="s">
        <v>287</v>
      </c>
      <c r="E2" s="22"/>
      <c r="F2" s="22"/>
      <c r="G2" s="22"/>
      <c r="H2" s="22"/>
    </row>
    <row r="3" spans="2:11" ht="19.5">
      <c r="B3" s="136"/>
      <c r="D3"/>
      <c r="E3" s="94"/>
      <c r="F3" s="94"/>
      <c r="G3" s="94"/>
      <c r="H3" s="94"/>
      <c r="I3" s="65"/>
    </row>
    <row r="4" spans="2:11" ht="19.5">
      <c r="B4" s="136"/>
      <c r="D4" s="141" t="str">
        <f>B6</f>
        <v>DÉCEMBRE 2025</v>
      </c>
      <c r="E4" s="138"/>
      <c r="F4" s="138"/>
      <c r="G4" s="138"/>
      <c r="H4" s="138"/>
      <c r="I4" s="66"/>
    </row>
    <row r="5" spans="2:11" ht="16.5" thickBot="1">
      <c r="B5" s="136"/>
      <c r="D5" s="95"/>
      <c r="E5" s="96"/>
      <c r="F5" s="97"/>
      <c r="G5" s="98"/>
      <c r="H5" s="98"/>
      <c r="I5" s="67"/>
    </row>
    <row r="6" spans="2:11" ht="31.5" customHeight="1" thickBot="1">
      <c r="B6" s="137" t="s">
        <v>361</v>
      </c>
      <c r="D6" s="99"/>
      <c r="E6" s="100"/>
      <c r="F6" s="101"/>
      <c r="G6" s="98"/>
      <c r="H6" s="101"/>
      <c r="I6" s="67"/>
    </row>
    <row r="7" spans="2:11">
      <c r="B7" s="136"/>
      <c r="D7" s="102"/>
      <c r="E7" s="96"/>
      <c r="F7" s="97"/>
      <c r="G7" s="98"/>
      <c r="H7" s="98"/>
      <c r="I7" s="67"/>
    </row>
    <row r="8" spans="2:11">
      <c r="B8" s="136"/>
      <c r="D8" s="103" t="s">
        <v>272</v>
      </c>
      <c r="E8" s="96"/>
      <c r="F8" s="104"/>
      <c r="G8" s="98"/>
      <c r="H8" s="139">
        <v>24577.86</v>
      </c>
      <c r="I8" s="67"/>
      <c r="J8" s="69"/>
    </row>
    <row r="9" spans="2:11">
      <c r="B9" s="136"/>
      <c r="C9" s="70"/>
      <c r="D9" s="105"/>
      <c r="E9" s="96"/>
      <c r="F9" s="106"/>
      <c r="G9" s="98"/>
      <c r="H9" s="107"/>
      <c r="I9" s="67"/>
      <c r="J9" s="71"/>
    </row>
    <row r="10" spans="2:11">
      <c r="B10" s="136"/>
      <c r="C10" s="70"/>
      <c r="D10" s="103" t="s">
        <v>293</v>
      </c>
      <c r="E10" s="96"/>
      <c r="F10" s="104"/>
      <c r="G10" s="108"/>
      <c r="H10" s="109">
        <v>1514.18</v>
      </c>
      <c r="I10" s="72"/>
      <c r="J10" s="73"/>
    </row>
    <row r="11" spans="2:11">
      <c r="B11" s="136"/>
      <c r="C11" s="70"/>
      <c r="D11" s="105"/>
      <c r="E11" s="96"/>
      <c r="F11" s="110"/>
      <c r="G11" s="98"/>
      <c r="H11" s="154"/>
      <c r="I11" s="67"/>
      <c r="J11" s="73"/>
    </row>
    <row r="12" spans="2:11">
      <c r="C12" s="70"/>
      <c r="D12" s="111"/>
      <c r="E12" s="96"/>
      <c r="F12" s="112"/>
      <c r="G12" s="98"/>
      <c r="H12" s="156"/>
      <c r="I12" s="67"/>
      <c r="J12" s="73"/>
      <c r="K12" s="91"/>
    </row>
    <row r="13" spans="2:11">
      <c r="C13" s="70"/>
      <c r="D13" s="111" t="s">
        <v>273</v>
      </c>
      <c r="E13" s="96"/>
      <c r="F13" s="114"/>
      <c r="G13" s="98"/>
      <c r="H13" s="157">
        <v>318.58</v>
      </c>
      <c r="I13" s="67"/>
      <c r="J13" s="73"/>
    </row>
    <row r="14" spans="2:11">
      <c r="C14" s="70"/>
      <c r="D14" s="111" t="s">
        <v>274</v>
      </c>
      <c r="E14" s="115"/>
      <c r="F14" s="114"/>
      <c r="G14" s="108"/>
      <c r="H14" s="155">
        <v>336.89</v>
      </c>
      <c r="I14" s="72"/>
      <c r="J14" s="73"/>
    </row>
    <row r="15" spans="2:11">
      <c r="C15" s="70"/>
      <c r="D15" s="111" t="s">
        <v>275</v>
      </c>
      <c r="E15" s="115"/>
      <c r="F15" s="114"/>
      <c r="G15" s="108"/>
      <c r="H15" s="113">
        <v>300</v>
      </c>
      <c r="I15" s="72"/>
      <c r="J15" s="73"/>
    </row>
    <row r="16" spans="2:11">
      <c r="C16" s="70"/>
      <c r="D16" s="111" t="s">
        <v>276</v>
      </c>
      <c r="E16" s="115"/>
      <c r="F16" s="114"/>
      <c r="G16" s="108"/>
      <c r="H16" s="113">
        <v>0</v>
      </c>
      <c r="I16" s="72"/>
      <c r="J16" s="73"/>
    </row>
    <row r="17" spans="3:10">
      <c r="C17" s="70"/>
      <c r="D17" s="116"/>
      <c r="E17" s="96"/>
      <c r="F17" s="104"/>
      <c r="G17" s="98"/>
      <c r="H17" s="117"/>
      <c r="I17" s="67"/>
      <c r="J17" s="73"/>
    </row>
    <row r="18" spans="3:10">
      <c r="C18" s="70"/>
      <c r="D18" s="103" t="s">
        <v>277</v>
      </c>
      <c r="E18" s="118"/>
      <c r="F18" s="104"/>
      <c r="G18" s="108"/>
      <c r="H18" s="140">
        <v>20903.55</v>
      </c>
      <c r="I18" s="72"/>
      <c r="J18" s="73"/>
    </row>
    <row r="19" spans="3:10">
      <c r="C19" s="70"/>
      <c r="D19" s="105"/>
      <c r="E19" s="118"/>
      <c r="F19" s="119"/>
      <c r="G19" s="98"/>
      <c r="H19" s="120"/>
      <c r="I19" s="67"/>
      <c r="J19" s="73"/>
    </row>
    <row r="20" spans="3:10">
      <c r="C20" s="70"/>
      <c r="D20" s="103" t="s">
        <v>278</v>
      </c>
      <c r="E20" s="121"/>
      <c r="F20" s="122"/>
      <c r="G20" s="98"/>
      <c r="H20" s="123">
        <f>H8 + H10 + SUM(H12:H16) - H18</f>
        <v>6143.9600000000028</v>
      </c>
      <c r="I20" s="75"/>
      <c r="J20" s="73"/>
    </row>
    <row r="21" spans="3:10">
      <c r="C21" s="70"/>
      <c r="D21" s="105"/>
      <c r="E21" s="96"/>
      <c r="F21" s="101"/>
      <c r="G21" s="98"/>
      <c r="H21" s="124"/>
      <c r="I21" s="67"/>
      <c r="J21" s="73"/>
    </row>
    <row r="22" spans="3:10">
      <c r="C22" s="70"/>
      <c r="D22" s="103" t="s">
        <v>281</v>
      </c>
      <c r="E22" s="96"/>
      <c r="F22" s="122"/>
      <c r="G22" s="108"/>
      <c r="H22" s="125">
        <v>19003.63</v>
      </c>
      <c r="I22" s="72"/>
      <c r="J22" s="73"/>
    </row>
    <row r="23" spans="3:10">
      <c r="C23" s="70"/>
      <c r="D23" s="103" t="s">
        <v>282</v>
      </c>
      <c r="E23" s="96"/>
      <c r="F23" s="126"/>
      <c r="G23" s="108"/>
      <c r="H23" s="127">
        <v>0</v>
      </c>
      <c r="I23" s="72"/>
      <c r="J23" s="73"/>
    </row>
    <row r="24" spans="3:10">
      <c r="C24" s="70"/>
      <c r="D24" s="128" t="s">
        <v>279</v>
      </c>
      <c r="E24" s="96"/>
      <c r="F24" s="129"/>
      <c r="G24" s="130" t="s">
        <v>21</v>
      </c>
      <c r="H24" s="131">
        <f>SUM(H22:H23)</f>
        <v>19003.63</v>
      </c>
      <c r="I24" s="72"/>
      <c r="J24" s="73"/>
    </row>
    <row r="25" spans="3:10">
      <c r="C25" s="70"/>
      <c r="D25" s="132"/>
      <c r="E25" s="98"/>
      <c r="F25" s="98"/>
      <c r="G25" s="98"/>
      <c r="H25" s="133"/>
      <c r="I25" s="67"/>
      <c r="J25" s="76"/>
    </row>
    <row r="26" spans="3:10">
      <c r="C26" s="70"/>
      <c r="D26" s="103" t="s">
        <v>280</v>
      </c>
      <c r="E26" s="96"/>
      <c r="F26" s="134"/>
      <c r="G26" s="108"/>
      <c r="H26" s="135">
        <f>IFERROR(H20/H24,"")</f>
        <v>0.32330454760485244</v>
      </c>
      <c r="I26" s="72"/>
      <c r="J26" s="76"/>
    </row>
    <row r="27" spans="3:10">
      <c r="C27" s="70"/>
      <c r="D27" s="77"/>
      <c r="E27" s="67"/>
      <c r="F27" s="67"/>
      <c r="G27" s="67"/>
      <c r="H27" s="78"/>
      <c r="I27" s="67"/>
      <c r="J27" s="73"/>
    </row>
    <row r="28" spans="3:10">
      <c r="C28" s="70"/>
      <c r="D28" s="68"/>
      <c r="E28" s="67"/>
      <c r="F28" s="79"/>
      <c r="G28" s="67"/>
      <c r="H28" s="79"/>
      <c r="I28" s="67"/>
      <c r="J28" s="76"/>
    </row>
    <row r="29" spans="3:10">
      <c r="C29" s="70"/>
      <c r="J29" s="73"/>
    </row>
    <row r="30" spans="3:10">
      <c r="C30" s="70"/>
      <c r="J30" s="73"/>
    </row>
    <row r="31" spans="3:10">
      <c r="C31" s="70"/>
      <c r="J31" s="73"/>
    </row>
    <row r="32" spans="3:10">
      <c r="C32" s="70"/>
      <c r="J32" s="73"/>
    </row>
    <row r="33" spans="3:10">
      <c r="C33" s="70"/>
      <c r="J33" s="73"/>
    </row>
    <row r="34" spans="3:10">
      <c r="C34" s="70"/>
      <c r="D34" s="74"/>
      <c r="E34" s="67"/>
      <c r="F34" s="80"/>
      <c r="G34" s="67"/>
      <c r="H34" s="80"/>
      <c r="I34" s="67"/>
      <c r="J34" s="73"/>
    </row>
    <row r="35" spans="3:10">
      <c r="C35" s="70"/>
      <c r="D35" s="81"/>
      <c r="E35" s="82"/>
      <c r="F35" s="80"/>
      <c r="G35" s="83"/>
      <c r="H35" s="84"/>
      <c r="I35" s="85"/>
      <c r="J35" s="86"/>
    </row>
    <row r="36" spans="3:10">
      <c r="C36" s="70"/>
      <c r="D36" s="87"/>
      <c r="E36" s="67"/>
      <c r="F36" s="88"/>
      <c r="G36" s="83"/>
      <c r="H36" s="89"/>
      <c r="I36" s="85"/>
      <c r="J36" s="90"/>
    </row>
    <row r="37" spans="3:10">
      <c r="C37" s="70"/>
    </row>
    <row r="38" spans="3:10">
      <c r="C38" s="70"/>
    </row>
    <row r="39" spans="3:10">
      <c r="C39" s="70"/>
    </row>
    <row r="40" spans="3:10">
      <c r="C40" s="70"/>
    </row>
    <row r="41" spans="3:10">
      <c r="C41" s="70"/>
    </row>
    <row r="42" spans="3:10">
      <c r="C42" s="70"/>
    </row>
    <row r="43" spans="3:10">
      <c r="C43" s="70"/>
    </row>
  </sheetData>
  <sheetProtection autoFilter="0"/>
  <dataValidations count="1">
    <dataValidation type="list" allowBlank="1" showInputMessage="1" showErrorMessage="1" errorTitle="Valeur incorrecte" error="Merci de choisir un mois proposé dans la liste." promptTitle="Mois d'inventaire" prompt="Choisissez un mois dans la liste." sqref="B6" xr:uid="{72421060-1C1A-4321-9294-563DB3190458}">
      <formula1>ListeMoisInventaire</formula1>
    </dataValidation>
  </dataValidations>
  <pageMargins left="1.299212598425197" right="0.70866141732283472" top="1.9685039370078741" bottom="0.74803149606299213" header="0.31496062992125984" footer="0.31496062992125984"/>
  <pageSetup paperSize="9" orientation="portrait" horizontalDpi="200" verticalDpi="200" r:id="rId1"/>
  <headerFooter>
    <oddHeader>&amp;L&amp;G</oddHeader>
    <oddFooter>&amp;CPage &amp;P/&amp;N&amp;RImprimé le, &amp;D</oddFooter>
  </headerFooter>
  <drawing r:id="rId2"/>
  <legacyDrawingHF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4181C-A705-43C7-B18D-D3F5350CA5C9}">
  <sheetPr codeName="Feuil2">
    <tabColor rgb="FFFF0000"/>
  </sheetPr>
  <dimension ref="A1:R260"/>
  <sheetViews>
    <sheetView showGridLines="0" workbookViewId="0">
      <pane ySplit="1" topLeftCell="A2" activePane="bottomLeft" state="frozen"/>
      <selection pane="bottomLeft" activeCell="O55" sqref="O55"/>
    </sheetView>
  </sheetViews>
  <sheetFormatPr baseColWidth="10" defaultRowHeight="15"/>
  <cols>
    <col min="1" max="1" width="11.85546875" bestFit="1" customWidth="1"/>
    <col min="2" max="2" width="14.140625" bestFit="1" customWidth="1"/>
    <col min="3" max="3" width="7" bestFit="1" customWidth="1"/>
    <col min="4" max="4" width="12.28515625" bestFit="1" customWidth="1"/>
    <col min="5" max="5" width="45.28515625" bestFit="1" customWidth="1"/>
    <col min="6" max="6" width="11" style="203" bestFit="1" customWidth="1"/>
    <col min="7" max="7" width="9" style="5" bestFit="1" customWidth="1"/>
    <col min="8" max="8" width="9" style="5" customWidth="1"/>
    <col min="12" max="12" width="14.5703125" customWidth="1"/>
    <col min="14" max="14" width="14.5703125" customWidth="1"/>
    <col min="15" max="15" width="16.85546875" customWidth="1"/>
    <col min="16" max="16" width="14" customWidth="1"/>
    <col min="17" max="17" width="12.7109375" customWidth="1"/>
  </cols>
  <sheetData>
    <row r="1" spans="1:18" ht="21" customHeight="1">
      <c r="A1" t="s">
        <v>13</v>
      </c>
      <c r="B1" t="s">
        <v>4</v>
      </c>
      <c r="C1" t="s">
        <v>5</v>
      </c>
      <c r="D1" t="s">
        <v>222</v>
      </c>
      <c r="E1" t="s">
        <v>359</v>
      </c>
      <c r="F1" s="203" t="s">
        <v>380</v>
      </c>
      <c r="G1" t="s">
        <v>15</v>
      </c>
      <c r="H1"/>
      <c r="L1" s="144" t="str">
        <f>SiteActuel</f>
        <v>Ermitage</v>
      </c>
      <c r="M1" s="142"/>
      <c r="N1" s="143" t="s">
        <v>222</v>
      </c>
      <c r="O1" s="143" t="s">
        <v>5</v>
      </c>
      <c r="Q1" s="149" t="s">
        <v>3</v>
      </c>
      <c r="R1" s="149" t="s">
        <v>296</v>
      </c>
    </row>
    <row r="2" spans="1:18">
      <c r="A2">
        <v>2345</v>
      </c>
      <c r="B2" t="s">
        <v>220</v>
      </c>
      <c r="C2" t="s">
        <v>224</v>
      </c>
      <c r="D2" t="s">
        <v>241</v>
      </c>
      <c r="E2" t="s">
        <v>257</v>
      </c>
      <c r="F2" s="203">
        <v>0</v>
      </c>
      <c r="G2">
        <v>21.84</v>
      </c>
      <c r="H2"/>
      <c r="N2" t="s">
        <v>241</v>
      </c>
      <c r="O2" s="49" t="s">
        <v>223</v>
      </c>
      <c r="Q2" t="s">
        <v>247</v>
      </c>
      <c r="R2" s="49">
        <v>0.32</v>
      </c>
    </row>
    <row r="3" spans="1:18">
      <c r="A3">
        <v>2369</v>
      </c>
      <c r="B3" t="s">
        <v>220</v>
      </c>
      <c r="C3" t="s">
        <v>224</v>
      </c>
      <c r="D3" t="s">
        <v>241</v>
      </c>
      <c r="E3" t="s">
        <v>362</v>
      </c>
      <c r="F3" s="203">
        <v>0</v>
      </c>
      <c r="G3">
        <v>9.3000000000000007</v>
      </c>
      <c r="H3"/>
      <c r="N3" t="s">
        <v>183</v>
      </c>
      <c r="O3" s="49" t="s">
        <v>224</v>
      </c>
      <c r="Q3" t="s">
        <v>248</v>
      </c>
      <c r="R3" s="49">
        <v>0.23</v>
      </c>
    </row>
    <row r="4" spans="1:18">
      <c r="A4">
        <v>2363</v>
      </c>
      <c r="B4" t="s">
        <v>220</v>
      </c>
      <c r="C4" t="s">
        <v>224</v>
      </c>
      <c r="D4" t="s">
        <v>241</v>
      </c>
      <c r="E4" t="s">
        <v>315</v>
      </c>
      <c r="F4" s="203">
        <v>0</v>
      </c>
      <c r="G4">
        <v>11.89</v>
      </c>
      <c r="H4"/>
      <c r="N4" t="s">
        <v>182</v>
      </c>
      <c r="O4" s="49" t="s">
        <v>225</v>
      </c>
      <c r="Q4" t="s">
        <v>241</v>
      </c>
      <c r="R4" s="49">
        <v>0.23</v>
      </c>
    </row>
    <row r="5" spans="1:18">
      <c r="A5">
        <v>2362</v>
      </c>
      <c r="B5" t="s">
        <v>220</v>
      </c>
      <c r="C5" t="s">
        <v>224</v>
      </c>
      <c r="D5" t="s">
        <v>241</v>
      </c>
      <c r="E5" t="s">
        <v>316</v>
      </c>
      <c r="F5" s="203">
        <v>0</v>
      </c>
      <c r="G5">
        <v>20.89</v>
      </c>
      <c r="H5"/>
      <c r="N5" t="s">
        <v>185</v>
      </c>
      <c r="O5" s="49" t="s">
        <v>226</v>
      </c>
      <c r="R5" s="148"/>
    </row>
    <row r="6" spans="1:18">
      <c r="A6">
        <v>2346</v>
      </c>
      <c r="B6" t="s">
        <v>220</v>
      </c>
      <c r="C6" t="s">
        <v>224</v>
      </c>
      <c r="D6" t="s">
        <v>241</v>
      </c>
      <c r="E6" t="s">
        <v>269</v>
      </c>
      <c r="F6" s="203">
        <v>0</v>
      </c>
      <c r="G6">
        <v>32.33</v>
      </c>
      <c r="H6"/>
      <c r="N6" t="s">
        <v>184</v>
      </c>
      <c r="O6" s="49" t="s">
        <v>227</v>
      </c>
      <c r="R6" s="148"/>
    </row>
    <row r="7" spans="1:18">
      <c r="A7">
        <v>2186</v>
      </c>
      <c r="B7" t="s">
        <v>23</v>
      </c>
      <c r="C7" t="s">
        <v>224</v>
      </c>
      <c r="D7" t="s">
        <v>241</v>
      </c>
      <c r="E7" t="s">
        <v>47</v>
      </c>
      <c r="F7" s="203">
        <v>0</v>
      </c>
      <c r="G7">
        <v>48.25</v>
      </c>
      <c r="H7"/>
      <c r="N7" t="s">
        <v>186</v>
      </c>
      <c r="O7" s="49" t="s">
        <v>228</v>
      </c>
      <c r="R7" s="148"/>
    </row>
    <row r="8" spans="1:18">
      <c r="A8">
        <v>2173</v>
      </c>
      <c r="B8" t="s">
        <v>23</v>
      </c>
      <c r="C8" t="s">
        <v>224</v>
      </c>
      <c r="D8" t="s">
        <v>241</v>
      </c>
      <c r="E8" t="s">
        <v>51</v>
      </c>
      <c r="F8" s="203">
        <v>0</v>
      </c>
      <c r="G8">
        <v>51.04</v>
      </c>
      <c r="H8"/>
      <c r="N8" t="s">
        <v>294</v>
      </c>
      <c r="O8" s="49" t="s">
        <v>295</v>
      </c>
      <c r="R8" s="148"/>
    </row>
    <row r="9" spans="1:18">
      <c r="A9">
        <v>2189</v>
      </c>
      <c r="B9" t="s">
        <v>23</v>
      </c>
      <c r="C9" t="s">
        <v>224</v>
      </c>
      <c r="D9" t="s">
        <v>241</v>
      </c>
      <c r="E9" t="s">
        <v>53</v>
      </c>
      <c r="F9" s="203">
        <v>0</v>
      </c>
      <c r="G9">
        <v>12.86</v>
      </c>
      <c r="H9"/>
      <c r="O9" s="49"/>
      <c r="R9" s="148"/>
    </row>
    <row r="10" spans="1:18">
      <c r="A10">
        <v>2187</v>
      </c>
      <c r="B10" t="s">
        <v>23</v>
      </c>
      <c r="C10" t="s">
        <v>224</v>
      </c>
      <c r="D10" t="s">
        <v>241</v>
      </c>
      <c r="E10" t="s">
        <v>54</v>
      </c>
      <c r="F10" s="203">
        <v>0</v>
      </c>
      <c r="G10">
        <v>26.66</v>
      </c>
      <c r="H10"/>
      <c r="R10" s="148"/>
    </row>
    <row r="11" spans="1:18">
      <c r="A11">
        <v>2188</v>
      </c>
      <c r="B11" t="s">
        <v>23</v>
      </c>
      <c r="C11" t="s">
        <v>224</v>
      </c>
      <c r="D11" t="s">
        <v>241</v>
      </c>
      <c r="E11" t="s">
        <v>55</v>
      </c>
      <c r="F11" s="203">
        <v>0</v>
      </c>
      <c r="G11">
        <v>44.73</v>
      </c>
      <c r="H11"/>
      <c r="R11" s="148"/>
    </row>
    <row r="12" spans="1:18">
      <c r="A12">
        <v>2200</v>
      </c>
      <c r="B12" t="s">
        <v>23</v>
      </c>
      <c r="C12" t="s">
        <v>224</v>
      </c>
      <c r="D12" t="s">
        <v>241</v>
      </c>
      <c r="E12" t="s">
        <v>57</v>
      </c>
      <c r="F12" s="203">
        <v>0</v>
      </c>
      <c r="G12">
        <v>18.75</v>
      </c>
      <c r="H12"/>
      <c r="R12" s="148"/>
    </row>
    <row r="13" spans="1:18">
      <c r="A13">
        <v>2168</v>
      </c>
      <c r="B13" t="s">
        <v>23</v>
      </c>
      <c r="C13" t="s">
        <v>224</v>
      </c>
      <c r="D13" t="s">
        <v>241</v>
      </c>
      <c r="E13" t="s">
        <v>60</v>
      </c>
      <c r="F13" s="203">
        <v>0</v>
      </c>
      <c r="G13">
        <v>15.41</v>
      </c>
      <c r="H13"/>
    </row>
    <row r="14" spans="1:18">
      <c r="A14">
        <v>2195</v>
      </c>
      <c r="B14" t="s">
        <v>23</v>
      </c>
      <c r="C14" t="s">
        <v>224</v>
      </c>
      <c r="D14" t="s">
        <v>241</v>
      </c>
      <c r="E14" t="s">
        <v>61</v>
      </c>
      <c r="F14" s="203">
        <v>0</v>
      </c>
      <c r="G14">
        <v>40</v>
      </c>
      <c r="H14"/>
    </row>
    <row r="15" spans="1:18">
      <c r="A15">
        <v>2174</v>
      </c>
      <c r="B15" t="s">
        <v>23</v>
      </c>
      <c r="C15" t="s">
        <v>224</v>
      </c>
      <c r="D15" t="s">
        <v>241</v>
      </c>
      <c r="E15" t="s">
        <v>76</v>
      </c>
      <c r="F15" s="203">
        <v>0</v>
      </c>
      <c r="G15">
        <v>44.08</v>
      </c>
      <c r="H15"/>
    </row>
    <row r="16" spans="1:18">
      <c r="A16">
        <v>2201</v>
      </c>
      <c r="B16" t="s">
        <v>23</v>
      </c>
      <c r="C16" t="s">
        <v>224</v>
      </c>
      <c r="D16" t="s">
        <v>241</v>
      </c>
      <c r="E16" t="s">
        <v>77</v>
      </c>
      <c r="F16" s="203">
        <v>0</v>
      </c>
      <c r="G16">
        <v>71.010000000000005</v>
      </c>
      <c r="H16"/>
    </row>
    <row r="17" spans="1:8">
      <c r="A17">
        <v>2169</v>
      </c>
      <c r="B17" t="s">
        <v>23</v>
      </c>
      <c r="C17" t="s">
        <v>224</v>
      </c>
      <c r="D17" t="s">
        <v>241</v>
      </c>
      <c r="E17" t="s">
        <v>81</v>
      </c>
      <c r="F17" s="203">
        <v>0</v>
      </c>
      <c r="G17">
        <v>58.24</v>
      </c>
      <c r="H17"/>
    </row>
    <row r="18" spans="1:8">
      <c r="A18">
        <v>2197</v>
      </c>
      <c r="B18" t="s">
        <v>23</v>
      </c>
      <c r="C18" t="s">
        <v>224</v>
      </c>
      <c r="D18" t="s">
        <v>241</v>
      </c>
      <c r="E18" t="s">
        <v>87</v>
      </c>
      <c r="F18" s="203">
        <v>0</v>
      </c>
      <c r="G18">
        <v>36.25</v>
      </c>
      <c r="H18"/>
    </row>
    <row r="19" spans="1:8">
      <c r="A19">
        <v>2190</v>
      </c>
      <c r="B19" t="s">
        <v>23</v>
      </c>
      <c r="C19" t="s">
        <v>224</v>
      </c>
      <c r="D19" t="s">
        <v>241</v>
      </c>
      <c r="E19" t="s">
        <v>88</v>
      </c>
      <c r="F19" s="203">
        <v>0</v>
      </c>
      <c r="G19">
        <v>33.25</v>
      </c>
      <c r="H19"/>
    </row>
    <row r="20" spans="1:8">
      <c r="A20">
        <v>2191</v>
      </c>
      <c r="B20" t="s">
        <v>23</v>
      </c>
      <c r="C20" t="s">
        <v>224</v>
      </c>
      <c r="D20" t="s">
        <v>241</v>
      </c>
      <c r="E20" t="s">
        <v>89</v>
      </c>
      <c r="F20" s="203">
        <v>0</v>
      </c>
      <c r="G20">
        <v>47.91</v>
      </c>
      <c r="H20"/>
    </row>
    <row r="21" spans="1:8" ht="14.25" customHeight="1">
      <c r="A21">
        <v>2199</v>
      </c>
      <c r="B21" t="s">
        <v>23</v>
      </c>
      <c r="C21" t="s">
        <v>224</v>
      </c>
      <c r="D21" t="s">
        <v>241</v>
      </c>
      <c r="E21" t="s">
        <v>91</v>
      </c>
      <c r="F21" s="203">
        <v>0</v>
      </c>
      <c r="G21">
        <v>13.5</v>
      </c>
      <c r="H21"/>
    </row>
    <row r="22" spans="1:8">
      <c r="A22">
        <v>2166</v>
      </c>
      <c r="B22" t="s">
        <v>23</v>
      </c>
      <c r="C22" t="s">
        <v>224</v>
      </c>
      <c r="D22" t="s">
        <v>241</v>
      </c>
      <c r="E22" t="s">
        <v>93</v>
      </c>
      <c r="F22" s="203">
        <v>0</v>
      </c>
      <c r="G22">
        <v>50.1</v>
      </c>
      <c r="H22"/>
    </row>
    <row r="23" spans="1:8">
      <c r="A23">
        <v>2167</v>
      </c>
      <c r="B23" t="s">
        <v>23</v>
      </c>
      <c r="C23" t="s">
        <v>224</v>
      </c>
      <c r="D23" t="s">
        <v>241</v>
      </c>
      <c r="E23" t="s">
        <v>94</v>
      </c>
      <c r="F23" s="203">
        <v>0</v>
      </c>
      <c r="G23">
        <v>59.53</v>
      </c>
      <c r="H23"/>
    </row>
    <row r="24" spans="1:8">
      <c r="A24">
        <v>2176</v>
      </c>
      <c r="B24" t="s">
        <v>23</v>
      </c>
      <c r="C24" t="s">
        <v>224</v>
      </c>
      <c r="D24" t="s">
        <v>241</v>
      </c>
      <c r="E24" t="s">
        <v>95</v>
      </c>
      <c r="F24" s="203">
        <v>0</v>
      </c>
      <c r="G24">
        <v>15.38</v>
      </c>
      <c r="H24"/>
    </row>
    <row r="25" spans="1:8">
      <c r="A25">
        <v>2177</v>
      </c>
      <c r="B25" t="s">
        <v>23</v>
      </c>
      <c r="C25" t="s">
        <v>224</v>
      </c>
      <c r="D25" t="s">
        <v>241</v>
      </c>
      <c r="E25" t="s">
        <v>96</v>
      </c>
      <c r="F25" s="203">
        <v>0</v>
      </c>
      <c r="G25">
        <v>27.91</v>
      </c>
      <c r="H25"/>
    </row>
    <row r="26" spans="1:8">
      <c r="A26">
        <v>2202</v>
      </c>
      <c r="B26" t="s">
        <v>23</v>
      </c>
      <c r="C26" t="s">
        <v>224</v>
      </c>
      <c r="D26" t="s">
        <v>241</v>
      </c>
      <c r="E26" t="s">
        <v>100</v>
      </c>
      <c r="F26" s="203">
        <v>0</v>
      </c>
      <c r="G26">
        <v>14.75</v>
      </c>
      <c r="H26"/>
    </row>
    <row r="27" spans="1:8">
      <c r="A27">
        <v>2192</v>
      </c>
      <c r="B27" t="s">
        <v>23</v>
      </c>
      <c r="C27" t="s">
        <v>224</v>
      </c>
      <c r="D27" t="s">
        <v>241</v>
      </c>
      <c r="E27" t="s">
        <v>101</v>
      </c>
      <c r="F27" s="203">
        <v>0</v>
      </c>
      <c r="G27">
        <v>14</v>
      </c>
      <c r="H27"/>
    </row>
    <row r="28" spans="1:8">
      <c r="A28">
        <v>2193</v>
      </c>
      <c r="B28" t="s">
        <v>23</v>
      </c>
      <c r="C28" t="s">
        <v>224</v>
      </c>
      <c r="D28" t="s">
        <v>241</v>
      </c>
      <c r="E28" t="s">
        <v>102</v>
      </c>
      <c r="F28" s="203">
        <v>0</v>
      </c>
      <c r="G28">
        <v>29.58</v>
      </c>
      <c r="H28"/>
    </row>
    <row r="29" spans="1:8">
      <c r="A29">
        <v>2180</v>
      </c>
      <c r="B29" t="s">
        <v>23</v>
      </c>
      <c r="C29" t="s">
        <v>224</v>
      </c>
      <c r="D29" t="s">
        <v>241</v>
      </c>
      <c r="E29" t="s">
        <v>304</v>
      </c>
      <c r="F29" s="203">
        <v>0</v>
      </c>
      <c r="G29">
        <v>25</v>
      </c>
      <c r="H29"/>
    </row>
    <row r="30" spans="1:8">
      <c r="A30">
        <v>2181</v>
      </c>
      <c r="B30" t="s">
        <v>23</v>
      </c>
      <c r="C30" t="s">
        <v>224</v>
      </c>
      <c r="D30" t="s">
        <v>241</v>
      </c>
      <c r="E30" t="s">
        <v>103</v>
      </c>
      <c r="F30" s="203">
        <v>0</v>
      </c>
      <c r="G30">
        <v>174.16</v>
      </c>
      <c r="H30"/>
    </row>
    <row r="31" spans="1:8">
      <c r="A31">
        <v>2179</v>
      </c>
      <c r="B31" t="s">
        <v>23</v>
      </c>
      <c r="C31" t="s">
        <v>224</v>
      </c>
      <c r="D31" t="s">
        <v>241</v>
      </c>
      <c r="E31" t="s">
        <v>104</v>
      </c>
      <c r="F31" s="203">
        <v>0</v>
      </c>
      <c r="G31">
        <v>17.5</v>
      </c>
      <c r="H31"/>
    </row>
    <row r="32" spans="1:8">
      <c r="A32">
        <v>2184</v>
      </c>
      <c r="B32" t="s">
        <v>23</v>
      </c>
      <c r="C32" t="s">
        <v>224</v>
      </c>
      <c r="D32" t="s">
        <v>241</v>
      </c>
      <c r="E32" t="s">
        <v>108</v>
      </c>
      <c r="F32" s="203">
        <v>0</v>
      </c>
      <c r="G32">
        <v>39.159999999999997</v>
      </c>
      <c r="H32"/>
    </row>
    <row r="33" spans="1:8">
      <c r="A33">
        <v>2178</v>
      </c>
      <c r="B33" t="s">
        <v>23</v>
      </c>
      <c r="C33" t="s">
        <v>224</v>
      </c>
      <c r="D33" t="s">
        <v>241</v>
      </c>
      <c r="E33" t="s">
        <v>109</v>
      </c>
      <c r="F33" s="203">
        <v>0</v>
      </c>
      <c r="G33">
        <v>29.47</v>
      </c>
      <c r="H33"/>
    </row>
    <row r="34" spans="1:8">
      <c r="A34">
        <v>2172</v>
      </c>
      <c r="B34" t="s">
        <v>23</v>
      </c>
      <c r="C34" t="s">
        <v>224</v>
      </c>
      <c r="D34" t="s">
        <v>241</v>
      </c>
      <c r="E34" t="s">
        <v>118</v>
      </c>
      <c r="F34" s="203">
        <v>0</v>
      </c>
      <c r="G34">
        <v>52.5</v>
      </c>
      <c r="H34"/>
    </row>
    <row r="35" spans="1:8">
      <c r="A35">
        <v>2198</v>
      </c>
      <c r="B35" t="s">
        <v>23</v>
      </c>
      <c r="C35" t="s">
        <v>224</v>
      </c>
      <c r="D35" t="s">
        <v>241</v>
      </c>
      <c r="E35" t="s">
        <v>119</v>
      </c>
      <c r="F35" s="203">
        <v>0</v>
      </c>
      <c r="G35">
        <v>18.96</v>
      </c>
      <c r="H35"/>
    </row>
    <row r="36" spans="1:8">
      <c r="A36">
        <v>2170</v>
      </c>
      <c r="B36" t="s">
        <v>23</v>
      </c>
      <c r="C36" t="s">
        <v>224</v>
      </c>
      <c r="D36" t="s">
        <v>241</v>
      </c>
      <c r="E36" t="s">
        <v>142</v>
      </c>
      <c r="F36" s="203">
        <v>0</v>
      </c>
      <c r="G36">
        <v>18.79</v>
      </c>
      <c r="H36"/>
    </row>
    <row r="37" spans="1:8">
      <c r="A37">
        <v>2171</v>
      </c>
      <c r="B37" t="s">
        <v>23</v>
      </c>
      <c r="C37" t="s">
        <v>224</v>
      </c>
      <c r="D37" t="s">
        <v>241</v>
      </c>
      <c r="E37" t="s">
        <v>143</v>
      </c>
      <c r="F37" s="203">
        <v>0</v>
      </c>
      <c r="G37">
        <v>28.64</v>
      </c>
      <c r="H37"/>
    </row>
    <row r="38" spans="1:8">
      <c r="A38">
        <v>2175</v>
      </c>
      <c r="B38" t="s">
        <v>23</v>
      </c>
      <c r="C38" t="s">
        <v>224</v>
      </c>
      <c r="D38" t="s">
        <v>241</v>
      </c>
      <c r="E38" t="s">
        <v>149</v>
      </c>
      <c r="F38" s="203">
        <v>0</v>
      </c>
      <c r="G38">
        <v>24.45</v>
      </c>
      <c r="H38"/>
    </row>
    <row r="39" spans="1:8">
      <c r="A39">
        <v>2196</v>
      </c>
      <c r="B39" t="s">
        <v>23</v>
      </c>
      <c r="C39" t="s">
        <v>224</v>
      </c>
      <c r="D39" t="s">
        <v>241</v>
      </c>
      <c r="E39" t="s">
        <v>268</v>
      </c>
      <c r="F39" s="203">
        <v>0</v>
      </c>
      <c r="G39">
        <v>74.78</v>
      </c>
      <c r="H39"/>
    </row>
    <row r="40" spans="1:8">
      <c r="A40">
        <v>2185</v>
      </c>
      <c r="B40" t="s">
        <v>23</v>
      </c>
      <c r="C40" t="s">
        <v>224</v>
      </c>
      <c r="D40" t="s">
        <v>241</v>
      </c>
      <c r="E40" t="s">
        <v>178</v>
      </c>
      <c r="F40" s="203">
        <v>0</v>
      </c>
      <c r="G40">
        <v>79</v>
      </c>
      <c r="H40"/>
    </row>
    <row r="41" spans="1:8">
      <c r="A41">
        <v>2182</v>
      </c>
      <c r="B41" t="s">
        <v>23</v>
      </c>
      <c r="C41" t="s">
        <v>224</v>
      </c>
      <c r="D41" t="s">
        <v>241</v>
      </c>
      <c r="E41" t="s">
        <v>179</v>
      </c>
      <c r="F41" s="203">
        <v>0</v>
      </c>
      <c r="G41">
        <v>31.7</v>
      </c>
      <c r="H41"/>
    </row>
    <row r="42" spans="1:8">
      <c r="A42">
        <v>2183</v>
      </c>
      <c r="B42" t="s">
        <v>23</v>
      </c>
      <c r="C42" t="s">
        <v>224</v>
      </c>
      <c r="D42" t="s">
        <v>241</v>
      </c>
      <c r="E42" t="s">
        <v>305</v>
      </c>
      <c r="F42" s="203">
        <v>0</v>
      </c>
      <c r="G42">
        <v>32.33</v>
      </c>
      <c r="H42"/>
    </row>
    <row r="43" spans="1:8">
      <c r="A43">
        <v>2194</v>
      </c>
      <c r="B43" t="s">
        <v>23</v>
      </c>
      <c r="C43" t="s">
        <v>224</v>
      </c>
      <c r="D43" t="s">
        <v>241</v>
      </c>
      <c r="E43" t="s">
        <v>180</v>
      </c>
      <c r="F43" s="203">
        <v>0</v>
      </c>
      <c r="G43">
        <v>72.08</v>
      </c>
      <c r="H43"/>
    </row>
    <row r="44" spans="1:8">
      <c r="A44">
        <v>2165</v>
      </c>
      <c r="B44" t="s">
        <v>23</v>
      </c>
      <c r="C44" t="s">
        <v>224</v>
      </c>
      <c r="D44" t="s">
        <v>241</v>
      </c>
      <c r="E44" t="s">
        <v>181</v>
      </c>
      <c r="F44" s="203">
        <v>0</v>
      </c>
      <c r="G44">
        <v>98.33</v>
      </c>
      <c r="H44"/>
    </row>
    <row r="45" spans="1:8">
      <c r="A45">
        <v>2364</v>
      </c>
      <c r="B45" t="s">
        <v>220</v>
      </c>
      <c r="C45" t="s">
        <v>225</v>
      </c>
      <c r="D45" t="s">
        <v>241</v>
      </c>
      <c r="E45" t="s">
        <v>317</v>
      </c>
      <c r="F45" s="203">
        <v>0</v>
      </c>
      <c r="G45">
        <v>21.68</v>
      </c>
      <c r="H45"/>
    </row>
    <row r="46" spans="1:8">
      <c r="A46">
        <v>2207</v>
      </c>
      <c r="B46" t="s">
        <v>23</v>
      </c>
      <c r="C46" t="s">
        <v>225</v>
      </c>
      <c r="D46" t="s">
        <v>241</v>
      </c>
      <c r="E46" t="s">
        <v>65</v>
      </c>
      <c r="F46" s="203">
        <v>0</v>
      </c>
      <c r="G46">
        <v>21.92</v>
      </c>
      <c r="H46"/>
    </row>
    <row r="47" spans="1:8">
      <c r="A47">
        <v>2210</v>
      </c>
      <c r="B47" t="s">
        <v>23</v>
      </c>
      <c r="C47" t="s">
        <v>225</v>
      </c>
      <c r="D47" t="s">
        <v>241</v>
      </c>
      <c r="E47" t="s">
        <v>71</v>
      </c>
      <c r="F47" s="203">
        <v>0</v>
      </c>
      <c r="G47">
        <v>65.75</v>
      </c>
      <c r="H47"/>
    </row>
    <row r="48" spans="1:8">
      <c r="A48">
        <v>2208</v>
      </c>
      <c r="B48" t="s">
        <v>23</v>
      </c>
      <c r="C48" t="s">
        <v>225</v>
      </c>
      <c r="D48" t="s">
        <v>241</v>
      </c>
      <c r="E48" t="s">
        <v>92</v>
      </c>
      <c r="F48" s="203">
        <v>0</v>
      </c>
      <c r="G48">
        <v>29.08</v>
      </c>
      <c r="H48"/>
    </row>
    <row r="49" spans="1:8">
      <c r="A49">
        <v>2209</v>
      </c>
      <c r="B49" t="s">
        <v>23</v>
      </c>
      <c r="C49" t="s">
        <v>225</v>
      </c>
      <c r="D49" t="s">
        <v>241</v>
      </c>
      <c r="E49" t="s">
        <v>97</v>
      </c>
      <c r="F49" s="203">
        <v>0</v>
      </c>
      <c r="G49">
        <v>34.15</v>
      </c>
      <c r="H49"/>
    </row>
    <row r="50" spans="1:8">
      <c r="A50">
        <v>2206</v>
      </c>
      <c r="B50" t="s">
        <v>23</v>
      </c>
      <c r="C50" t="s">
        <v>225</v>
      </c>
      <c r="D50" t="s">
        <v>241</v>
      </c>
      <c r="E50" t="s">
        <v>117</v>
      </c>
      <c r="F50" s="203">
        <v>0</v>
      </c>
      <c r="G50">
        <v>58.79</v>
      </c>
      <c r="H50"/>
    </row>
    <row r="51" spans="1:8">
      <c r="A51">
        <v>2212</v>
      </c>
      <c r="B51" t="s">
        <v>23</v>
      </c>
      <c r="C51" t="s">
        <v>225</v>
      </c>
      <c r="D51" t="s">
        <v>241</v>
      </c>
      <c r="E51" t="s">
        <v>123</v>
      </c>
      <c r="F51" s="203">
        <v>0</v>
      </c>
      <c r="G51">
        <v>23.65</v>
      </c>
      <c r="H51"/>
    </row>
    <row r="52" spans="1:8">
      <c r="A52">
        <v>2211</v>
      </c>
      <c r="B52" t="s">
        <v>23</v>
      </c>
      <c r="C52" t="s">
        <v>225</v>
      </c>
      <c r="D52" t="s">
        <v>241</v>
      </c>
      <c r="E52" t="s">
        <v>124</v>
      </c>
      <c r="F52" s="203">
        <v>0</v>
      </c>
      <c r="G52">
        <v>21.99</v>
      </c>
      <c r="H52"/>
    </row>
    <row r="53" spans="1:8">
      <c r="A53">
        <v>2205</v>
      </c>
      <c r="B53" t="s">
        <v>23</v>
      </c>
      <c r="C53" t="s">
        <v>225</v>
      </c>
      <c r="D53" t="s">
        <v>241</v>
      </c>
      <c r="E53" t="s">
        <v>132</v>
      </c>
      <c r="F53" s="203">
        <v>0</v>
      </c>
      <c r="G53">
        <v>58.79</v>
      </c>
      <c r="H53"/>
    </row>
    <row r="54" spans="1:8">
      <c r="A54">
        <v>2204</v>
      </c>
      <c r="B54" t="s">
        <v>23</v>
      </c>
      <c r="C54" t="s">
        <v>225</v>
      </c>
      <c r="D54" t="s">
        <v>241</v>
      </c>
      <c r="E54" t="s">
        <v>133</v>
      </c>
      <c r="F54" s="203">
        <v>0</v>
      </c>
      <c r="G54">
        <v>50.29</v>
      </c>
      <c r="H54"/>
    </row>
    <row r="55" spans="1:8">
      <c r="A55">
        <v>2203</v>
      </c>
      <c r="B55" t="s">
        <v>23</v>
      </c>
      <c r="C55" t="s">
        <v>225</v>
      </c>
      <c r="D55" t="s">
        <v>241</v>
      </c>
      <c r="E55" t="s">
        <v>171</v>
      </c>
      <c r="F55" s="203">
        <v>0</v>
      </c>
      <c r="G55">
        <v>16.46</v>
      </c>
      <c r="H55"/>
    </row>
    <row r="56" spans="1:8">
      <c r="A56">
        <v>2213</v>
      </c>
      <c r="B56" t="s">
        <v>23</v>
      </c>
      <c r="C56" t="s">
        <v>225</v>
      </c>
      <c r="D56" t="s">
        <v>241</v>
      </c>
      <c r="E56" t="s">
        <v>175</v>
      </c>
      <c r="F56" s="203">
        <v>0</v>
      </c>
      <c r="G56">
        <v>14.28</v>
      </c>
      <c r="H56"/>
    </row>
    <row r="57" spans="1:8">
      <c r="A57">
        <v>2214</v>
      </c>
      <c r="B57" t="s">
        <v>23</v>
      </c>
      <c r="C57" t="s">
        <v>225</v>
      </c>
      <c r="D57" t="s">
        <v>241</v>
      </c>
      <c r="E57" t="s">
        <v>176</v>
      </c>
      <c r="F57" s="203">
        <v>0</v>
      </c>
      <c r="G57">
        <v>34.15</v>
      </c>
      <c r="H57"/>
    </row>
    <row r="58" spans="1:8">
      <c r="A58">
        <v>2215</v>
      </c>
      <c r="B58" t="s">
        <v>23</v>
      </c>
      <c r="C58" t="s">
        <v>225</v>
      </c>
      <c r="D58" t="s">
        <v>241</v>
      </c>
      <c r="E58" t="s">
        <v>177</v>
      </c>
      <c r="F58" s="203">
        <v>0</v>
      </c>
      <c r="G58">
        <v>37.42</v>
      </c>
      <c r="H58"/>
    </row>
    <row r="59" spans="1:8">
      <c r="A59">
        <v>2232</v>
      </c>
      <c r="B59" t="s">
        <v>23</v>
      </c>
      <c r="C59" t="s">
        <v>226</v>
      </c>
      <c r="D59" t="s">
        <v>241</v>
      </c>
      <c r="E59" t="s">
        <v>318</v>
      </c>
      <c r="F59" s="203">
        <v>0</v>
      </c>
      <c r="G59">
        <v>77.28</v>
      </c>
      <c r="H59"/>
    </row>
    <row r="60" spans="1:8">
      <c r="A60">
        <v>2231</v>
      </c>
      <c r="B60" t="s">
        <v>23</v>
      </c>
      <c r="C60" t="s">
        <v>226</v>
      </c>
      <c r="D60" t="s">
        <v>241</v>
      </c>
      <c r="E60" t="s">
        <v>319</v>
      </c>
      <c r="F60" s="203">
        <v>0</v>
      </c>
      <c r="G60">
        <v>48.45</v>
      </c>
      <c r="H60"/>
    </row>
    <row r="61" spans="1:8">
      <c r="A61">
        <v>2230</v>
      </c>
      <c r="B61" t="s">
        <v>23</v>
      </c>
      <c r="C61" t="s">
        <v>226</v>
      </c>
      <c r="D61" t="s">
        <v>241</v>
      </c>
      <c r="E61" t="s">
        <v>48</v>
      </c>
      <c r="F61" s="203">
        <v>0</v>
      </c>
      <c r="G61">
        <v>35.020000000000003</v>
      </c>
      <c r="H61"/>
    </row>
    <row r="62" spans="1:8">
      <c r="A62">
        <v>2229</v>
      </c>
      <c r="B62" t="s">
        <v>23</v>
      </c>
      <c r="C62" t="s">
        <v>226</v>
      </c>
      <c r="D62" t="s">
        <v>241</v>
      </c>
      <c r="E62" t="s">
        <v>58</v>
      </c>
      <c r="F62" s="203">
        <v>0</v>
      </c>
      <c r="G62">
        <v>72.040000000000006</v>
      </c>
      <c r="H62"/>
    </row>
    <row r="63" spans="1:8">
      <c r="A63">
        <v>2228</v>
      </c>
      <c r="B63" t="s">
        <v>23</v>
      </c>
      <c r="C63" t="s">
        <v>226</v>
      </c>
      <c r="D63" t="s">
        <v>241</v>
      </c>
      <c r="E63" t="s">
        <v>320</v>
      </c>
      <c r="F63" s="203">
        <v>0</v>
      </c>
      <c r="G63">
        <v>34.47</v>
      </c>
      <c r="H63"/>
    </row>
    <row r="64" spans="1:8">
      <c r="A64">
        <v>2227</v>
      </c>
      <c r="B64" t="s">
        <v>23</v>
      </c>
      <c r="C64" t="s">
        <v>226</v>
      </c>
      <c r="D64" t="s">
        <v>241</v>
      </c>
      <c r="E64" t="s">
        <v>66</v>
      </c>
      <c r="F64" s="203">
        <v>0</v>
      </c>
      <c r="G64">
        <v>33.24</v>
      </c>
      <c r="H64"/>
    </row>
    <row r="65" spans="1:8">
      <c r="A65">
        <v>2223</v>
      </c>
      <c r="B65" t="s">
        <v>23</v>
      </c>
      <c r="C65" t="s">
        <v>226</v>
      </c>
      <c r="D65" t="s">
        <v>241</v>
      </c>
      <c r="E65" t="s">
        <v>260</v>
      </c>
      <c r="F65" s="203">
        <v>0</v>
      </c>
      <c r="G65">
        <v>21.56</v>
      </c>
      <c r="H65"/>
    </row>
    <row r="66" spans="1:8">
      <c r="A66">
        <v>2226</v>
      </c>
      <c r="B66" t="s">
        <v>23</v>
      </c>
      <c r="C66" t="s">
        <v>226</v>
      </c>
      <c r="D66" t="s">
        <v>241</v>
      </c>
      <c r="E66" t="s">
        <v>67</v>
      </c>
      <c r="F66" s="203">
        <v>0</v>
      </c>
      <c r="G66">
        <v>123.61</v>
      </c>
      <c r="H66"/>
    </row>
    <row r="67" spans="1:8">
      <c r="A67">
        <v>2224</v>
      </c>
      <c r="B67" t="s">
        <v>23</v>
      </c>
      <c r="C67" t="s">
        <v>226</v>
      </c>
      <c r="D67" t="s">
        <v>241</v>
      </c>
      <c r="E67" t="s">
        <v>68</v>
      </c>
      <c r="F67" s="203">
        <v>0</v>
      </c>
      <c r="G67">
        <v>27.06</v>
      </c>
      <c r="H67"/>
    </row>
    <row r="68" spans="1:8">
      <c r="A68">
        <v>2225</v>
      </c>
      <c r="B68" t="s">
        <v>23</v>
      </c>
      <c r="C68" t="s">
        <v>226</v>
      </c>
      <c r="D68" t="s">
        <v>241</v>
      </c>
      <c r="E68" t="s">
        <v>69</v>
      </c>
      <c r="F68" s="203">
        <v>0</v>
      </c>
      <c r="G68">
        <v>51</v>
      </c>
      <c r="H68"/>
    </row>
    <row r="69" spans="1:8">
      <c r="A69">
        <v>2216</v>
      </c>
      <c r="B69" t="s">
        <v>23</v>
      </c>
      <c r="C69" t="s">
        <v>226</v>
      </c>
      <c r="D69" t="s">
        <v>241</v>
      </c>
      <c r="E69" t="s">
        <v>263</v>
      </c>
      <c r="F69" s="203">
        <v>0</v>
      </c>
      <c r="G69">
        <v>5.0599999999999996</v>
      </c>
      <c r="H69"/>
    </row>
    <row r="70" spans="1:8">
      <c r="A70">
        <v>2217</v>
      </c>
      <c r="B70" t="s">
        <v>23</v>
      </c>
      <c r="C70" t="s">
        <v>226</v>
      </c>
      <c r="D70" t="s">
        <v>241</v>
      </c>
      <c r="E70" t="s">
        <v>72</v>
      </c>
      <c r="F70" s="203">
        <v>0</v>
      </c>
      <c r="G70">
        <v>5.18</v>
      </c>
      <c r="H70"/>
    </row>
    <row r="71" spans="1:8">
      <c r="A71">
        <v>2220</v>
      </c>
      <c r="B71" t="s">
        <v>23</v>
      </c>
      <c r="C71" t="s">
        <v>226</v>
      </c>
      <c r="D71" t="s">
        <v>241</v>
      </c>
      <c r="E71" t="s">
        <v>73</v>
      </c>
      <c r="F71" s="203">
        <v>0</v>
      </c>
      <c r="G71">
        <v>6.12</v>
      </c>
      <c r="H71"/>
    </row>
    <row r="72" spans="1:8">
      <c r="A72">
        <v>2218</v>
      </c>
      <c r="B72" t="s">
        <v>23</v>
      </c>
      <c r="C72" t="s">
        <v>226</v>
      </c>
      <c r="D72" t="s">
        <v>241</v>
      </c>
      <c r="E72" t="s">
        <v>264</v>
      </c>
      <c r="F72" s="203">
        <v>0</v>
      </c>
      <c r="G72">
        <v>6.16</v>
      </c>
      <c r="H72"/>
    </row>
    <row r="73" spans="1:8">
      <c r="A73">
        <v>2219</v>
      </c>
      <c r="B73" t="s">
        <v>23</v>
      </c>
      <c r="C73" t="s">
        <v>226</v>
      </c>
      <c r="D73" t="s">
        <v>241</v>
      </c>
      <c r="E73" t="s">
        <v>74</v>
      </c>
      <c r="F73" s="203">
        <v>0</v>
      </c>
      <c r="G73">
        <v>6.07</v>
      </c>
      <c r="H73"/>
    </row>
    <row r="74" spans="1:8">
      <c r="A74">
        <v>2221</v>
      </c>
      <c r="B74" t="s">
        <v>23</v>
      </c>
      <c r="C74" t="s">
        <v>226</v>
      </c>
      <c r="D74" t="s">
        <v>241</v>
      </c>
      <c r="E74" t="s">
        <v>82</v>
      </c>
      <c r="F74" s="203">
        <v>0</v>
      </c>
      <c r="G74">
        <v>9.09</v>
      </c>
      <c r="H74"/>
    </row>
    <row r="75" spans="1:8">
      <c r="A75">
        <v>2222</v>
      </c>
      <c r="B75" t="s">
        <v>23</v>
      </c>
      <c r="C75" t="s">
        <v>226</v>
      </c>
      <c r="D75" t="s">
        <v>241</v>
      </c>
      <c r="E75" t="s">
        <v>121</v>
      </c>
      <c r="F75" s="203">
        <v>0</v>
      </c>
      <c r="G75">
        <v>30.52</v>
      </c>
      <c r="H75"/>
    </row>
    <row r="76" spans="1:8">
      <c r="A76">
        <v>2370</v>
      </c>
      <c r="B76" t="s">
        <v>220</v>
      </c>
      <c r="C76" t="s">
        <v>227</v>
      </c>
      <c r="D76" t="s">
        <v>241</v>
      </c>
      <c r="E76" t="s">
        <v>363</v>
      </c>
      <c r="F76" s="203">
        <v>0</v>
      </c>
      <c r="G76">
        <v>15.6</v>
      </c>
      <c r="H76"/>
    </row>
    <row r="77" spans="1:8">
      <c r="A77">
        <v>2371</v>
      </c>
      <c r="B77" t="s">
        <v>220</v>
      </c>
      <c r="C77" t="s">
        <v>227</v>
      </c>
      <c r="D77" t="s">
        <v>241</v>
      </c>
      <c r="E77" t="s">
        <v>364</v>
      </c>
      <c r="F77" s="203">
        <v>0</v>
      </c>
      <c r="G77">
        <v>15.6</v>
      </c>
      <c r="H77"/>
    </row>
    <row r="78" spans="1:8">
      <c r="A78">
        <v>2365</v>
      </c>
      <c r="B78" t="s">
        <v>220</v>
      </c>
      <c r="C78" t="s">
        <v>227</v>
      </c>
      <c r="D78" t="s">
        <v>241</v>
      </c>
      <c r="E78" t="s">
        <v>321</v>
      </c>
      <c r="F78" s="203">
        <v>0</v>
      </c>
      <c r="G78">
        <v>11.4</v>
      </c>
      <c r="H78"/>
    </row>
    <row r="79" spans="1:8">
      <c r="A79">
        <v>2366</v>
      </c>
      <c r="B79" t="s">
        <v>220</v>
      </c>
      <c r="C79" t="s">
        <v>227</v>
      </c>
      <c r="D79" t="s">
        <v>241</v>
      </c>
      <c r="E79" t="s">
        <v>322</v>
      </c>
      <c r="F79" s="203">
        <v>0</v>
      </c>
      <c r="G79">
        <v>16.079999999999998</v>
      </c>
      <c r="H79"/>
    </row>
    <row r="80" spans="1:8">
      <c r="A80">
        <v>2233</v>
      </c>
      <c r="B80" t="s">
        <v>23</v>
      </c>
      <c r="C80" t="s">
        <v>227</v>
      </c>
      <c r="D80" t="s">
        <v>241</v>
      </c>
      <c r="E80" t="s">
        <v>44</v>
      </c>
      <c r="F80" s="203">
        <v>0</v>
      </c>
      <c r="G80">
        <v>17.41</v>
      </c>
      <c r="H80"/>
    </row>
    <row r="81" spans="1:8">
      <c r="A81">
        <v>2240</v>
      </c>
      <c r="B81" t="s">
        <v>23</v>
      </c>
      <c r="C81" t="s">
        <v>227</v>
      </c>
      <c r="D81" t="s">
        <v>241</v>
      </c>
      <c r="E81" t="s">
        <v>45</v>
      </c>
      <c r="F81" s="203">
        <v>0</v>
      </c>
      <c r="G81">
        <v>16.2</v>
      </c>
      <c r="H81"/>
    </row>
    <row r="82" spans="1:8">
      <c r="A82">
        <v>2247</v>
      </c>
      <c r="B82" t="s">
        <v>23</v>
      </c>
      <c r="C82" t="s">
        <v>227</v>
      </c>
      <c r="D82" t="s">
        <v>241</v>
      </c>
      <c r="E82" t="s">
        <v>46</v>
      </c>
      <c r="F82" s="203">
        <v>0</v>
      </c>
      <c r="G82">
        <v>8.41</v>
      </c>
      <c r="H82"/>
    </row>
    <row r="83" spans="1:8">
      <c r="A83">
        <v>2234</v>
      </c>
      <c r="B83" t="s">
        <v>23</v>
      </c>
      <c r="C83" t="s">
        <v>227</v>
      </c>
      <c r="D83" t="s">
        <v>241</v>
      </c>
      <c r="E83" t="s">
        <v>50</v>
      </c>
      <c r="F83" s="203">
        <v>0</v>
      </c>
      <c r="G83">
        <v>16.170000000000002</v>
      </c>
      <c r="H83"/>
    </row>
    <row r="84" spans="1:8">
      <c r="A84">
        <v>2255</v>
      </c>
      <c r="B84" t="s">
        <v>23</v>
      </c>
      <c r="C84" t="s">
        <v>227</v>
      </c>
      <c r="D84" t="s">
        <v>241</v>
      </c>
      <c r="E84" t="s">
        <v>59</v>
      </c>
      <c r="F84" s="203">
        <v>0</v>
      </c>
      <c r="G84">
        <v>12.73</v>
      </c>
      <c r="H84"/>
    </row>
    <row r="85" spans="1:8">
      <c r="A85">
        <v>2236</v>
      </c>
      <c r="B85" t="s">
        <v>23</v>
      </c>
      <c r="C85" t="s">
        <v>227</v>
      </c>
      <c r="D85" t="s">
        <v>241</v>
      </c>
      <c r="E85" t="s">
        <v>70</v>
      </c>
      <c r="F85" s="203">
        <v>0</v>
      </c>
      <c r="G85">
        <v>16.95</v>
      </c>
      <c r="H85"/>
    </row>
    <row r="86" spans="1:8">
      <c r="A86">
        <v>2237</v>
      </c>
      <c r="B86" t="s">
        <v>23</v>
      </c>
      <c r="C86" t="s">
        <v>227</v>
      </c>
      <c r="D86" t="s">
        <v>241</v>
      </c>
      <c r="E86" t="s">
        <v>75</v>
      </c>
      <c r="F86" s="203">
        <v>0</v>
      </c>
      <c r="G86">
        <v>11.51</v>
      </c>
      <c r="H86"/>
    </row>
    <row r="87" spans="1:8">
      <c r="A87">
        <v>2238</v>
      </c>
      <c r="B87" t="s">
        <v>23</v>
      </c>
      <c r="C87" t="s">
        <v>227</v>
      </c>
      <c r="D87" t="s">
        <v>241</v>
      </c>
      <c r="E87" t="s">
        <v>85</v>
      </c>
      <c r="F87" s="203">
        <v>0</v>
      </c>
      <c r="G87">
        <v>15.4</v>
      </c>
      <c r="H87"/>
    </row>
    <row r="88" spans="1:8">
      <c r="A88">
        <v>2239</v>
      </c>
      <c r="B88" t="s">
        <v>23</v>
      </c>
      <c r="C88" t="s">
        <v>227</v>
      </c>
      <c r="D88" t="s">
        <v>241</v>
      </c>
      <c r="E88" t="s">
        <v>86</v>
      </c>
      <c r="F88" s="203">
        <v>0</v>
      </c>
      <c r="G88">
        <v>18.53</v>
      </c>
      <c r="H88"/>
    </row>
    <row r="89" spans="1:8">
      <c r="A89">
        <v>2242</v>
      </c>
      <c r="B89" t="s">
        <v>23</v>
      </c>
      <c r="C89" t="s">
        <v>227</v>
      </c>
      <c r="D89" t="s">
        <v>241</v>
      </c>
      <c r="E89" t="s">
        <v>90</v>
      </c>
      <c r="F89" s="203">
        <v>0</v>
      </c>
      <c r="G89">
        <v>18.62</v>
      </c>
      <c r="H89"/>
    </row>
    <row r="90" spans="1:8">
      <c r="A90">
        <v>2252</v>
      </c>
      <c r="B90" t="s">
        <v>23</v>
      </c>
      <c r="C90" t="s">
        <v>227</v>
      </c>
      <c r="D90" t="s">
        <v>241</v>
      </c>
      <c r="E90" t="s">
        <v>105</v>
      </c>
      <c r="F90" s="203">
        <v>0</v>
      </c>
      <c r="G90">
        <v>22.71</v>
      </c>
      <c r="H90"/>
    </row>
    <row r="91" spans="1:8">
      <c r="A91">
        <v>2250</v>
      </c>
      <c r="B91" t="s">
        <v>23</v>
      </c>
      <c r="C91" t="s">
        <v>227</v>
      </c>
      <c r="D91" t="s">
        <v>241</v>
      </c>
      <c r="E91" t="s">
        <v>106</v>
      </c>
      <c r="F91" s="203">
        <v>0</v>
      </c>
      <c r="G91">
        <v>11.05</v>
      </c>
      <c r="H91"/>
    </row>
    <row r="92" spans="1:8">
      <c r="A92">
        <v>2251</v>
      </c>
      <c r="B92" t="s">
        <v>23</v>
      </c>
      <c r="C92" t="s">
        <v>227</v>
      </c>
      <c r="D92" t="s">
        <v>241</v>
      </c>
      <c r="E92" t="s">
        <v>107</v>
      </c>
      <c r="F92" s="203">
        <v>0</v>
      </c>
      <c r="G92">
        <v>11.05</v>
      </c>
      <c r="H92"/>
    </row>
    <row r="93" spans="1:8">
      <c r="A93">
        <v>2263</v>
      </c>
      <c r="B93" t="s">
        <v>23</v>
      </c>
      <c r="C93" t="s">
        <v>227</v>
      </c>
      <c r="D93" t="s">
        <v>241</v>
      </c>
      <c r="E93" t="s">
        <v>255</v>
      </c>
      <c r="F93" s="203">
        <v>0</v>
      </c>
      <c r="G93">
        <v>38.549999999999997</v>
      </c>
      <c r="H93"/>
    </row>
    <row r="94" spans="1:8">
      <c r="A94">
        <v>2248</v>
      </c>
      <c r="B94" t="s">
        <v>23</v>
      </c>
      <c r="C94" t="s">
        <v>227</v>
      </c>
      <c r="D94" t="s">
        <v>241</v>
      </c>
      <c r="E94" t="s">
        <v>110</v>
      </c>
      <c r="F94" s="203">
        <v>0</v>
      </c>
      <c r="G94">
        <v>15.89</v>
      </c>
      <c r="H94"/>
    </row>
    <row r="95" spans="1:8">
      <c r="A95">
        <v>2245</v>
      </c>
      <c r="B95" t="s">
        <v>23</v>
      </c>
      <c r="C95" t="s">
        <v>227</v>
      </c>
      <c r="D95" t="s">
        <v>241</v>
      </c>
      <c r="E95" t="s">
        <v>112</v>
      </c>
      <c r="F95" s="203">
        <v>0</v>
      </c>
      <c r="G95">
        <v>23.25</v>
      </c>
      <c r="H95"/>
    </row>
    <row r="96" spans="1:8">
      <c r="A96">
        <v>2235</v>
      </c>
      <c r="B96" t="s">
        <v>23</v>
      </c>
      <c r="C96" t="s">
        <v>227</v>
      </c>
      <c r="D96" t="s">
        <v>241</v>
      </c>
      <c r="E96" t="s">
        <v>113</v>
      </c>
      <c r="F96" s="203">
        <v>0</v>
      </c>
      <c r="G96">
        <v>10.83</v>
      </c>
      <c r="H96"/>
    </row>
    <row r="97" spans="1:8">
      <c r="A97">
        <v>2260</v>
      </c>
      <c r="B97" t="s">
        <v>23</v>
      </c>
      <c r="C97" t="s">
        <v>227</v>
      </c>
      <c r="D97" t="s">
        <v>241</v>
      </c>
      <c r="E97" t="s">
        <v>114</v>
      </c>
      <c r="F97" s="203">
        <v>0</v>
      </c>
      <c r="G97">
        <v>10.45</v>
      </c>
      <c r="H97"/>
    </row>
    <row r="98" spans="1:8">
      <c r="A98">
        <v>2261</v>
      </c>
      <c r="B98" t="s">
        <v>23</v>
      </c>
      <c r="C98" t="s">
        <v>227</v>
      </c>
      <c r="D98" t="s">
        <v>241</v>
      </c>
      <c r="E98" t="s">
        <v>115</v>
      </c>
      <c r="F98" s="203">
        <v>0</v>
      </c>
      <c r="G98">
        <v>9.5299999999999994</v>
      </c>
      <c r="H98"/>
    </row>
    <row r="99" spans="1:8">
      <c r="A99">
        <v>2246</v>
      </c>
      <c r="B99" t="s">
        <v>23</v>
      </c>
      <c r="C99" t="s">
        <v>227</v>
      </c>
      <c r="D99" t="s">
        <v>241</v>
      </c>
      <c r="E99" t="s">
        <v>116</v>
      </c>
      <c r="F99" s="203">
        <v>0</v>
      </c>
      <c r="G99">
        <v>21.5</v>
      </c>
      <c r="H99"/>
    </row>
    <row r="100" spans="1:8">
      <c r="A100">
        <v>2259</v>
      </c>
      <c r="B100" t="s">
        <v>23</v>
      </c>
      <c r="C100" t="s">
        <v>227</v>
      </c>
      <c r="D100" t="s">
        <v>241</v>
      </c>
      <c r="E100" t="s">
        <v>120</v>
      </c>
      <c r="F100" s="203">
        <v>0</v>
      </c>
      <c r="G100">
        <v>13.26</v>
      </c>
      <c r="H100"/>
    </row>
    <row r="101" spans="1:8">
      <c r="A101">
        <v>2249</v>
      </c>
      <c r="B101" t="s">
        <v>23</v>
      </c>
      <c r="C101" t="s">
        <v>227</v>
      </c>
      <c r="D101" t="s">
        <v>241</v>
      </c>
      <c r="E101" t="s">
        <v>144</v>
      </c>
      <c r="F101" s="203">
        <v>0</v>
      </c>
      <c r="G101">
        <v>7.5</v>
      </c>
      <c r="H101"/>
    </row>
    <row r="102" spans="1:8">
      <c r="A102">
        <v>2256</v>
      </c>
      <c r="B102" t="s">
        <v>23</v>
      </c>
      <c r="C102" t="s">
        <v>227</v>
      </c>
      <c r="D102" t="s">
        <v>241</v>
      </c>
      <c r="E102" t="s">
        <v>146</v>
      </c>
      <c r="F102" s="203">
        <v>0</v>
      </c>
      <c r="G102">
        <v>16.93</v>
      </c>
      <c r="H102"/>
    </row>
    <row r="103" spans="1:8">
      <c r="A103">
        <v>2258</v>
      </c>
      <c r="B103" t="s">
        <v>23</v>
      </c>
      <c r="C103" t="s">
        <v>227</v>
      </c>
      <c r="D103" t="s">
        <v>241</v>
      </c>
      <c r="E103" t="s">
        <v>147</v>
      </c>
      <c r="F103" s="203">
        <v>0</v>
      </c>
      <c r="G103">
        <v>16.93</v>
      </c>
      <c r="H103"/>
    </row>
    <row r="104" spans="1:8">
      <c r="A104">
        <v>2257</v>
      </c>
      <c r="B104" t="s">
        <v>23</v>
      </c>
      <c r="C104" t="s">
        <v>227</v>
      </c>
      <c r="D104" t="s">
        <v>241</v>
      </c>
      <c r="E104" t="s">
        <v>148</v>
      </c>
      <c r="F104" s="203">
        <v>0</v>
      </c>
      <c r="G104">
        <v>16.93</v>
      </c>
      <c r="H104"/>
    </row>
    <row r="105" spans="1:8">
      <c r="A105">
        <v>2262</v>
      </c>
      <c r="B105" t="s">
        <v>23</v>
      </c>
      <c r="C105" t="s">
        <v>227</v>
      </c>
      <c r="D105" t="s">
        <v>241</v>
      </c>
      <c r="E105" t="s">
        <v>150</v>
      </c>
      <c r="F105" s="203">
        <v>0</v>
      </c>
      <c r="G105">
        <v>16.239999999999998</v>
      </c>
      <c r="H105"/>
    </row>
    <row r="106" spans="1:8">
      <c r="A106">
        <v>2241</v>
      </c>
      <c r="B106" t="s">
        <v>23</v>
      </c>
      <c r="C106" t="s">
        <v>227</v>
      </c>
      <c r="D106" t="s">
        <v>241</v>
      </c>
      <c r="E106" t="s">
        <v>151</v>
      </c>
      <c r="F106" s="203">
        <v>0</v>
      </c>
      <c r="G106">
        <v>11.72</v>
      </c>
      <c r="H106"/>
    </row>
    <row r="107" spans="1:8">
      <c r="A107">
        <v>2243</v>
      </c>
      <c r="B107" t="s">
        <v>23</v>
      </c>
      <c r="C107" t="s">
        <v>227</v>
      </c>
      <c r="D107" t="s">
        <v>241</v>
      </c>
      <c r="E107" t="s">
        <v>152</v>
      </c>
      <c r="F107" s="203">
        <v>0</v>
      </c>
      <c r="G107">
        <v>35.119999999999997</v>
      </c>
      <c r="H107"/>
    </row>
    <row r="108" spans="1:8">
      <c r="A108">
        <v>2244</v>
      </c>
      <c r="B108" t="s">
        <v>23</v>
      </c>
      <c r="C108" t="s">
        <v>227</v>
      </c>
      <c r="D108" t="s">
        <v>241</v>
      </c>
      <c r="E108" t="s">
        <v>170</v>
      </c>
      <c r="F108" s="203">
        <v>0</v>
      </c>
      <c r="G108">
        <v>12.91</v>
      </c>
      <c r="H108"/>
    </row>
    <row r="109" spans="1:8">
      <c r="A109">
        <v>2253</v>
      </c>
      <c r="B109" t="s">
        <v>23</v>
      </c>
      <c r="C109" t="s">
        <v>227</v>
      </c>
      <c r="D109" t="s">
        <v>241</v>
      </c>
      <c r="E109" t="s">
        <v>323</v>
      </c>
      <c r="F109" s="203">
        <v>0</v>
      </c>
      <c r="G109">
        <v>15.17</v>
      </c>
      <c r="H109"/>
    </row>
    <row r="110" spans="1:8">
      <c r="A110">
        <v>2254</v>
      </c>
      <c r="B110" t="s">
        <v>23</v>
      </c>
      <c r="C110" t="s">
        <v>227</v>
      </c>
      <c r="D110" t="s">
        <v>241</v>
      </c>
      <c r="E110" t="s">
        <v>254</v>
      </c>
      <c r="F110" s="203">
        <v>0</v>
      </c>
      <c r="G110">
        <v>15.17</v>
      </c>
      <c r="H110"/>
    </row>
    <row r="111" spans="1:8">
      <c r="A111">
        <v>2347</v>
      </c>
      <c r="B111" t="s">
        <v>220</v>
      </c>
      <c r="C111" t="s">
        <v>228</v>
      </c>
      <c r="D111" t="s">
        <v>241</v>
      </c>
      <c r="E111" t="s">
        <v>270</v>
      </c>
      <c r="F111" s="203">
        <v>0</v>
      </c>
      <c r="G111">
        <v>14.52</v>
      </c>
      <c r="H111"/>
    </row>
    <row r="112" spans="1:8">
      <c r="A112">
        <v>2338</v>
      </c>
      <c r="B112" t="s">
        <v>23</v>
      </c>
      <c r="C112" t="s">
        <v>228</v>
      </c>
      <c r="D112" t="s">
        <v>241</v>
      </c>
      <c r="E112" t="s">
        <v>229</v>
      </c>
      <c r="F112" s="203">
        <v>0</v>
      </c>
      <c r="G112">
        <v>13.98</v>
      </c>
      <c r="H112"/>
    </row>
    <row r="113" spans="1:8">
      <c r="A113">
        <v>2285</v>
      </c>
      <c r="B113" t="s">
        <v>23</v>
      </c>
      <c r="C113" t="s">
        <v>228</v>
      </c>
      <c r="D113" t="s">
        <v>241</v>
      </c>
      <c r="E113" t="s">
        <v>49</v>
      </c>
      <c r="F113" s="203">
        <v>0</v>
      </c>
      <c r="G113">
        <v>1.21</v>
      </c>
      <c r="H113"/>
    </row>
    <row r="114" spans="1:8">
      <c r="A114">
        <v>2286</v>
      </c>
      <c r="B114" t="s">
        <v>23</v>
      </c>
      <c r="C114" t="s">
        <v>228</v>
      </c>
      <c r="D114" t="s">
        <v>241</v>
      </c>
      <c r="E114" t="s">
        <v>52</v>
      </c>
      <c r="F114" s="203">
        <v>0</v>
      </c>
      <c r="G114">
        <v>0.98</v>
      </c>
      <c r="H114"/>
    </row>
    <row r="115" spans="1:8">
      <c r="A115">
        <v>2274</v>
      </c>
      <c r="B115" t="s">
        <v>23</v>
      </c>
      <c r="C115" t="s">
        <v>228</v>
      </c>
      <c r="D115" t="s">
        <v>241</v>
      </c>
      <c r="E115" t="s">
        <v>56</v>
      </c>
      <c r="F115" s="203">
        <v>0</v>
      </c>
      <c r="G115">
        <v>11.45</v>
      </c>
      <c r="H115"/>
    </row>
    <row r="116" spans="1:8">
      <c r="A116">
        <v>2275</v>
      </c>
      <c r="B116" t="s">
        <v>23</v>
      </c>
      <c r="C116" t="s">
        <v>228</v>
      </c>
      <c r="D116" t="s">
        <v>241</v>
      </c>
      <c r="E116" t="s">
        <v>343</v>
      </c>
      <c r="F116" s="203">
        <v>0</v>
      </c>
      <c r="G116">
        <v>6.22</v>
      </c>
      <c r="H116"/>
    </row>
    <row r="117" spans="1:8">
      <c r="A117">
        <v>2289</v>
      </c>
      <c r="B117" t="s">
        <v>23</v>
      </c>
      <c r="C117" t="s">
        <v>228</v>
      </c>
      <c r="D117" t="s">
        <v>241</v>
      </c>
      <c r="E117" t="s">
        <v>306</v>
      </c>
      <c r="F117" s="203">
        <v>0</v>
      </c>
      <c r="G117">
        <v>2</v>
      </c>
      <c r="H117"/>
    </row>
    <row r="118" spans="1:8">
      <c r="A118">
        <v>2273</v>
      </c>
      <c r="B118" t="s">
        <v>23</v>
      </c>
      <c r="C118" t="s">
        <v>228</v>
      </c>
      <c r="D118" t="s">
        <v>241</v>
      </c>
      <c r="E118" t="s">
        <v>63</v>
      </c>
      <c r="F118" s="203">
        <v>0</v>
      </c>
      <c r="G118">
        <v>4.63</v>
      </c>
      <c r="H118"/>
    </row>
    <row r="119" spans="1:8">
      <c r="A119">
        <v>2268</v>
      </c>
      <c r="B119" t="s">
        <v>23</v>
      </c>
      <c r="C119" t="s">
        <v>228</v>
      </c>
      <c r="D119" t="s">
        <v>241</v>
      </c>
      <c r="E119" t="s">
        <v>64</v>
      </c>
      <c r="F119" s="203">
        <v>0</v>
      </c>
      <c r="G119">
        <v>1.8</v>
      </c>
      <c r="H119"/>
    </row>
    <row r="120" spans="1:8">
      <c r="A120">
        <v>2329</v>
      </c>
      <c r="B120" t="s">
        <v>23</v>
      </c>
      <c r="C120" t="s">
        <v>228</v>
      </c>
      <c r="D120" t="s">
        <v>241</v>
      </c>
      <c r="E120" t="s">
        <v>230</v>
      </c>
      <c r="F120" s="203">
        <v>0</v>
      </c>
      <c r="G120">
        <v>1.32</v>
      </c>
      <c r="H120"/>
    </row>
    <row r="121" spans="1:8">
      <c r="A121">
        <v>2339</v>
      </c>
      <c r="B121" t="s">
        <v>23</v>
      </c>
      <c r="C121" t="s">
        <v>228</v>
      </c>
      <c r="D121" t="s">
        <v>241</v>
      </c>
      <c r="E121" t="s">
        <v>231</v>
      </c>
      <c r="F121" s="203">
        <v>0</v>
      </c>
      <c r="G121">
        <v>1.66</v>
      </c>
      <c r="H121"/>
    </row>
    <row r="122" spans="1:8">
      <c r="A122">
        <v>2266</v>
      </c>
      <c r="B122" t="s">
        <v>23</v>
      </c>
      <c r="C122" t="s">
        <v>228</v>
      </c>
      <c r="D122" t="s">
        <v>241</v>
      </c>
      <c r="E122" t="s">
        <v>83</v>
      </c>
      <c r="F122" s="203">
        <v>0</v>
      </c>
      <c r="G122">
        <v>108.59</v>
      </c>
      <c r="H122"/>
    </row>
    <row r="123" spans="1:8">
      <c r="A123">
        <v>2264</v>
      </c>
      <c r="B123" t="s">
        <v>23</v>
      </c>
      <c r="C123" t="s">
        <v>228</v>
      </c>
      <c r="D123" t="s">
        <v>241</v>
      </c>
      <c r="E123" t="s">
        <v>256</v>
      </c>
      <c r="F123" s="203">
        <v>0</v>
      </c>
      <c r="G123">
        <v>82.48</v>
      </c>
      <c r="H123"/>
    </row>
    <row r="124" spans="1:8">
      <c r="A124">
        <v>2265</v>
      </c>
      <c r="B124" t="s">
        <v>23</v>
      </c>
      <c r="C124" t="s">
        <v>228</v>
      </c>
      <c r="D124" t="s">
        <v>241</v>
      </c>
      <c r="E124" t="s">
        <v>84</v>
      </c>
      <c r="F124" s="203">
        <v>0</v>
      </c>
      <c r="G124">
        <v>89.69</v>
      </c>
      <c r="H124"/>
    </row>
    <row r="125" spans="1:8">
      <c r="A125">
        <v>2334</v>
      </c>
      <c r="B125" t="s">
        <v>23</v>
      </c>
      <c r="C125" t="s">
        <v>228</v>
      </c>
      <c r="D125" t="s">
        <v>241</v>
      </c>
      <c r="E125" t="s">
        <v>232</v>
      </c>
      <c r="F125" s="203">
        <v>0</v>
      </c>
      <c r="G125">
        <v>10.11</v>
      </c>
      <c r="H125"/>
    </row>
    <row r="126" spans="1:8">
      <c r="A126">
        <v>2328</v>
      </c>
      <c r="B126" t="s">
        <v>23</v>
      </c>
      <c r="C126" t="s">
        <v>228</v>
      </c>
      <c r="D126" t="s">
        <v>241</v>
      </c>
      <c r="E126" t="s">
        <v>233</v>
      </c>
      <c r="F126" s="203">
        <v>0</v>
      </c>
      <c r="G126">
        <v>86.64</v>
      </c>
      <c r="H126"/>
    </row>
    <row r="127" spans="1:8">
      <c r="A127">
        <v>2272</v>
      </c>
      <c r="B127" t="s">
        <v>23</v>
      </c>
      <c r="C127" t="s">
        <v>228</v>
      </c>
      <c r="D127" t="s">
        <v>241</v>
      </c>
      <c r="E127" t="s">
        <v>99</v>
      </c>
      <c r="F127" s="203">
        <v>0</v>
      </c>
      <c r="G127">
        <v>1.63</v>
      </c>
      <c r="H127"/>
    </row>
    <row r="128" spans="1:8">
      <c r="A128">
        <v>2335</v>
      </c>
      <c r="B128" t="s">
        <v>23</v>
      </c>
      <c r="C128" t="s">
        <v>228</v>
      </c>
      <c r="D128" t="s">
        <v>241</v>
      </c>
      <c r="E128" t="s">
        <v>234</v>
      </c>
      <c r="F128" s="203">
        <v>0</v>
      </c>
      <c r="G128">
        <v>4.51</v>
      </c>
      <c r="H128"/>
    </row>
    <row r="129" spans="1:8">
      <c r="A129">
        <v>2336</v>
      </c>
      <c r="B129" t="s">
        <v>23</v>
      </c>
      <c r="C129" t="s">
        <v>228</v>
      </c>
      <c r="D129" t="s">
        <v>241</v>
      </c>
      <c r="E129" t="s">
        <v>235</v>
      </c>
      <c r="F129" s="203">
        <v>0</v>
      </c>
      <c r="G129">
        <v>31.77</v>
      </c>
      <c r="H129"/>
    </row>
    <row r="130" spans="1:8">
      <c r="A130">
        <v>2270</v>
      </c>
      <c r="B130" t="s">
        <v>23</v>
      </c>
      <c r="C130" t="s">
        <v>228</v>
      </c>
      <c r="D130" t="s">
        <v>241</v>
      </c>
      <c r="E130" t="s">
        <v>140</v>
      </c>
      <c r="F130" s="203">
        <v>0</v>
      </c>
      <c r="G130">
        <v>11.52</v>
      </c>
      <c r="H130"/>
    </row>
    <row r="131" spans="1:8">
      <c r="A131">
        <v>2271</v>
      </c>
      <c r="B131" t="s">
        <v>23</v>
      </c>
      <c r="C131" t="s">
        <v>228</v>
      </c>
      <c r="D131" t="s">
        <v>241</v>
      </c>
      <c r="E131" t="s">
        <v>141</v>
      </c>
      <c r="F131" s="203">
        <v>0</v>
      </c>
      <c r="G131">
        <v>1.93</v>
      </c>
      <c r="H131"/>
    </row>
    <row r="132" spans="1:8">
      <c r="A132">
        <v>2333</v>
      </c>
      <c r="B132" t="s">
        <v>23</v>
      </c>
      <c r="C132" t="s">
        <v>228</v>
      </c>
      <c r="D132" t="s">
        <v>241</v>
      </c>
      <c r="E132" t="s">
        <v>236</v>
      </c>
      <c r="F132" s="203">
        <v>0</v>
      </c>
      <c r="G132">
        <v>17.420000000000002</v>
      </c>
      <c r="H132"/>
    </row>
    <row r="133" spans="1:8">
      <c r="A133">
        <v>2337</v>
      </c>
      <c r="B133" t="s">
        <v>23</v>
      </c>
      <c r="C133" t="s">
        <v>228</v>
      </c>
      <c r="D133" t="s">
        <v>241</v>
      </c>
      <c r="E133" t="s">
        <v>237</v>
      </c>
      <c r="F133" s="203">
        <v>0</v>
      </c>
      <c r="G133">
        <v>8.64</v>
      </c>
      <c r="H133"/>
    </row>
    <row r="134" spans="1:8">
      <c r="A134">
        <v>2267</v>
      </c>
      <c r="B134" t="s">
        <v>23</v>
      </c>
      <c r="C134" t="s">
        <v>228</v>
      </c>
      <c r="D134" t="s">
        <v>241</v>
      </c>
      <c r="E134" t="s">
        <v>172</v>
      </c>
      <c r="F134" s="203">
        <v>0</v>
      </c>
      <c r="G134">
        <v>57.5</v>
      </c>
      <c r="H134"/>
    </row>
    <row r="135" spans="1:8">
      <c r="A135">
        <v>2373</v>
      </c>
      <c r="B135" t="s">
        <v>220</v>
      </c>
      <c r="C135" t="s">
        <v>374</v>
      </c>
      <c r="D135" t="s">
        <v>241</v>
      </c>
      <c r="E135" t="s">
        <v>375</v>
      </c>
      <c r="F135" s="203">
        <v>0</v>
      </c>
      <c r="G135">
        <v>20.97</v>
      </c>
      <c r="H135"/>
    </row>
    <row r="136" spans="1:8">
      <c r="A136">
        <v>2349</v>
      </c>
      <c r="B136" t="s">
        <v>308</v>
      </c>
      <c r="C136" t="s">
        <v>223</v>
      </c>
      <c r="E136" t="s">
        <v>310</v>
      </c>
      <c r="F136" s="203">
        <v>0</v>
      </c>
      <c r="G136">
        <v>27517.64</v>
      </c>
      <c r="H136"/>
    </row>
    <row r="137" spans="1:8">
      <c r="A137">
        <v>2350</v>
      </c>
      <c r="B137" t="s">
        <v>308</v>
      </c>
      <c r="C137" t="s">
        <v>223</v>
      </c>
      <c r="E137" t="s">
        <v>309</v>
      </c>
      <c r="F137" s="203">
        <v>0</v>
      </c>
      <c r="G137">
        <v>24759.07</v>
      </c>
      <c r="H137"/>
    </row>
    <row r="138" spans="1:8">
      <c r="A138">
        <v>2348</v>
      </c>
      <c r="B138" t="s">
        <v>308</v>
      </c>
      <c r="C138" t="s">
        <v>223</v>
      </c>
      <c r="E138" t="s">
        <v>311</v>
      </c>
      <c r="F138" s="203">
        <v>0</v>
      </c>
      <c r="G138">
        <v>27442.91</v>
      </c>
      <c r="H138"/>
    </row>
    <row r="139" spans="1:8">
      <c r="A139">
        <v>2098</v>
      </c>
      <c r="B139" t="s">
        <v>22</v>
      </c>
      <c r="C139" t="s">
        <v>223</v>
      </c>
      <c r="D139" t="s">
        <v>182</v>
      </c>
      <c r="E139" t="s">
        <v>190</v>
      </c>
      <c r="F139" s="203">
        <v>0</v>
      </c>
      <c r="G139">
        <v>4.0599999999999996</v>
      </c>
      <c r="H139"/>
    </row>
    <row r="140" spans="1:8">
      <c r="A140">
        <v>2106</v>
      </c>
      <c r="B140" t="s">
        <v>22</v>
      </c>
      <c r="C140" t="s">
        <v>223</v>
      </c>
      <c r="D140" t="s">
        <v>182</v>
      </c>
      <c r="E140" t="s">
        <v>24</v>
      </c>
      <c r="F140" s="203">
        <v>0</v>
      </c>
      <c r="G140">
        <v>15.5</v>
      </c>
      <c r="H140"/>
    </row>
    <row r="141" spans="1:8">
      <c r="A141">
        <v>2102</v>
      </c>
      <c r="B141" t="s">
        <v>22</v>
      </c>
      <c r="C141" t="s">
        <v>223</v>
      </c>
      <c r="D141" t="s">
        <v>182</v>
      </c>
      <c r="E141" t="s">
        <v>25</v>
      </c>
      <c r="F141" s="203">
        <v>0</v>
      </c>
      <c r="G141">
        <v>11.98</v>
      </c>
      <c r="H141"/>
    </row>
    <row r="142" spans="1:8">
      <c r="A142">
        <v>2100</v>
      </c>
      <c r="B142" t="s">
        <v>22</v>
      </c>
      <c r="C142" t="s">
        <v>223</v>
      </c>
      <c r="D142" t="s">
        <v>182</v>
      </c>
      <c r="E142" t="s">
        <v>31</v>
      </c>
      <c r="F142" s="203">
        <v>0</v>
      </c>
      <c r="G142">
        <v>4.88</v>
      </c>
      <c r="H142"/>
    </row>
    <row r="143" spans="1:8">
      <c r="A143">
        <v>2104</v>
      </c>
      <c r="B143" t="s">
        <v>22</v>
      </c>
      <c r="C143" t="s">
        <v>223</v>
      </c>
      <c r="D143" t="s">
        <v>182</v>
      </c>
      <c r="E143" t="s">
        <v>259</v>
      </c>
      <c r="F143" s="203">
        <v>0</v>
      </c>
      <c r="G143">
        <v>32</v>
      </c>
      <c r="H143"/>
    </row>
    <row r="144" spans="1:8">
      <c r="A144">
        <v>2101</v>
      </c>
      <c r="B144" t="s">
        <v>22</v>
      </c>
      <c r="C144" t="s">
        <v>223</v>
      </c>
      <c r="D144" t="s">
        <v>182</v>
      </c>
      <c r="E144" t="s">
        <v>33</v>
      </c>
      <c r="F144" s="203">
        <v>0</v>
      </c>
      <c r="G144">
        <v>8.1</v>
      </c>
      <c r="H144"/>
    </row>
    <row r="145" spans="1:8">
      <c r="A145">
        <v>2099</v>
      </c>
      <c r="B145" t="s">
        <v>22</v>
      </c>
      <c r="C145" t="s">
        <v>223</v>
      </c>
      <c r="D145" t="s">
        <v>182</v>
      </c>
      <c r="E145" t="s">
        <v>261</v>
      </c>
      <c r="F145" s="203">
        <v>0</v>
      </c>
      <c r="G145">
        <v>5.3</v>
      </c>
      <c r="H145"/>
    </row>
    <row r="146" spans="1:8">
      <c r="A146">
        <v>2108</v>
      </c>
      <c r="B146" t="s">
        <v>22</v>
      </c>
      <c r="C146" t="s">
        <v>223</v>
      </c>
      <c r="D146" t="s">
        <v>182</v>
      </c>
      <c r="E146" t="s">
        <v>344</v>
      </c>
      <c r="F146" s="203">
        <v>0</v>
      </c>
      <c r="G146">
        <v>8.1</v>
      </c>
      <c r="H146"/>
    </row>
    <row r="147" spans="1:8">
      <c r="A147">
        <v>2107</v>
      </c>
      <c r="B147" t="s">
        <v>22</v>
      </c>
      <c r="C147" t="s">
        <v>223</v>
      </c>
      <c r="D147" t="s">
        <v>182</v>
      </c>
      <c r="E147" t="s">
        <v>38</v>
      </c>
      <c r="F147" s="203">
        <v>0</v>
      </c>
      <c r="G147">
        <v>4.8</v>
      </c>
      <c r="H147"/>
    </row>
    <row r="148" spans="1:8">
      <c r="A148">
        <v>2103</v>
      </c>
      <c r="B148" t="s">
        <v>22</v>
      </c>
      <c r="C148" t="s">
        <v>223</v>
      </c>
      <c r="D148" t="s">
        <v>182</v>
      </c>
      <c r="E148" t="s">
        <v>39</v>
      </c>
      <c r="F148" s="203">
        <v>0</v>
      </c>
      <c r="G148">
        <v>21.9</v>
      </c>
      <c r="H148"/>
    </row>
    <row r="149" spans="1:8">
      <c r="A149">
        <v>2105</v>
      </c>
      <c r="B149" t="s">
        <v>22</v>
      </c>
      <c r="C149" t="s">
        <v>223</v>
      </c>
      <c r="D149" t="s">
        <v>182</v>
      </c>
      <c r="E149" t="s">
        <v>43</v>
      </c>
      <c r="F149" s="203">
        <v>0</v>
      </c>
      <c r="G149">
        <v>7.5</v>
      </c>
      <c r="H149"/>
    </row>
    <row r="150" spans="1:8">
      <c r="A150">
        <v>1897</v>
      </c>
      <c r="B150" t="s">
        <v>22</v>
      </c>
      <c r="C150" t="s">
        <v>223</v>
      </c>
      <c r="D150" t="s">
        <v>184</v>
      </c>
      <c r="E150" t="s">
        <v>26</v>
      </c>
      <c r="F150" s="203">
        <v>0</v>
      </c>
      <c r="G150">
        <v>22.45</v>
      </c>
      <c r="H150"/>
    </row>
    <row r="151" spans="1:8">
      <c r="A151">
        <v>2279</v>
      </c>
      <c r="B151" t="s">
        <v>22</v>
      </c>
      <c r="C151" t="s">
        <v>223</v>
      </c>
      <c r="D151" t="s">
        <v>184</v>
      </c>
      <c r="E151" t="s">
        <v>27</v>
      </c>
      <c r="F151" s="203">
        <v>0</v>
      </c>
      <c r="G151">
        <v>26.5</v>
      </c>
      <c r="H151"/>
    </row>
    <row r="152" spans="1:8">
      <c r="A152">
        <v>1899</v>
      </c>
      <c r="B152" t="s">
        <v>22</v>
      </c>
      <c r="C152" t="s">
        <v>223</v>
      </c>
      <c r="D152" t="s">
        <v>184</v>
      </c>
      <c r="E152" t="s">
        <v>28</v>
      </c>
      <c r="F152" s="203">
        <v>0</v>
      </c>
      <c r="G152">
        <v>13.9</v>
      </c>
      <c r="H152"/>
    </row>
    <row r="153" spans="1:8">
      <c r="A153">
        <v>1898</v>
      </c>
      <c r="B153" t="s">
        <v>22</v>
      </c>
      <c r="C153" t="s">
        <v>223</v>
      </c>
      <c r="D153" t="s">
        <v>184</v>
      </c>
      <c r="E153" t="s">
        <v>29</v>
      </c>
      <c r="F153" s="203">
        <v>0</v>
      </c>
      <c r="G153">
        <v>17.600000000000001</v>
      </c>
      <c r="H153"/>
    </row>
    <row r="154" spans="1:8">
      <c r="A154">
        <v>1900</v>
      </c>
      <c r="B154" t="s">
        <v>22</v>
      </c>
      <c r="C154" t="s">
        <v>223</v>
      </c>
      <c r="D154" t="s">
        <v>184</v>
      </c>
      <c r="E154" t="s">
        <v>30</v>
      </c>
      <c r="F154" s="203">
        <v>0</v>
      </c>
      <c r="G154">
        <v>3.5</v>
      </c>
      <c r="H154"/>
    </row>
    <row r="155" spans="1:8">
      <c r="A155">
        <v>1896</v>
      </c>
      <c r="B155" t="s">
        <v>22</v>
      </c>
      <c r="C155" t="s">
        <v>223</v>
      </c>
      <c r="D155" t="s">
        <v>184</v>
      </c>
      <c r="E155" t="s">
        <v>34</v>
      </c>
      <c r="F155" s="203">
        <v>0</v>
      </c>
      <c r="G155">
        <v>6.4</v>
      </c>
      <c r="H155"/>
    </row>
    <row r="156" spans="1:8">
      <c r="A156">
        <v>1895</v>
      </c>
      <c r="B156" t="s">
        <v>22</v>
      </c>
      <c r="C156" t="s">
        <v>223</v>
      </c>
      <c r="D156" t="s">
        <v>184</v>
      </c>
      <c r="E156" t="s">
        <v>324</v>
      </c>
      <c r="F156" s="203">
        <v>0</v>
      </c>
      <c r="G156">
        <v>6.4</v>
      </c>
      <c r="H156"/>
    </row>
    <row r="157" spans="1:8">
      <c r="A157">
        <v>2298</v>
      </c>
      <c r="B157" t="s">
        <v>22</v>
      </c>
      <c r="C157" t="s">
        <v>223</v>
      </c>
      <c r="D157" t="s">
        <v>184</v>
      </c>
      <c r="E157" t="s">
        <v>192</v>
      </c>
      <c r="F157" s="203">
        <v>0</v>
      </c>
      <c r="G157">
        <v>5</v>
      </c>
      <c r="H157"/>
    </row>
    <row r="158" spans="1:8">
      <c r="A158">
        <v>2344</v>
      </c>
      <c r="B158" t="s">
        <v>220</v>
      </c>
      <c r="C158" t="s">
        <v>223</v>
      </c>
      <c r="D158" t="s">
        <v>184</v>
      </c>
      <c r="E158" t="s">
        <v>266</v>
      </c>
      <c r="F158" s="203">
        <v>0</v>
      </c>
      <c r="G158">
        <v>4</v>
      </c>
      <c r="H158"/>
    </row>
    <row r="159" spans="1:8">
      <c r="A159">
        <v>2147</v>
      </c>
      <c r="B159" t="s">
        <v>23</v>
      </c>
      <c r="C159" t="s">
        <v>223</v>
      </c>
      <c r="D159" t="s">
        <v>186</v>
      </c>
      <c r="E159" t="s">
        <v>62</v>
      </c>
      <c r="F159" s="203">
        <v>0</v>
      </c>
      <c r="G159">
        <v>1.91</v>
      </c>
      <c r="H159"/>
    </row>
    <row r="160" spans="1:8">
      <c r="A160">
        <v>2142</v>
      </c>
      <c r="B160" t="s">
        <v>23</v>
      </c>
      <c r="C160" t="s">
        <v>223</v>
      </c>
      <c r="D160" t="s">
        <v>186</v>
      </c>
      <c r="E160" t="s">
        <v>325</v>
      </c>
      <c r="F160" s="203">
        <v>0</v>
      </c>
      <c r="G160">
        <v>0.25</v>
      </c>
      <c r="H160"/>
    </row>
    <row r="161" spans="1:8">
      <c r="A161">
        <v>2150</v>
      </c>
      <c r="B161" t="s">
        <v>23</v>
      </c>
      <c r="C161" t="s">
        <v>223</v>
      </c>
      <c r="D161" t="s">
        <v>186</v>
      </c>
      <c r="E161" t="s">
        <v>78</v>
      </c>
      <c r="F161" s="203">
        <v>0</v>
      </c>
      <c r="G161">
        <v>1.1200000000000001</v>
      </c>
      <c r="H161"/>
    </row>
    <row r="162" spans="1:8">
      <c r="A162">
        <v>2151</v>
      </c>
      <c r="B162" t="s">
        <v>23</v>
      </c>
      <c r="C162" t="s">
        <v>223</v>
      </c>
      <c r="D162" t="s">
        <v>186</v>
      </c>
      <c r="E162" t="s">
        <v>79</v>
      </c>
      <c r="F162" s="203">
        <v>0</v>
      </c>
      <c r="G162">
        <v>1.24</v>
      </c>
      <c r="H162"/>
    </row>
    <row r="163" spans="1:8">
      <c r="A163">
        <v>2145</v>
      </c>
      <c r="B163" t="s">
        <v>23</v>
      </c>
      <c r="C163" t="s">
        <v>223</v>
      </c>
      <c r="D163" t="s">
        <v>186</v>
      </c>
      <c r="E163" t="s">
        <v>80</v>
      </c>
      <c r="F163" s="203">
        <v>0</v>
      </c>
      <c r="G163">
        <v>1.01</v>
      </c>
      <c r="H163"/>
    </row>
    <row r="164" spans="1:8">
      <c r="A164">
        <v>2282</v>
      </c>
      <c r="B164" t="s">
        <v>23</v>
      </c>
      <c r="C164" t="s">
        <v>223</v>
      </c>
      <c r="D164" t="s">
        <v>186</v>
      </c>
      <c r="E164" t="s">
        <v>326</v>
      </c>
      <c r="F164" s="203">
        <v>0</v>
      </c>
      <c r="G164">
        <v>0.89</v>
      </c>
      <c r="H164"/>
    </row>
    <row r="165" spans="1:8">
      <c r="A165">
        <v>2140</v>
      </c>
      <c r="B165" t="s">
        <v>23</v>
      </c>
      <c r="C165" t="s">
        <v>223</v>
      </c>
      <c r="D165" t="s">
        <v>186</v>
      </c>
      <c r="E165" t="s">
        <v>137</v>
      </c>
      <c r="F165" s="203">
        <v>0</v>
      </c>
      <c r="G165">
        <v>0.89</v>
      </c>
      <c r="H165"/>
    </row>
    <row r="166" spans="1:8">
      <c r="A166">
        <v>2148</v>
      </c>
      <c r="B166" t="s">
        <v>23</v>
      </c>
      <c r="C166" t="s">
        <v>223</v>
      </c>
      <c r="D166" t="s">
        <v>186</v>
      </c>
      <c r="E166" t="s">
        <v>138</v>
      </c>
      <c r="F166" s="203">
        <v>0</v>
      </c>
      <c r="G166">
        <v>1.08</v>
      </c>
      <c r="H166"/>
    </row>
    <row r="167" spans="1:8">
      <c r="A167">
        <v>2144</v>
      </c>
      <c r="B167" t="s">
        <v>23</v>
      </c>
      <c r="C167" t="s">
        <v>223</v>
      </c>
      <c r="D167" t="s">
        <v>186</v>
      </c>
      <c r="E167" t="s">
        <v>139</v>
      </c>
      <c r="F167" s="203">
        <v>0</v>
      </c>
      <c r="G167">
        <v>0.84</v>
      </c>
      <c r="H167"/>
    </row>
    <row r="168" spans="1:8">
      <c r="A168">
        <v>2146</v>
      </c>
      <c r="B168" t="s">
        <v>23</v>
      </c>
      <c r="C168" t="s">
        <v>223</v>
      </c>
      <c r="D168" t="s">
        <v>186</v>
      </c>
      <c r="E168" t="s">
        <v>145</v>
      </c>
      <c r="F168" s="203">
        <v>0</v>
      </c>
      <c r="G168">
        <v>5.95</v>
      </c>
      <c r="H168"/>
    </row>
    <row r="169" spans="1:8">
      <c r="A169">
        <v>2149</v>
      </c>
      <c r="B169" t="s">
        <v>23</v>
      </c>
      <c r="C169" t="s">
        <v>223</v>
      </c>
      <c r="D169" t="s">
        <v>186</v>
      </c>
      <c r="E169" t="s">
        <v>153</v>
      </c>
      <c r="F169" s="203">
        <v>0</v>
      </c>
      <c r="G169">
        <v>1.03</v>
      </c>
      <c r="H169"/>
    </row>
    <row r="170" spans="1:8">
      <c r="A170">
        <v>2281</v>
      </c>
      <c r="B170" t="s">
        <v>23</v>
      </c>
      <c r="C170" t="s">
        <v>223</v>
      </c>
      <c r="D170" t="s">
        <v>186</v>
      </c>
      <c r="E170" t="s">
        <v>327</v>
      </c>
      <c r="F170" s="203">
        <v>0</v>
      </c>
      <c r="G170">
        <v>1.0900000000000001</v>
      </c>
      <c r="H170"/>
    </row>
    <row r="171" spans="1:8">
      <c r="A171">
        <v>2141</v>
      </c>
      <c r="B171" t="s">
        <v>23</v>
      </c>
      <c r="C171" t="s">
        <v>223</v>
      </c>
      <c r="D171" t="s">
        <v>186</v>
      </c>
      <c r="E171" t="s">
        <v>154</v>
      </c>
      <c r="F171" s="203">
        <v>0</v>
      </c>
      <c r="G171">
        <v>0.81</v>
      </c>
      <c r="H171"/>
    </row>
    <row r="172" spans="1:8">
      <c r="A172">
        <v>2161</v>
      </c>
      <c r="B172" t="s">
        <v>23</v>
      </c>
      <c r="C172" t="s">
        <v>223</v>
      </c>
      <c r="D172" t="s">
        <v>186</v>
      </c>
      <c r="E172" t="s">
        <v>160</v>
      </c>
      <c r="F172" s="203">
        <v>0</v>
      </c>
      <c r="G172">
        <v>8.75</v>
      </c>
      <c r="H172"/>
    </row>
    <row r="173" spans="1:8">
      <c r="A173">
        <v>2164</v>
      </c>
      <c r="B173" t="s">
        <v>23</v>
      </c>
      <c r="C173" t="s">
        <v>223</v>
      </c>
      <c r="D173" t="s">
        <v>186</v>
      </c>
      <c r="E173" t="s">
        <v>161</v>
      </c>
      <c r="F173" s="203">
        <v>0</v>
      </c>
      <c r="G173">
        <v>5.3</v>
      </c>
      <c r="H173"/>
    </row>
    <row r="174" spans="1:8">
      <c r="A174">
        <v>2321</v>
      </c>
      <c r="B174" t="s">
        <v>23</v>
      </c>
      <c r="C174" t="s">
        <v>223</v>
      </c>
      <c r="D174" t="s">
        <v>186</v>
      </c>
      <c r="E174" t="s">
        <v>216</v>
      </c>
      <c r="F174" s="203">
        <v>0</v>
      </c>
      <c r="G174">
        <v>5</v>
      </c>
      <c r="H174"/>
    </row>
    <row r="175" spans="1:8">
      <c r="A175">
        <v>2320</v>
      </c>
      <c r="B175" t="s">
        <v>23</v>
      </c>
      <c r="C175" t="s">
        <v>223</v>
      </c>
      <c r="D175" t="s">
        <v>186</v>
      </c>
      <c r="E175" t="s">
        <v>215</v>
      </c>
      <c r="F175" s="203">
        <v>0</v>
      </c>
      <c r="G175">
        <v>7.42</v>
      </c>
      <c r="H175"/>
    </row>
    <row r="176" spans="1:8">
      <c r="A176">
        <v>2324</v>
      </c>
      <c r="B176" t="s">
        <v>23</v>
      </c>
      <c r="C176" t="s">
        <v>223</v>
      </c>
      <c r="D176" t="s">
        <v>186</v>
      </c>
      <c r="E176" t="s">
        <v>219</v>
      </c>
      <c r="F176" s="203">
        <v>0</v>
      </c>
      <c r="G176">
        <v>6.55</v>
      </c>
      <c r="H176"/>
    </row>
    <row r="177" spans="1:8">
      <c r="A177">
        <v>2153</v>
      </c>
      <c r="B177" t="s">
        <v>23</v>
      </c>
      <c r="C177" t="s">
        <v>223</v>
      </c>
      <c r="D177" t="s">
        <v>186</v>
      </c>
      <c r="E177" t="s">
        <v>162</v>
      </c>
      <c r="F177" s="203">
        <v>0</v>
      </c>
      <c r="G177">
        <v>7.34</v>
      </c>
      <c r="H177"/>
    </row>
    <row r="178" spans="1:8">
      <c r="A178">
        <v>2157</v>
      </c>
      <c r="B178" t="s">
        <v>23</v>
      </c>
      <c r="C178" t="s">
        <v>223</v>
      </c>
      <c r="D178" t="s">
        <v>186</v>
      </c>
      <c r="E178" t="s">
        <v>163</v>
      </c>
      <c r="F178" s="203">
        <v>0</v>
      </c>
      <c r="G178">
        <v>7.87</v>
      </c>
      <c r="H178"/>
    </row>
    <row r="179" spans="1:8">
      <c r="A179">
        <v>2160</v>
      </c>
      <c r="B179" t="s">
        <v>23</v>
      </c>
      <c r="C179" t="s">
        <v>223</v>
      </c>
      <c r="D179" t="s">
        <v>186</v>
      </c>
      <c r="E179" t="s">
        <v>164</v>
      </c>
      <c r="F179" s="203">
        <v>0</v>
      </c>
      <c r="G179">
        <v>7.32</v>
      </c>
      <c r="H179"/>
    </row>
    <row r="180" spans="1:8">
      <c r="A180">
        <v>2318</v>
      </c>
      <c r="B180" t="s">
        <v>23</v>
      </c>
      <c r="C180" t="s">
        <v>223</v>
      </c>
      <c r="D180" t="s">
        <v>186</v>
      </c>
      <c r="E180" t="s">
        <v>212</v>
      </c>
      <c r="F180" s="203">
        <v>0</v>
      </c>
      <c r="G180">
        <v>7.53</v>
      </c>
      <c r="H180"/>
    </row>
    <row r="181" spans="1:8">
      <c r="A181">
        <v>2154</v>
      </c>
      <c r="B181" t="s">
        <v>23</v>
      </c>
      <c r="C181" t="s">
        <v>223</v>
      </c>
      <c r="D181" t="s">
        <v>186</v>
      </c>
      <c r="E181" t="s">
        <v>165</v>
      </c>
      <c r="F181" s="203">
        <v>0</v>
      </c>
      <c r="G181">
        <v>8.9600000000000009</v>
      </c>
      <c r="H181"/>
    </row>
    <row r="182" spans="1:8">
      <c r="A182">
        <v>2323</v>
      </c>
      <c r="B182" t="s">
        <v>23</v>
      </c>
      <c r="C182" t="s">
        <v>223</v>
      </c>
      <c r="D182" t="s">
        <v>186</v>
      </c>
      <c r="E182" t="s">
        <v>218</v>
      </c>
      <c r="F182" s="203">
        <v>0</v>
      </c>
      <c r="G182">
        <v>9.07</v>
      </c>
      <c r="H182"/>
    </row>
    <row r="183" spans="1:8">
      <c r="A183">
        <v>2152</v>
      </c>
      <c r="B183" t="s">
        <v>23</v>
      </c>
      <c r="C183" t="s">
        <v>223</v>
      </c>
      <c r="D183" t="s">
        <v>186</v>
      </c>
      <c r="E183" t="s">
        <v>166</v>
      </c>
      <c r="F183" s="203">
        <v>0</v>
      </c>
      <c r="G183">
        <v>7.21</v>
      </c>
      <c r="H183"/>
    </row>
    <row r="184" spans="1:8">
      <c r="A184">
        <v>2322</v>
      </c>
      <c r="B184" t="s">
        <v>23</v>
      </c>
      <c r="C184" t="s">
        <v>223</v>
      </c>
      <c r="D184" t="s">
        <v>186</v>
      </c>
      <c r="E184" t="s">
        <v>217</v>
      </c>
      <c r="F184" s="203">
        <v>0</v>
      </c>
      <c r="G184">
        <v>7.86</v>
      </c>
      <c r="H184"/>
    </row>
    <row r="185" spans="1:8">
      <c r="A185">
        <v>2155</v>
      </c>
      <c r="B185" t="s">
        <v>23</v>
      </c>
      <c r="C185" t="s">
        <v>223</v>
      </c>
      <c r="D185" t="s">
        <v>186</v>
      </c>
      <c r="E185" t="s">
        <v>167</v>
      </c>
      <c r="F185" s="203">
        <v>0</v>
      </c>
      <c r="G185">
        <v>5.3</v>
      </c>
      <c r="H185"/>
    </row>
    <row r="186" spans="1:8">
      <c r="A186">
        <v>2158</v>
      </c>
      <c r="B186" t="s">
        <v>23</v>
      </c>
      <c r="C186" t="s">
        <v>223</v>
      </c>
      <c r="D186" t="s">
        <v>186</v>
      </c>
      <c r="E186" t="s">
        <v>213</v>
      </c>
      <c r="F186" s="203">
        <v>0</v>
      </c>
      <c r="G186">
        <v>7.46</v>
      </c>
      <c r="H186"/>
    </row>
    <row r="187" spans="1:8">
      <c r="A187">
        <v>2156</v>
      </c>
      <c r="B187" t="s">
        <v>23</v>
      </c>
      <c r="C187" t="s">
        <v>223</v>
      </c>
      <c r="D187" t="s">
        <v>186</v>
      </c>
      <c r="E187" t="s">
        <v>168</v>
      </c>
      <c r="F187" s="203">
        <v>0</v>
      </c>
      <c r="G187">
        <v>8.68</v>
      </c>
      <c r="H187"/>
    </row>
    <row r="188" spans="1:8">
      <c r="A188">
        <v>2163</v>
      </c>
      <c r="B188" t="s">
        <v>23</v>
      </c>
      <c r="C188" t="s">
        <v>223</v>
      </c>
      <c r="D188" t="s">
        <v>186</v>
      </c>
      <c r="E188" t="s">
        <v>169</v>
      </c>
      <c r="F188" s="203">
        <v>0</v>
      </c>
      <c r="G188">
        <v>6.18</v>
      </c>
      <c r="H188"/>
    </row>
    <row r="189" spans="1:8">
      <c r="A189">
        <v>2159</v>
      </c>
      <c r="B189" t="s">
        <v>23</v>
      </c>
      <c r="C189" t="s">
        <v>223</v>
      </c>
      <c r="D189" t="s">
        <v>186</v>
      </c>
      <c r="E189" t="s">
        <v>267</v>
      </c>
      <c r="F189" s="203">
        <v>0</v>
      </c>
      <c r="G189">
        <v>8.4499999999999993</v>
      </c>
      <c r="H189"/>
    </row>
    <row r="190" spans="1:8">
      <c r="A190">
        <v>2319</v>
      </c>
      <c r="B190" t="s">
        <v>23</v>
      </c>
      <c r="C190" t="s">
        <v>223</v>
      </c>
      <c r="D190" t="s">
        <v>186</v>
      </c>
      <c r="E190" t="s">
        <v>214</v>
      </c>
      <c r="F190" s="203">
        <v>0</v>
      </c>
      <c r="G190">
        <v>5.23</v>
      </c>
      <c r="H190"/>
    </row>
    <row r="191" spans="1:8">
      <c r="A191">
        <v>2162</v>
      </c>
      <c r="B191" t="s">
        <v>23</v>
      </c>
      <c r="C191" t="s">
        <v>223</v>
      </c>
      <c r="D191" t="s">
        <v>186</v>
      </c>
      <c r="E191" t="s">
        <v>245</v>
      </c>
      <c r="F191" s="203">
        <v>0</v>
      </c>
      <c r="G191">
        <v>9.43</v>
      </c>
      <c r="H191"/>
    </row>
    <row r="192" spans="1:8">
      <c r="A192">
        <v>2283</v>
      </c>
      <c r="B192" t="s">
        <v>23</v>
      </c>
      <c r="C192" t="s">
        <v>223</v>
      </c>
      <c r="D192" t="s">
        <v>186</v>
      </c>
      <c r="E192" t="s">
        <v>173</v>
      </c>
      <c r="F192" s="203">
        <v>0</v>
      </c>
      <c r="G192">
        <v>0.98</v>
      </c>
      <c r="H192"/>
    </row>
    <row r="193" spans="1:8">
      <c r="A193">
        <v>2327</v>
      </c>
      <c r="B193" t="s">
        <v>23</v>
      </c>
      <c r="C193" t="s">
        <v>223</v>
      </c>
      <c r="D193" t="s">
        <v>186</v>
      </c>
      <c r="E193" t="s">
        <v>307</v>
      </c>
      <c r="F193" s="203">
        <v>0</v>
      </c>
      <c r="G193">
        <v>0.82</v>
      </c>
      <c r="H193"/>
    </row>
    <row r="194" spans="1:8">
      <c r="A194">
        <v>2143</v>
      </c>
      <c r="B194" t="s">
        <v>23</v>
      </c>
      <c r="C194" t="s">
        <v>223</v>
      </c>
      <c r="D194" t="s">
        <v>186</v>
      </c>
      <c r="E194" t="s">
        <v>174</v>
      </c>
      <c r="F194" s="203">
        <v>0</v>
      </c>
      <c r="G194">
        <v>0.95</v>
      </c>
      <c r="H194"/>
    </row>
    <row r="195" spans="1:8">
      <c r="A195">
        <v>2109</v>
      </c>
      <c r="B195" t="s">
        <v>22</v>
      </c>
      <c r="C195" t="s">
        <v>223</v>
      </c>
      <c r="D195" t="s">
        <v>185</v>
      </c>
      <c r="E195" t="s">
        <v>37</v>
      </c>
      <c r="F195" s="203">
        <v>0</v>
      </c>
      <c r="G195">
        <v>4.79</v>
      </c>
      <c r="H195"/>
    </row>
    <row r="196" spans="1:8">
      <c r="A196">
        <v>2111</v>
      </c>
      <c r="B196" t="s">
        <v>22</v>
      </c>
      <c r="C196" t="s">
        <v>223</v>
      </c>
      <c r="D196" t="s">
        <v>185</v>
      </c>
      <c r="E196" t="s">
        <v>328</v>
      </c>
      <c r="F196" s="203">
        <v>0</v>
      </c>
      <c r="G196">
        <v>3.6</v>
      </c>
      <c r="H196"/>
    </row>
    <row r="197" spans="1:8">
      <c r="A197">
        <v>2110</v>
      </c>
      <c r="B197" t="s">
        <v>22</v>
      </c>
      <c r="C197" t="s">
        <v>223</v>
      </c>
      <c r="D197" t="s">
        <v>185</v>
      </c>
      <c r="E197" t="s">
        <v>41</v>
      </c>
      <c r="F197" s="203">
        <v>0</v>
      </c>
      <c r="G197">
        <v>10</v>
      </c>
      <c r="H197"/>
    </row>
    <row r="198" spans="1:8">
      <c r="A198">
        <v>2091</v>
      </c>
      <c r="B198" t="s">
        <v>22</v>
      </c>
      <c r="C198" t="s">
        <v>223</v>
      </c>
      <c r="D198" t="s">
        <v>183</v>
      </c>
      <c r="E198" t="s">
        <v>191</v>
      </c>
      <c r="F198" s="203">
        <v>0</v>
      </c>
      <c r="G198">
        <v>4.0599999999999996</v>
      </c>
      <c r="H198"/>
    </row>
    <row r="199" spans="1:8">
      <c r="A199">
        <v>2280</v>
      </c>
      <c r="B199" t="s">
        <v>22</v>
      </c>
      <c r="C199" t="s">
        <v>223</v>
      </c>
      <c r="D199" t="s">
        <v>183</v>
      </c>
      <c r="E199" t="s">
        <v>32</v>
      </c>
      <c r="F199" s="203">
        <v>0</v>
      </c>
      <c r="G199">
        <v>23</v>
      </c>
      <c r="H199"/>
    </row>
    <row r="200" spans="1:8">
      <c r="A200">
        <v>2090</v>
      </c>
      <c r="B200" t="s">
        <v>22</v>
      </c>
      <c r="C200" t="s">
        <v>223</v>
      </c>
      <c r="D200" t="s">
        <v>183</v>
      </c>
      <c r="E200" t="s">
        <v>262</v>
      </c>
      <c r="F200" s="203">
        <v>0</v>
      </c>
      <c r="G200">
        <v>4.9800000000000004</v>
      </c>
      <c r="H200"/>
    </row>
    <row r="201" spans="1:8">
      <c r="A201">
        <v>2089</v>
      </c>
      <c r="B201" t="s">
        <v>22</v>
      </c>
      <c r="C201" t="s">
        <v>223</v>
      </c>
      <c r="D201" t="s">
        <v>183</v>
      </c>
      <c r="E201" t="s">
        <v>35</v>
      </c>
      <c r="F201" s="203">
        <v>0</v>
      </c>
      <c r="G201">
        <v>11.52</v>
      </c>
      <c r="H201"/>
    </row>
    <row r="202" spans="1:8">
      <c r="A202">
        <v>2096</v>
      </c>
      <c r="B202" t="s">
        <v>22</v>
      </c>
      <c r="C202" t="s">
        <v>223</v>
      </c>
      <c r="D202" t="s">
        <v>183</v>
      </c>
      <c r="E202" t="s">
        <v>36</v>
      </c>
      <c r="F202" s="203">
        <v>0</v>
      </c>
      <c r="G202">
        <v>31.92</v>
      </c>
      <c r="H202"/>
    </row>
    <row r="203" spans="1:8">
      <c r="A203">
        <v>2097</v>
      </c>
      <c r="B203" t="s">
        <v>22</v>
      </c>
      <c r="C203" t="s">
        <v>223</v>
      </c>
      <c r="D203" t="s">
        <v>183</v>
      </c>
      <c r="E203" t="s">
        <v>345</v>
      </c>
      <c r="F203" s="203">
        <v>0</v>
      </c>
      <c r="G203">
        <v>13.4</v>
      </c>
      <c r="H203"/>
    </row>
    <row r="204" spans="1:8">
      <c r="A204">
        <v>2093</v>
      </c>
      <c r="B204" t="s">
        <v>22</v>
      </c>
      <c r="C204" t="s">
        <v>223</v>
      </c>
      <c r="D204" t="s">
        <v>183</v>
      </c>
      <c r="E204" t="s">
        <v>265</v>
      </c>
      <c r="F204" s="203">
        <v>0</v>
      </c>
      <c r="G204">
        <v>8.77</v>
      </c>
      <c r="H204"/>
    </row>
    <row r="205" spans="1:8">
      <c r="A205">
        <v>2092</v>
      </c>
      <c r="B205" t="s">
        <v>22</v>
      </c>
      <c r="C205" t="s">
        <v>223</v>
      </c>
      <c r="D205" t="s">
        <v>183</v>
      </c>
      <c r="E205" t="s">
        <v>40</v>
      </c>
      <c r="F205" s="203">
        <v>0</v>
      </c>
      <c r="G205">
        <v>5.07</v>
      </c>
      <c r="H205"/>
    </row>
    <row r="206" spans="1:8">
      <c r="A206">
        <v>2094</v>
      </c>
      <c r="B206" t="s">
        <v>22</v>
      </c>
      <c r="C206" t="s">
        <v>223</v>
      </c>
      <c r="D206" t="s">
        <v>183</v>
      </c>
      <c r="E206" t="s">
        <v>42</v>
      </c>
      <c r="F206" s="203">
        <v>0</v>
      </c>
      <c r="G206">
        <v>20.149999999999999</v>
      </c>
      <c r="H206"/>
    </row>
    <row r="207" spans="1:8">
      <c r="A207">
        <v>2343</v>
      </c>
      <c r="B207" t="s">
        <v>220</v>
      </c>
      <c r="C207" t="s">
        <v>223</v>
      </c>
      <c r="D207" t="s">
        <v>183</v>
      </c>
      <c r="E207" t="s">
        <v>258</v>
      </c>
      <c r="F207" s="203">
        <v>0</v>
      </c>
      <c r="G207">
        <v>3.44</v>
      </c>
      <c r="H207"/>
    </row>
    <row r="208" spans="1:8">
      <c r="A208">
        <v>2360</v>
      </c>
      <c r="B208" t="s">
        <v>22</v>
      </c>
      <c r="C208" t="s">
        <v>223</v>
      </c>
      <c r="D208" t="s">
        <v>294</v>
      </c>
      <c r="E208" t="s">
        <v>329</v>
      </c>
      <c r="F208" s="203">
        <v>0</v>
      </c>
      <c r="G208">
        <v>2.02</v>
      </c>
      <c r="H208"/>
    </row>
    <row r="209" spans="1:8">
      <c r="A209">
        <v>2357</v>
      </c>
      <c r="B209" t="s">
        <v>220</v>
      </c>
      <c r="C209" t="s">
        <v>223</v>
      </c>
      <c r="D209" t="s">
        <v>294</v>
      </c>
      <c r="E209" t="s">
        <v>330</v>
      </c>
      <c r="F209" s="203">
        <v>0</v>
      </c>
      <c r="G209">
        <v>1.23</v>
      </c>
      <c r="H209"/>
    </row>
    <row r="210" spans="1:8">
      <c r="A210">
        <v>2358</v>
      </c>
      <c r="B210" t="s">
        <v>220</v>
      </c>
      <c r="C210" t="s">
        <v>223</v>
      </c>
      <c r="D210" t="s">
        <v>294</v>
      </c>
      <c r="E210" t="s">
        <v>331</v>
      </c>
      <c r="F210" s="203">
        <v>0</v>
      </c>
      <c r="G210">
        <v>1.22</v>
      </c>
      <c r="H210"/>
    </row>
    <row r="211" spans="1:8">
      <c r="A211">
        <v>2359</v>
      </c>
      <c r="B211" t="s">
        <v>220</v>
      </c>
      <c r="C211" t="s">
        <v>223</v>
      </c>
      <c r="D211" t="s">
        <v>294</v>
      </c>
      <c r="E211" t="s">
        <v>332</v>
      </c>
      <c r="F211" s="203">
        <v>0</v>
      </c>
      <c r="G211">
        <v>1.22</v>
      </c>
      <c r="H211"/>
    </row>
    <row r="212" spans="1:8">
      <c r="A212">
        <v>2361</v>
      </c>
      <c r="B212" t="s">
        <v>220</v>
      </c>
      <c r="C212" t="s">
        <v>223</v>
      </c>
      <c r="D212" t="s">
        <v>294</v>
      </c>
      <c r="E212" t="s">
        <v>333</v>
      </c>
      <c r="F212" s="203">
        <v>0</v>
      </c>
      <c r="G212">
        <v>1.83</v>
      </c>
      <c r="H212"/>
    </row>
    <row r="213" spans="1:8">
      <c r="A213">
        <v>2367</v>
      </c>
      <c r="B213" t="s">
        <v>220</v>
      </c>
      <c r="C213" t="s">
        <v>223</v>
      </c>
      <c r="D213" t="s">
        <v>294</v>
      </c>
      <c r="E213" t="s">
        <v>334</v>
      </c>
      <c r="F213" s="203">
        <v>0</v>
      </c>
      <c r="G213">
        <v>2.02</v>
      </c>
      <c r="H213"/>
    </row>
    <row r="214" spans="1:8">
      <c r="A214">
        <v>2276</v>
      </c>
      <c r="B214" t="s">
        <v>23</v>
      </c>
      <c r="C214" t="s">
        <v>223</v>
      </c>
      <c r="D214" t="s">
        <v>294</v>
      </c>
      <c r="E214" t="s">
        <v>193</v>
      </c>
      <c r="F214" s="203">
        <v>0</v>
      </c>
      <c r="G214">
        <v>0.72</v>
      </c>
      <c r="H214"/>
    </row>
    <row r="215" spans="1:8">
      <c r="A215">
        <v>2277</v>
      </c>
      <c r="B215" t="s">
        <v>23</v>
      </c>
      <c r="C215" t="s">
        <v>223</v>
      </c>
      <c r="D215" t="s">
        <v>294</v>
      </c>
      <c r="E215" t="s">
        <v>194</v>
      </c>
      <c r="F215" s="203">
        <v>0</v>
      </c>
      <c r="G215">
        <v>0.75</v>
      </c>
      <c r="H215"/>
    </row>
    <row r="216" spans="1:8">
      <c r="A216">
        <v>2117</v>
      </c>
      <c r="B216" t="s">
        <v>23</v>
      </c>
      <c r="C216" t="s">
        <v>223</v>
      </c>
      <c r="D216" t="s">
        <v>294</v>
      </c>
      <c r="E216" t="s">
        <v>346</v>
      </c>
      <c r="F216" s="203">
        <v>0</v>
      </c>
      <c r="G216">
        <v>0.99</v>
      </c>
      <c r="H216"/>
    </row>
    <row r="217" spans="1:8">
      <c r="A217">
        <v>2317</v>
      </c>
      <c r="B217" t="s">
        <v>23</v>
      </c>
      <c r="C217" t="s">
        <v>223</v>
      </c>
      <c r="D217" t="s">
        <v>294</v>
      </c>
      <c r="E217" t="s">
        <v>196</v>
      </c>
      <c r="F217" s="203">
        <v>0</v>
      </c>
      <c r="G217">
        <v>3.93</v>
      </c>
      <c r="H217"/>
    </row>
    <row r="218" spans="1:8">
      <c r="A218">
        <v>2115</v>
      </c>
      <c r="B218" t="s">
        <v>23</v>
      </c>
      <c r="C218" t="s">
        <v>223</v>
      </c>
      <c r="D218" t="s">
        <v>294</v>
      </c>
      <c r="E218" t="s">
        <v>98</v>
      </c>
      <c r="F218" s="203">
        <v>0</v>
      </c>
      <c r="G218">
        <v>3.93</v>
      </c>
      <c r="H218"/>
    </row>
    <row r="219" spans="1:8">
      <c r="A219">
        <v>2139</v>
      </c>
      <c r="B219" t="s">
        <v>23</v>
      </c>
      <c r="C219" t="s">
        <v>223</v>
      </c>
      <c r="D219" t="s">
        <v>294</v>
      </c>
      <c r="E219" t="s">
        <v>207</v>
      </c>
      <c r="F219" s="203">
        <v>0</v>
      </c>
      <c r="G219">
        <v>5.07</v>
      </c>
      <c r="H219"/>
    </row>
    <row r="220" spans="1:8">
      <c r="A220">
        <v>2301</v>
      </c>
      <c r="B220" t="s">
        <v>23</v>
      </c>
      <c r="C220" t="s">
        <v>223</v>
      </c>
      <c r="D220" t="s">
        <v>294</v>
      </c>
      <c r="E220" t="s">
        <v>210</v>
      </c>
      <c r="F220" s="203">
        <v>0</v>
      </c>
      <c r="G220">
        <v>3.68</v>
      </c>
      <c r="H220"/>
    </row>
    <row r="221" spans="1:8">
      <c r="A221">
        <v>2136</v>
      </c>
      <c r="B221" t="s">
        <v>23</v>
      </c>
      <c r="C221" t="s">
        <v>223</v>
      </c>
      <c r="D221" t="s">
        <v>294</v>
      </c>
      <c r="E221" t="s">
        <v>335</v>
      </c>
      <c r="F221" s="203">
        <v>0</v>
      </c>
      <c r="G221">
        <v>3.65</v>
      </c>
      <c r="H221"/>
    </row>
    <row r="222" spans="1:8">
      <c r="A222">
        <v>2300</v>
      </c>
      <c r="B222" t="s">
        <v>23</v>
      </c>
      <c r="C222" t="s">
        <v>223</v>
      </c>
      <c r="D222" t="s">
        <v>294</v>
      </c>
      <c r="E222" t="s">
        <v>195</v>
      </c>
      <c r="F222" s="203">
        <v>0</v>
      </c>
      <c r="G222">
        <v>1.0900000000000001</v>
      </c>
      <c r="H222"/>
    </row>
    <row r="223" spans="1:8">
      <c r="A223">
        <v>2137</v>
      </c>
      <c r="B223" t="s">
        <v>23</v>
      </c>
      <c r="C223" t="s">
        <v>223</v>
      </c>
      <c r="D223" t="s">
        <v>294</v>
      </c>
      <c r="E223" t="s">
        <v>208</v>
      </c>
      <c r="F223" s="203">
        <v>0</v>
      </c>
      <c r="G223">
        <v>4.51</v>
      </c>
      <c r="H223"/>
    </row>
    <row r="224" spans="1:8">
      <c r="A224">
        <v>2308</v>
      </c>
      <c r="B224" t="s">
        <v>23</v>
      </c>
      <c r="C224" t="s">
        <v>223</v>
      </c>
      <c r="D224" t="s">
        <v>294</v>
      </c>
      <c r="E224" t="s">
        <v>197</v>
      </c>
      <c r="F224" s="203">
        <v>0</v>
      </c>
      <c r="G224">
        <v>3.31</v>
      </c>
      <c r="H224"/>
    </row>
    <row r="225" spans="1:8">
      <c r="A225">
        <v>2307</v>
      </c>
      <c r="B225" t="s">
        <v>23</v>
      </c>
      <c r="C225" t="s">
        <v>223</v>
      </c>
      <c r="D225" t="s">
        <v>294</v>
      </c>
      <c r="E225" t="s">
        <v>211</v>
      </c>
      <c r="F225" s="203">
        <v>0</v>
      </c>
      <c r="G225">
        <v>4.2</v>
      </c>
      <c r="H225"/>
    </row>
    <row r="226" spans="1:8">
      <c r="A226">
        <v>2138</v>
      </c>
      <c r="B226" t="s">
        <v>23</v>
      </c>
      <c r="C226" t="s">
        <v>223</v>
      </c>
      <c r="D226" t="s">
        <v>294</v>
      </c>
      <c r="E226" t="s">
        <v>209</v>
      </c>
      <c r="F226" s="203">
        <v>0</v>
      </c>
      <c r="G226">
        <v>4.3499999999999996</v>
      </c>
      <c r="H226"/>
    </row>
    <row r="227" spans="1:8">
      <c r="A227">
        <v>2112</v>
      </c>
      <c r="B227" t="s">
        <v>23</v>
      </c>
      <c r="C227" t="s">
        <v>223</v>
      </c>
      <c r="D227" t="s">
        <v>294</v>
      </c>
      <c r="E227" t="s">
        <v>111</v>
      </c>
      <c r="F227" s="203">
        <v>0</v>
      </c>
      <c r="G227">
        <v>0.81</v>
      </c>
      <c r="H227"/>
    </row>
    <row r="228" spans="1:8">
      <c r="A228">
        <v>2313</v>
      </c>
      <c r="B228" t="s">
        <v>23</v>
      </c>
      <c r="C228" t="s">
        <v>223</v>
      </c>
      <c r="D228" t="s">
        <v>294</v>
      </c>
      <c r="E228" t="s">
        <v>336</v>
      </c>
      <c r="F228" s="203">
        <v>0</v>
      </c>
      <c r="G228">
        <v>1.06</v>
      </c>
      <c r="H228"/>
    </row>
    <row r="229" spans="1:8">
      <c r="A229">
        <v>2368</v>
      </c>
      <c r="B229" t="s">
        <v>23</v>
      </c>
      <c r="C229" t="s">
        <v>223</v>
      </c>
      <c r="D229" t="s">
        <v>294</v>
      </c>
      <c r="E229" t="s">
        <v>360</v>
      </c>
      <c r="F229" s="203">
        <v>0</v>
      </c>
      <c r="G229">
        <v>2.5499999999999998</v>
      </c>
      <c r="H229"/>
    </row>
    <row r="230" spans="1:8">
      <c r="A230">
        <v>2309</v>
      </c>
      <c r="B230" t="s">
        <v>23</v>
      </c>
      <c r="C230" t="s">
        <v>223</v>
      </c>
      <c r="D230" t="s">
        <v>294</v>
      </c>
      <c r="E230" t="s">
        <v>198</v>
      </c>
      <c r="F230" s="203">
        <v>0</v>
      </c>
      <c r="G230">
        <v>0.8</v>
      </c>
      <c r="H230"/>
    </row>
    <row r="231" spans="1:8">
      <c r="A231">
        <v>2124</v>
      </c>
      <c r="B231" t="s">
        <v>23</v>
      </c>
      <c r="C231" t="s">
        <v>223</v>
      </c>
      <c r="D231" t="s">
        <v>294</v>
      </c>
      <c r="E231" t="s">
        <v>122</v>
      </c>
      <c r="F231" s="203">
        <v>0</v>
      </c>
      <c r="G231">
        <v>1.08</v>
      </c>
      <c r="H231"/>
    </row>
    <row r="232" spans="1:8">
      <c r="A232">
        <v>2126</v>
      </c>
      <c r="B232" t="s">
        <v>23</v>
      </c>
      <c r="C232" t="s">
        <v>223</v>
      </c>
      <c r="D232" t="s">
        <v>294</v>
      </c>
      <c r="E232" t="s">
        <v>125</v>
      </c>
      <c r="F232" s="203">
        <v>0</v>
      </c>
      <c r="G232">
        <v>1.1599999999999999</v>
      </c>
      <c r="H232"/>
    </row>
    <row r="233" spans="1:8">
      <c r="A233">
        <v>2132</v>
      </c>
      <c r="B233" t="s">
        <v>23</v>
      </c>
      <c r="C233" t="s">
        <v>223</v>
      </c>
      <c r="D233" t="s">
        <v>294</v>
      </c>
      <c r="E233" t="s">
        <v>126</v>
      </c>
      <c r="F233" s="203">
        <v>0</v>
      </c>
      <c r="G233">
        <v>3.35</v>
      </c>
      <c r="H233"/>
    </row>
    <row r="234" spans="1:8">
      <c r="A234">
        <v>2125</v>
      </c>
      <c r="B234" t="s">
        <v>23</v>
      </c>
      <c r="C234" t="s">
        <v>223</v>
      </c>
      <c r="D234" t="s">
        <v>294</v>
      </c>
      <c r="E234" t="s">
        <v>127</v>
      </c>
      <c r="F234" s="203">
        <v>0</v>
      </c>
      <c r="G234">
        <v>1.25</v>
      </c>
      <c r="H234"/>
    </row>
    <row r="235" spans="1:8">
      <c r="A235">
        <v>2133</v>
      </c>
      <c r="B235" t="s">
        <v>23</v>
      </c>
      <c r="C235" t="s">
        <v>223</v>
      </c>
      <c r="D235" t="s">
        <v>294</v>
      </c>
      <c r="E235" t="s">
        <v>337</v>
      </c>
      <c r="F235" s="203">
        <v>0</v>
      </c>
      <c r="G235">
        <v>4.3899999999999997</v>
      </c>
      <c r="H235"/>
    </row>
    <row r="236" spans="1:8">
      <c r="A236">
        <v>2134</v>
      </c>
      <c r="B236" t="s">
        <v>23</v>
      </c>
      <c r="C236" t="s">
        <v>223</v>
      </c>
      <c r="D236" t="s">
        <v>294</v>
      </c>
      <c r="E236" t="s">
        <v>338</v>
      </c>
      <c r="F236" s="203">
        <v>0</v>
      </c>
      <c r="G236">
        <v>3.27</v>
      </c>
      <c r="H236"/>
    </row>
    <row r="237" spans="1:8">
      <c r="A237">
        <v>2128</v>
      </c>
      <c r="B237" t="s">
        <v>23</v>
      </c>
      <c r="C237" t="s">
        <v>223</v>
      </c>
      <c r="D237" t="s">
        <v>294</v>
      </c>
      <c r="E237" t="s">
        <v>128</v>
      </c>
      <c r="F237" s="203">
        <v>0</v>
      </c>
      <c r="G237">
        <v>1.1599999999999999</v>
      </c>
      <c r="H237"/>
    </row>
    <row r="238" spans="1:8">
      <c r="A238">
        <v>2341</v>
      </c>
      <c r="B238" t="s">
        <v>23</v>
      </c>
      <c r="C238" t="s">
        <v>223</v>
      </c>
      <c r="D238" t="s">
        <v>294</v>
      </c>
      <c r="E238" t="s">
        <v>246</v>
      </c>
      <c r="F238" s="203">
        <v>0</v>
      </c>
      <c r="G238">
        <v>1.19</v>
      </c>
      <c r="H238"/>
    </row>
    <row r="239" spans="1:8">
      <c r="A239">
        <v>2127</v>
      </c>
      <c r="B239" t="s">
        <v>23</v>
      </c>
      <c r="C239" t="s">
        <v>223</v>
      </c>
      <c r="D239" t="s">
        <v>294</v>
      </c>
      <c r="E239" t="s">
        <v>129</v>
      </c>
      <c r="F239" s="203">
        <v>0</v>
      </c>
      <c r="G239">
        <v>1.24</v>
      </c>
      <c r="H239"/>
    </row>
    <row r="240" spans="1:8">
      <c r="A240">
        <v>2135</v>
      </c>
      <c r="B240" t="s">
        <v>23</v>
      </c>
      <c r="C240" t="s">
        <v>223</v>
      </c>
      <c r="D240" t="s">
        <v>294</v>
      </c>
      <c r="E240" t="s">
        <v>347</v>
      </c>
      <c r="F240" s="203">
        <v>0</v>
      </c>
      <c r="G240">
        <v>2.61</v>
      </c>
      <c r="H240"/>
    </row>
    <row r="241" spans="1:8">
      <c r="A241">
        <v>2131</v>
      </c>
      <c r="B241" t="s">
        <v>23</v>
      </c>
      <c r="C241" t="s">
        <v>223</v>
      </c>
      <c r="D241" t="s">
        <v>294</v>
      </c>
      <c r="E241" t="s">
        <v>348</v>
      </c>
      <c r="F241" s="203">
        <v>0</v>
      </c>
      <c r="G241">
        <v>2.93</v>
      </c>
      <c r="H241"/>
    </row>
    <row r="242" spans="1:8">
      <c r="A242">
        <v>2129</v>
      </c>
      <c r="B242" t="s">
        <v>23</v>
      </c>
      <c r="C242" t="s">
        <v>223</v>
      </c>
      <c r="D242" t="s">
        <v>294</v>
      </c>
      <c r="E242" t="s">
        <v>130</v>
      </c>
      <c r="F242" s="203">
        <v>0</v>
      </c>
      <c r="G242">
        <v>1.23</v>
      </c>
      <c r="H242"/>
    </row>
    <row r="243" spans="1:8">
      <c r="A243">
        <v>2130</v>
      </c>
      <c r="B243" t="s">
        <v>23</v>
      </c>
      <c r="C243" t="s">
        <v>223</v>
      </c>
      <c r="D243" t="s">
        <v>294</v>
      </c>
      <c r="E243" t="s">
        <v>131</v>
      </c>
      <c r="F243" s="203">
        <v>0</v>
      </c>
      <c r="G243">
        <v>0.99</v>
      </c>
      <c r="H243"/>
    </row>
    <row r="244" spans="1:8">
      <c r="A244">
        <v>2302</v>
      </c>
      <c r="B244" t="s">
        <v>23</v>
      </c>
      <c r="C244" t="s">
        <v>223</v>
      </c>
      <c r="D244" t="s">
        <v>294</v>
      </c>
      <c r="E244" t="s">
        <v>199</v>
      </c>
      <c r="F244" s="203">
        <v>0</v>
      </c>
      <c r="G244">
        <v>3.46</v>
      </c>
      <c r="H244"/>
    </row>
    <row r="245" spans="1:8">
      <c r="A245">
        <v>2306</v>
      </c>
      <c r="B245" t="s">
        <v>23</v>
      </c>
      <c r="C245" t="s">
        <v>223</v>
      </c>
      <c r="D245" t="s">
        <v>294</v>
      </c>
      <c r="E245" t="s">
        <v>200</v>
      </c>
      <c r="F245" s="203">
        <v>0</v>
      </c>
      <c r="G245">
        <v>1.92</v>
      </c>
      <c r="H245"/>
    </row>
    <row r="246" spans="1:8">
      <c r="A246">
        <v>2305</v>
      </c>
      <c r="B246" t="s">
        <v>23</v>
      </c>
      <c r="C246" t="s">
        <v>223</v>
      </c>
      <c r="D246" t="s">
        <v>294</v>
      </c>
      <c r="E246" t="s">
        <v>201</v>
      </c>
      <c r="F246" s="203">
        <v>0</v>
      </c>
      <c r="G246">
        <v>1.73</v>
      </c>
      <c r="H246"/>
    </row>
    <row r="247" spans="1:8">
      <c r="A247">
        <v>2303</v>
      </c>
      <c r="B247" t="s">
        <v>23</v>
      </c>
      <c r="C247" t="s">
        <v>223</v>
      </c>
      <c r="D247" t="s">
        <v>294</v>
      </c>
      <c r="E247" t="s">
        <v>202</v>
      </c>
      <c r="F247" s="203">
        <v>0</v>
      </c>
      <c r="G247">
        <v>2.58</v>
      </c>
      <c r="H247"/>
    </row>
    <row r="248" spans="1:8">
      <c r="A248">
        <v>2304</v>
      </c>
      <c r="B248" t="s">
        <v>23</v>
      </c>
      <c r="C248" t="s">
        <v>223</v>
      </c>
      <c r="D248" t="s">
        <v>294</v>
      </c>
      <c r="E248" t="s">
        <v>203</v>
      </c>
      <c r="F248" s="203">
        <v>0</v>
      </c>
      <c r="G248">
        <v>1.69</v>
      </c>
      <c r="H248"/>
    </row>
    <row r="249" spans="1:8">
      <c r="A249">
        <v>2114</v>
      </c>
      <c r="B249" t="s">
        <v>23</v>
      </c>
      <c r="C249" t="s">
        <v>223</v>
      </c>
      <c r="D249" t="s">
        <v>294</v>
      </c>
      <c r="E249" t="s">
        <v>134</v>
      </c>
      <c r="F249" s="203">
        <v>0</v>
      </c>
      <c r="G249">
        <v>3.19</v>
      </c>
      <c r="H249"/>
    </row>
    <row r="250" spans="1:8">
      <c r="A250">
        <v>2315</v>
      </c>
      <c r="B250" t="s">
        <v>23</v>
      </c>
      <c r="C250" t="s">
        <v>223</v>
      </c>
      <c r="D250" t="s">
        <v>294</v>
      </c>
      <c r="E250" t="s">
        <v>204</v>
      </c>
      <c r="F250" s="203">
        <v>0</v>
      </c>
      <c r="G250">
        <v>3.95</v>
      </c>
      <c r="H250"/>
    </row>
    <row r="251" spans="1:8">
      <c r="A251">
        <v>2314</v>
      </c>
      <c r="B251" t="s">
        <v>23</v>
      </c>
      <c r="C251" t="s">
        <v>223</v>
      </c>
      <c r="D251" t="s">
        <v>294</v>
      </c>
      <c r="E251" t="s">
        <v>205</v>
      </c>
      <c r="F251" s="203">
        <v>0</v>
      </c>
      <c r="G251">
        <v>0.9</v>
      </c>
      <c r="H251"/>
    </row>
    <row r="252" spans="1:8">
      <c r="A252">
        <v>2123</v>
      </c>
      <c r="B252" t="s">
        <v>23</v>
      </c>
      <c r="C252" t="s">
        <v>223</v>
      </c>
      <c r="D252" t="s">
        <v>294</v>
      </c>
      <c r="E252" t="s">
        <v>135</v>
      </c>
      <c r="F252" s="203">
        <v>0</v>
      </c>
      <c r="G252">
        <v>0.78</v>
      </c>
      <c r="H252"/>
    </row>
    <row r="253" spans="1:8">
      <c r="A253">
        <v>2122</v>
      </c>
      <c r="B253" t="s">
        <v>23</v>
      </c>
      <c r="C253" t="s">
        <v>223</v>
      </c>
      <c r="D253" t="s">
        <v>294</v>
      </c>
      <c r="E253" t="s">
        <v>136</v>
      </c>
      <c r="F253" s="203">
        <v>0</v>
      </c>
      <c r="G253">
        <v>0.78</v>
      </c>
      <c r="H253"/>
    </row>
    <row r="254" spans="1:8">
      <c r="A254">
        <v>2310</v>
      </c>
      <c r="B254" t="s">
        <v>23</v>
      </c>
      <c r="C254" t="s">
        <v>223</v>
      </c>
      <c r="D254" t="s">
        <v>294</v>
      </c>
      <c r="E254" t="s">
        <v>206</v>
      </c>
      <c r="F254" s="203">
        <v>0</v>
      </c>
      <c r="G254">
        <v>1.25</v>
      </c>
      <c r="H254"/>
    </row>
    <row r="255" spans="1:8">
      <c r="A255">
        <v>2119</v>
      </c>
      <c r="B255" t="s">
        <v>23</v>
      </c>
      <c r="C255" t="s">
        <v>223</v>
      </c>
      <c r="D255" t="s">
        <v>294</v>
      </c>
      <c r="E255" t="s">
        <v>155</v>
      </c>
      <c r="F255" s="203">
        <v>0</v>
      </c>
      <c r="G255">
        <v>1</v>
      </c>
      <c r="H255"/>
    </row>
    <row r="256" spans="1:8">
      <c r="A256">
        <v>2120</v>
      </c>
      <c r="B256" t="s">
        <v>23</v>
      </c>
      <c r="C256" t="s">
        <v>223</v>
      </c>
      <c r="D256" t="s">
        <v>294</v>
      </c>
      <c r="E256" t="s">
        <v>156</v>
      </c>
      <c r="F256" s="203">
        <v>0</v>
      </c>
      <c r="G256">
        <v>2</v>
      </c>
      <c r="H256"/>
    </row>
    <row r="257" spans="1:7">
      <c r="A257">
        <v>2118</v>
      </c>
      <c r="B257" t="s">
        <v>23</v>
      </c>
      <c r="C257" t="s">
        <v>223</v>
      </c>
      <c r="D257" t="s">
        <v>294</v>
      </c>
      <c r="E257" t="s">
        <v>157</v>
      </c>
      <c r="F257" s="203">
        <v>0</v>
      </c>
      <c r="G257" s="5">
        <v>0.68</v>
      </c>
    </row>
    <row r="258" spans="1:7">
      <c r="A258">
        <v>2113</v>
      </c>
      <c r="B258" t="s">
        <v>23</v>
      </c>
      <c r="C258" t="s">
        <v>223</v>
      </c>
      <c r="D258" t="s">
        <v>294</v>
      </c>
      <c r="E258" t="s">
        <v>158</v>
      </c>
      <c r="F258" s="203">
        <v>0</v>
      </c>
      <c r="G258" s="5">
        <v>3.95</v>
      </c>
    </row>
    <row r="259" spans="1:7">
      <c r="A259">
        <v>2116</v>
      </c>
      <c r="B259" t="s">
        <v>23</v>
      </c>
      <c r="C259" t="s">
        <v>223</v>
      </c>
      <c r="D259" t="s">
        <v>294</v>
      </c>
      <c r="E259" t="s">
        <v>159</v>
      </c>
      <c r="F259" s="203">
        <v>0</v>
      </c>
      <c r="G259" s="5">
        <v>0.99</v>
      </c>
    </row>
    <row r="260" spans="1:7">
      <c r="A260">
        <v>2121</v>
      </c>
      <c r="B260" t="s">
        <v>23</v>
      </c>
      <c r="C260" t="s">
        <v>223</v>
      </c>
      <c r="D260" t="s">
        <v>294</v>
      </c>
      <c r="E260" t="s">
        <v>339</v>
      </c>
      <c r="F260" s="203">
        <v>0</v>
      </c>
      <c r="G260" s="5">
        <v>0.99</v>
      </c>
    </row>
  </sheetData>
  <phoneticPr fontId="21" type="noConversion"/>
  <pageMargins left="0.7" right="0.7" top="0.75" bottom="0.75" header="0.3" footer="0.3"/>
  <drawing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A8A9D-B9DD-47F5-9DAC-AA3E3180FEAF}">
  <sheetPr codeName="Feuil3">
    <tabColor rgb="FFFF0000"/>
  </sheetPr>
  <dimension ref="A1:AC15000"/>
  <sheetViews>
    <sheetView showGridLines="0" zoomScale="106" zoomScaleNormal="106" workbookViewId="0">
      <pane ySplit="1" topLeftCell="A2" activePane="bottomLeft" state="frozen"/>
      <selection pane="bottomLeft" activeCell="K10" sqref="K10"/>
    </sheetView>
  </sheetViews>
  <sheetFormatPr baseColWidth="10" defaultRowHeight="15"/>
  <cols>
    <col min="1" max="1" width="8.28515625" bestFit="1" customWidth="1"/>
    <col min="2" max="2" width="11.140625" bestFit="1" customWidth="1"/>
    <col min="3" max="3" width="11.7109375" style="5" bestFit="1" customWidth="1"/>
    <col min="4" max="4" width="14.140625" bestFit="1" customWidth="1"/>
    <col min="5" max="5" width="13.28515625" bestFit="1" customWidth="1"/>
    <col min="6" max="6" width="9.85546875" bestFit="1" customWidth="1"/>
    <col min="7" max="7" width="7.7109375" bestFit="1" customWidth="1"/>
    <col min="8" max="8" width="9.5703125" bestFit="1" customWidth="1"/>
    <col min="9" max="9" width="14.140625" bestFit="1" customWidth="1"/>
    <col min="10" max="10" width="3.5703125" customWidth="1"/>
    <col min="11" max="11" width="33.5703125" customWidth="1"/>
    <col min="12" max="12" width="4" customWidth="1"/>
    <col min="13" max="13" width="14" style="201" bestFit="1" customWidth="1"/>
    <col min="14" max="14" width="11.140625" style="9" bestFit="1" customWidth="1"/>
    <col min="15" max="15" width="14.140625" style="200" bestFit="1" customWidth="1"/>
    <col min="16" max="16" width="15.140625" bestFit="1" customWidth="1"/>
    <col min="17" max="17" width="13.28515625" bestFit="1" customWidth="1"/>
    <col min="18" max="18" width="9.7109375" style="20" bestFit="1" customWidth="1"/>
    <col min="19" max="19" width="10.7109375" style="2" bestFit="1" customWidth="1"/>
    <col min="20" max="20" width="9.7109375" style="2" bestFit="1" customWidth="1"/>
    <col min="21" max="21" width="13.28515625" style="2" bestFit="1" customWidth="1"/>
    <col min="22" max="22" width="14.28515625" style="2" bestFit="1" customWidth="1"/>
    <col min="23" max="23" width="13.28515625" style="2" bestFit="1" customWidth="1"/>
    <col min="24" max="24" width="15.85546875" style="2" bestFit="1" customWidth="1"/>
    <col min="25" max="25" width="13.42578125" style="2" bestFit="1" customWidth="1"/>
    <col min="26" max="26" width="13.28515625" style="2" bestFit="1" customWidth="1"/>
    <col min="27" max="27" width="9" bestFit="1" customWidth="1"/>
    <col min="28" max="28" width="15.85546875" bestFit="1" customWidth="1"/>
  </cols>
  <sheetData>
    <row r="1" spans="1:29" ht="36.75" customHeight="1" thickBot="1">
      <c r="A1" s="15" t="s">
        <v>3</v>
      </c>
      <c r="B1" s="16" t="s">
        <v>1</v>
      </c>
      <c r="C1" s="17" t="s">
        <v>2</v>
      </c>
      <c r="D1" s="16" t="s">
        <v>4</v>
      </c>
      <c r="E1" s="18" t="s">
        <v>6</v>
      </c>
      <c r="F1" s="18" t="s">
        <v>238</v>
      </c>
      <c r="G1" s="19" t="s">
        <v>301</v>
      </c>
      <c r="H1" s="19" t="s">
        <v>12</v>
      </c>
      <c r="I1" t="s">
        <v>302</v>
      </c>
      <c r="L1" s="25"/>
      <c r="M1" s="199" t="s">
        <v>239</v>
      </c>
      <c r="N1" s="26" t="s">
        <v>1</v>
      </c>
      <c r="O1" s="200" t="s">
        <v>302</v>
      </c>
      <c r="P1" t="s">
        <v>240</v>
      </c>
      <c r="Q1" t="s">
        <v>298</v>
      </c>
      <c r="R1" s="20" t="s">
        <v>247</v>
      </c>
      <c r="S1" s="2" t="s">
        <v>248</v>
      </c>
      <c r="T1" s="2" t="s">
        <v>241</v>
      </c>
      <c r="U1" s="2" t="s">
        <v>249</v>
      </c>
      <c r="V1" s="2" t="s">
        <v>250</v>
      </c>
      <c r="W1" s="2" t="s">
        <v>251</v>
      </c>
      <c r="X1" s="2" t="s">
        <v>299</v>
      </c>
      <c r="Y1" s="2" t="s">
        <v>300</v>
      </c>
    </row>
    <row r="2" spans="1:29" ht="15.75" thickTop="1">
      <c r="A2" s="10" t="s">
        <v>7</v>
      </c>
      <c r="B2" s="185">
        <v>46031</v>
      </c>
      <c r="C2" s="29">
        <v>924.11</v>
      </c>
      <c r="D2" s="13" t="s">
        <v>220</v>
      </c>
      <c r="E2" t="s">
        <v>303</v>
      </c>
      <c r="F2" t="str">
        <f t="shared" ref="F2:F65" si="0">TEXT(B2,"mmm-aaaa")</f>
        <v>janv-2026</v>
      </c>
      <c r="G2" t="str">
        <f t="shared" ref="G2:G65" si="1">TEXT(B2,"jj-mmm")</f>
        <v>09-janv</v>
      </c>
      <c r="H2">
        <f t="shared" ref="H2:H65" si="2">YEAR(B2)</f>
        <v>2026</v>
      </c>
      <c r="I2" t="str">
        <f t="shared" ref="I2:I65" si="3">TEXT(B2,"aaaa-mm")</f>
        <v>2026-01</v>
      </c>
      <c r="M2" s="201">
        <v>19</v>
      </c>
      <c r="N2" s="183">
        <v>45809</v>
      </c>
      <c r="O2" s="202" t="s">
        <v>354</v>
      </c>
      <c r="P2" s="52"/>
      <c r="Q2" s="52">
        <v>0</v>
      </c>
      <c r="R2" s="52">
        <v>0</v>
      </c>
      <c r="S2" s="52">
        <v>0</v>
      </c>
      <c r="T2" s="52">
        <v>0</v>
      </c>
      <c r="U2" s="52">
        <v>0</v>
      </c>
      <c r="V2" s="52">
        <v>0</v>
      </c>
      <c r="W2" s="52">
        <v>0</v>
      </c>
      <c r="X2" s="52"/>
      <c r="Y2" s="52"/>
      <c r="Z2" s="52"/>
      <c r="AA2" s="52"/>
      <c r="AB2" s="20"/>
      <c r="AC2" s="20"/>
    </row>
    <row r="3" spans="1:29">
      <c r="A3" s="12" t="s">
        <v>7</v>
      </c>
      <c r="B3" s="186">
        <v>46008</v>
      </c>
      <c r="C3" s="30">
        <v>151.69999999999999</v>
      </c>
      <c r="D3" s="14" t="s">
        <v>23</v>
      </c>
      <c r="E3" t="s">
        <v>303</v>
      </c>
      <c r="F3" t="str">
        <f t="shared" si="0"/>
        <v>déc-2025</v>
      </c>
      <c r="G3" t="str">
        <f t="shared" si="1"/>
        <v>17-déc</v>
      </c>
      <c r="H3">
        <f t="shared" si="2"/>
        <v>2025</v>
      </c>
      <c r="I3" t="str">
        <f t="shared" si="3"/>
        <v>2025-12</v>
      </c>
      <c r="M3" s="201">
        <v>61</v>
      </c>
      <c r="N3" s="183">
        <v>45839</v>
      </c>
      <c r="O3" s="202" t="s">
        <v>353</v>
      </c>
      <c r="P3" s="52"/>
      <c r="Q3" s="52">
        <v>0</v>
      </c>
      <c r="R3" s="52">
        <v>0</v>
      </c>
      <c r="S3" s="52">
        <v>0</v>
      </c>
      <c r="T3" s="52">
        <v>0</v>
      </c>
      <c r="U3" s="52">
        <v>0</v>
      </c>
      <c r="V3" s="52">
        <v>0</v>
      </c>
      <c r="W3" s="52">
        <v>0</v>
      </c>
      <c r="X3" s="52"/>
      <c r="Y3" s="52"/>
      <c r="Z3" s="52"/>
      <c r="AA3" s="52"/>
      <c r="AB3" s="20"/>
      <c r="AC3" s="20"/>
    </row>
    <row r="4" spans="1:29">
      <c r="A4" s="12" t="s">
        <v>7</v>
      </c>
      <c r="B4" s="186">
        <v>46008</v>
      </c>
      <c r="C4" s="30">
        <v>732.76</v>
      </c>
      <c r="D4" s="14" t="s">
        <v>23</v>
      </c>
      <c r="E4" t="s">
        <v>303</v>
      </c>
      <c r="F4" t="str">
        <f t="shared" si="0"/>
        <v>déc-2025</v>
      </c>
      <c r="G4" t="str">
        <f t="shared" si="1"/>
        <v>17-déc</v>
      </c>
      <c r="H4">
        <f t="shared" si="2"/>
        <v>2025</v>
      </c>
      <c r="I4" t="str">
        <f t="shared" si="3"/>
        <v>2025-12</v>
      </c>
      <c r="M4" s="201">
        <v>17</v>
      </c>
      <c r="N4" s="183">
        <v>45870</v>
      </c>
      <c r="O4" s="202" t="s">
        <v>352</v>
      </c>
      <c r="P4" s="52"/>
      <c r="Q4" s="52">
        <v>0</v>
      </c>
      <c r="R4" s="52">
        <v>0</v>
      </c>
      <c r="S4" s="52">
        <v>0</v>
      </c>
      <c r="T4" s="52">
        <v>0</v>
      </c>
      <c r="U4" s="52">
        <v>0</v>
      </c>
      <c r="V4" s="52">
        <v>0</v>
      </c>
      <c r="W4" s="52">
        <v>0</v>
      </c>
      <c r="X4" s="52"/>
      <c r="Y4" s="52"/>
      <c r="Z4" s="52"/>
      <c r="AA4" s="52"/>
      <c r="AB4" s="20"/>
      <c r="AC4" s="20"/>
    </row>
    <row r="5" spans="1:29">
      <c r="A5" s="12" t="s">
        <v>7</v>
      </c>
      <c r="B5" s="186">
        <v>45996</v>
      </c>
      <c r="C5" s="30">
        <v>410.12</v>
      </c>
      <c r="D5" s="14" t="s">
        <v>220</v>
      </c>
      <c r="E5" t="s">
        <v>303</v>
      </c>
      <c r="F5" t="str">
        <f t="shared" si="0"/>
        <v>déc-2025</v>
      </c>
      <c r="G5" t="str">
        <f t="shared" si="1"/>
        <v>05-déc</v>
      </c>
      <c r="H5">
        <f t="shared" si="2"/>
        <v>2025</v>
      </c>
      <c r="I5" t="str">
        <f t="shared" si="3"/>
        <v>2025-12</v>
      </c>
      <c r="M5" s="201">
        <v>120</v>
      </c>
      <c r="N5" s="183">
        <v>45891</v>
      </c>
      <c r="O5" s="202" t="s">
        <v>352</v>
      </c>
      <c r="P5" s="52" t="s">
        <v>355</v>
      </c>
      <c r="Q5" s="52">
        <v>0</v>
      </c>
      <c r="R5" s="52">
        <v>0</v>
      </c>
      <c r="S5" s="52">
        <v>0</v>
      </c>
      <c r="T5" s="52">
        <v>0</v>
      </c>
      <c r="U5" s="52">
        <v>0</v>
      </c>
      <c r="V5" s="52">
        <v>0</v>
      </c>
      <c r="W5" s="52">
        <v>0</v>
      </c>
      <c r="X5" s="52"/>
      <c r="Y5" s="52"/>
      <c r="Z5" s="52"/>
      <c r="AA5" s="52"/>
      <c r="AB5" s="20"/>
      <c r="AC5" s="20"/>
    </row>
    <row r="6" spans="1:29">
      <c r="A6" s="12" t="s">
        <v>7</v>
      </c>
      <c r="B6" s="186">
        <v>45992</v>
      </c>
      <c r="C6" s="30">
        <v>219.6</v>
      </c>
      <c r="D6" s="14" t="s">
        <v>22</v>
      </c>
      <c r="E6" t="s">
        <v>303</v>
      </c>
      <c r="F6" t="str">
        <f t="shared" si="0"/>
        <v>déc-2025</v>
      </c>
      <c r="G6" t="str">
        <f t="shared" si="1"/>
        <v>01-déc</v>
      </c>
      <c r="H6">
        <f t="shared" si="2"/>
        <v>2025</v>
      </c>
      <c r="I6" t="str">
        <f t="shared" si="3"/>
        <v>2025-12</v>
      </c>
      <c r="M6" s="201">
        <v>119</v>
      </c>
      <c r="N6" s="183">
        <v>45894</v>
      </c>
      <c r="O6" s="202" t="s">
        <v>352</v>
      </c>
      <c r="P6" s="52"/>
      <c r="Q6" s="52">
        <v>94.54</v>
      </c>
      <c r="R6" s="52">
        <v>10.9</v>
      </c>
      <c r="S6" s="52">
        <v>16.670000000000002</v>
      </c>
      <c r="T6" s="52">
        <v>30.25</v>
      </c>
      <c r="U6" s="52">
        <v>2.5099999999999998</v>
      </c>
      <c r="V6" s="52">
        <v>3.83</v>
      </c>
      <c r="W6" s="52">
        <v>0</v>
      </c>
      <c r="X6" s="52"/>
      <c r="Y6" s="52"/>
      <c r="Z6" s="52"/>
      <c r="AA6" s="52"/>
      <c r="AB6" s="20"/>
      <c r="AC6" s="20"/>
    </row>
    <row r="7" spans="1:29">
      <c r="A7" s="12" t="s">
        <v>7</v>
      </c>
      <c r="B7" s="186">
        <v>45980</v>
      </c>
      <c r="C7" s="30">
        <v>202.72</v>
      </c>
      <c r="D7" s="14" t="s">
        <v>23</v>
      </c>
      <c r="E7" t="s">
        <v>303</v>
      </c>
      <c r="F7" t="str">
        <f t="shared" si="0"/>
        <v>nov-2025</v>
      </c>
      <c r="G7" t="str">
        <f t="shared" si="1"/>
        <v>19-nov</v>
      </c>
      <c r="H7">
        <f t="shared" si="2"/>
        <v>2025</v>
      </c>
      <c r="I7" t="str">
        <f t="shared" si="3"/>
        <v>2025-11</v>
      </c>
      <c r="M7" s="201">
        <v>16</v>
      </c>
      <c r="N7" s="183">
        <v>45901</v>
      </c>
      <c r="O7" s="202" t="s">
        <v>351</v>
      </c>
      <c r="P7" s="52"/>
      <c r="Q7" s="52">
        <v>0</v>
      </c>
      <c r="R7" s="52">
        <v>0</v>
      </c>
      <c r="S7" s="52">
        <v>0</v>
      </c>
      <c r="T7" s="52">
        <v>0</v>
      </c>
      <c r="U7" s="52">
        <v>0</v>
      </c>
      <c r="V7" s="52">
        <v>0</v>
      </c>
      <c r="W7" s="52">
        <v>0</v>
      </c>
      <c r="X7" s="52"/>
      <c r="Y7" s="52"/>
      <c r="Z7" s="52"/>
      <c r="AA7" s="52"/>
      <c r="AB7" s="20"/>
      <c r="AC7" s="20"/>
    </row>
    <row r="8" spans="1:29">
      <c r="A8" s="12" t="s">
        <v>7</v>
      </c>
      <c r="B8" s="186">
        <v>45980</v>
      </c>
      <c r="C8" s="30">
        <v>1114.82</v>
      </c>
      <c r="D8" s="14" t="s">
        <v>23</v>
      </c>
      <c r="E8" t="s">
        <v>303</v>
      </c>
      <c r="F8" t="str">
        <f t="shared" si="0"/>
        <v>nov-2025</v>
      </c>
      <c r="G8" t="str">
        <f t="shared" si="1"/>
        <v>19-nov</v>
      </c>
      <c r="H8">
        <f t="shared" si="2"/>
        <v>2025</v>
      </c>
      <c r="I8" t="str">
        <f t="shared" si="3"/>
        <v>2025-11</v>
      </c>
      <c r="M8" s="201">
        <v>44</v>
      </c>
      <c r="N8" s="183">
        <v>45901</v>
      </c>
      <c r="O8" s="202" t="s">
        <v>351</v>
      </c>
      <c r="P8" s="52"/>
      <c r="Q8" s="52">
        <v>80.94</v>
      </c>
      <c r="R8" s="52">
        <v>10.9</v>
      </c>
      <c r="S8" s="52">
        <v>6.67</v>
      </c>
      <c r="T8" s="52">
        <v>25.9</v>
      </c>
      <c r="U8" s="52">
        <v>2.5099999999999998</v>
      </c>
      <c r="V8" s="52">
        <v>1.53</v>
      </c>
      <c r="W8" s="52">
        <v>0</v>
      </c>
      <c r="X8" s="52"/>
      <c r="Y8" s="52"/>
      <c r="Z8" s="52"/>
      <c r="AA8" s="52"/>
      <c r="AB8" s="20"/>
      <c r="AC8" s="20"/>
    </row>
    <row r="9" spans="1:29">
      <c r="A9" s="12" t="s">
        <v>7</v>
      </c>
      <c r="B9" s="186">
        <v>45975</v>
      </c>
      <c r="C9" s="30">
        <v>941</v>
      </c>
      <c r="D9" s="14" t="s">
        <v>220</v>
      </c>
      <c r="E9" t="s">
        <v>303</v>
      </c>
      <c r="F9" t="str">
        <f t="shared" si="0"/>
        <v>nov-2025</v>
      </c>
      <c r="G9" t="str">
        <f t="shared" si="1"/>
        <v>14-nov</v>
      </c>
      <c r="H9">
        <f t="shared" si="2"/>
        <v>2025</v>
      </c>
      <c r="I9" t="str">
        <f t="shared" si="3"/>
        <v>2025-11</v>
      </c>
      <c r="M9" s="201">
        <v>112</v>
      </c>
      <c r="N9" s="183">
        <v>45901</v>
      </c>
      <c r="O9" s="202" t="s">
        <v>351</v>
      </c>
      <c r="P9" s="52" t="s">
        <v>356</v>
      </c>
      <c r="Q9" s="52">
        <v>0</v>
      </c>
      <c r="R9" s="52">
        <v>0</v>
      </c>
      <c r="S9" s="52">
        <v>0</v>
      </c>
      <c r="T9" s="52">
        <v>0</v>
      </c>
      <c r="U9" s="52">
        <v>0</v>
      </c>
      <c r="V9" s="52">
        <v>0</v>
      </c>
      <c r="W9" s="52">
        <v>0</v>
      </c>
      <c r="X9" s="52"/>
      <c r="Y9" s="52"/>
      <c r="Z9" s="52"/>
      <c r="AA9" s="52"/>
      <c r="AB9" s="20"/>
      <c r="AC9" s="20"/>
    </row>
    <row r="10" spans="1:29">
      <c r="A10" s="12" t="s">
        <v>7</v>
      </c>
      <c r="B10" s="186">
        <v>45965</v>
      </c>
      <c r="C10" s="30">
        <v>2717.04</v>
      </c>
      <c r="D10" s="14" t="s">
        <v>22</v>
      </c>
      <c r="E10" t="s">
        <v>303</v>
      </c>
      <c r="F10" t="str">
        <f t="shared" si="0"/>
        <v>nov-2025</v>
      </c>
      <c r="G10" t="str">
        <f t="shared" si="1"/>
        <v>04-nov</v>
      </c>
      <c r="H10">
        <f t="shared" si="2"/>
        <v>2025</v>
      </c>
      <c r="I10" t="str">
        <f t="shared" si="3"/>
        <v>2025-11</v>
      </c>
      <c r="M10" s="201">
        <v>45</v>
      </c>
      <c r="N10" s="183">
        <v>45902</v>
      </c>
      <c r="O10" s="202" t="s">
        <v>351</v>
      </c>
      <c r="P10" s="52"/>
      <c r="Q10" s="52">
        <v>38.200000000000003</v>
      </c>
      <c r="R10" s="52">
        <v>10.88</v>
      </c>
      <c r="S10" s="52">
        <v>6.67</v>
      </c>
      <c r="T10" s="52">
        <v>12.22</v>
      </c>
      <c r="U10" s="52">
        <v>2.5</v>
      </c>
      <c r="V10" s="52">
        <v>1.53</v>
      </c>
      <c r="W10" s="52">
        <v>0</v>
      </c>
      <c r="X10" s="52"/>
      <c r="Y10" s="52"/>
      <c r="Z10" s="52"/>
      <c r="AA10" s="52"/>
      <c r="AB10" s="20"/>
      <c r="AC10" s="20"/>
    </row>
    <row r="11" spans="1:29" ht="18.75">
      <c r="A11" s="12" t="s">
        <v>7</v>
      </c>
      <c r="B11" s="186">
        <v>45961</v>
      </c>
      <c r="C11" s="30">
        <v>2628.41</v>
      </c>
      <c r="D11" s="14" t="s">
        <v>23</v>
      </c>
      <c r="E11" t="s">
        <v>303</v>
      </c>
      <c r="F11" t="str">
        <f t="shared" si="0"/>
        <v>oct-2025</v>
      </c>
      <c r="G11" t="str">
        <f t="shared" si="1"/>
        <v>31-oct</v>
      </c>
      <c r="H11">
        <f t="shared" si="2"/>
        <v>2025</v>
      </c>
      <c r="I11" t="str">
        <f t="shared" si="3"/>
        <v>2025-10</v>
      </c>
      <c r="K11" s="197"/>
      <c r="M11" s="201">
        <v>46</v>
      </c>
      <c r="N11" s="183">
        <v>45904</v>
      </c>
      <c r="O11" s="202" t="s">
        <v>351</v>
      </c>
      <c r="P11" s="52"/>
      <c r="Q11" s="52">
        <v>50.91</v>
      </c>
      <c r="R11" s="52">
        <v>81.819999999999993</v>
      </c>
      <c r="S11" s="52">
        <v>156.66</v>
      </c>
      <c r="T11" s="52">
        <v>16.29</v>
      </c>
      <c r="U11" s="52">
        <v>18.82</v>
      </c>
      <c r="V11" s="52">
        <v>36.03</v>
      </c>
      <c r="W11" s="52">
        <v>0</v>
      </c>
      <c r="X11" s="52"/>
      <c r="Y11" s="52"/>
      <c r="Z11" s="52"/>
      <c r="AA11" s="52"/>
      <c r="AB11" s="150"/>
      <c r="AC11" s="20"/>
    </row>
    <row r="12" spans="1:29" ht="15.75">
      <c r="A12" s="12" t="s">
        <v>7</v>
      </c>
      <c r="B12" s="186">
        <v>45954</v>
      </c>
      <c r="C12" s="30">
        <v>1293.82</v>
      </c>
      <c r="D12" s="14" t="s">
        <v>23</v>
      </c>
      <c r="E12" t="s">
        <v>303</v>
      </c>
      <c r="F12" t="str">
        <f t="shared" si="0"/>
        <v>oct-2025</v>
      </c>
      <c r="G12" t="str">
        <f t="shared" si="1"/>
        <v>24-oct</v>
      </c>
      <c r="H12">
        <f t="shared" si="2"/>
        <v>2025</v>
      </c>
      <c r="I12" t="str">
        <f t="shared" si="3"/>
        <v>2025-10</v>
      </c>
      <c r="K12" s="198"/>
      <c r="M12" s="201">
        <v>47</v>
      </c>
      <c r="N12" s="183">
        <v>45905</v>
      </c>
      <c r="O12" s="202" t="s">
        <v>351</v>
      </c>
      <c r="P12" s="52"/>
      <c r="Q12" s="52">
        <v>41.83</v>
      </c>
      <c r="R12" s="52">
        <v>2.72</v>
      </c>
      <c r="S12" s="52">
        <v>0</v>
      </c>
      <c r="T12" s="52">
        <v>13.39</v>
      </c>
      <c r="U12" s="52">
        <v>0.63</v>
      </c>
      <c r="V12" s="52">
        <v>0</v>
      </c>
      <c r="W12" s="52">
        <v>0</v>
      </c>
      <c r="X12" s="52"/>
      <c r="Y12" s="52"/>
      <c r="Z12" s="52"/>
      <c r="AA12" s="52"/>
      <c r="AB12" s="151"/>
      <c r="AC12" s="20"/>
    </row>
    <row r="13" spans="1:29">
      <c r="A13" s="12" t="s">
        <v>7</v>
      </c>
      <c r="B13" s="186">
        <v>45945</v>
      </c>
      <c r="C13" s="30">
        <v>1268.33</v>
      </c>
      <c r="D13" s="14" t="s">
        <v>23</v>
      </c>
      <c r="E13" t="s">
        <v>303</v>
      </c>
      <c r="F13" t="str">
        <f t="shared" si="0"/>
        <v>oct-2025</v>
      </c>
      <c r="G13" t="str">
        <f t="shared" si="1"/>
        <v>15-oct</v>
      </c>
      <c r="H13">
        <f t="shared" si="2"/>
        <v>2025</v>
      </c>
      <c r="I13" t="str">
        <f t="shared" si="3"/>
        <v>2025-10</v>
      </c>
      <c r="M13" s="201">
        <v>48</v>
      </c>
      <c r="N13" s="183">
        <v>45907</v>
      </c>
      <c r="O13" s="202" t="s">
        <v>351</v>
      </c>
      <c r="P13" s="52"/>
      <c r="Q13" s="52">
        <v>268.92</v>
      </c>
      <c r="R13" s="52">
        <v>5.45</v>
      </c>
      <c r="S13" s="52">
        <v>35</v>
      </c>
      <c r="T13" s="52">
        <v>86.05</v>
      </c>
      <c r="U13" s="52">
        <v>1.25</v>
      </c>
      <c r="V13" s="52">
        <v>8.0500000000000007</v>
      </c>
      <c r="W13" s="52">
        <v>0</v>
      </c>
      <c r="X13" s="52"/>
      <c r="Y13" s="52"/>
      <c r="Z13" s="52"/>
      <c r="AA13" s="52"/>
      <c r="AB13" s="20"/>
      <c r="AC13" s="20"/>
    </row>
    <row r="14" spans="1:29">
      <c r="A14" s="12" t="s">
        <v>7</v>
      </c>
      <c r="B14" s="186">
        <v>45938</v>
      </c>
      <c r="C14" s="30">
        <v>305.27</v>
      </c>
      <c r="D14" s="14" t="s">
        <v>341</v>
      </c>
      <c r="E14" t="s">
        <v>303</v>
      </c>
      <c r="F14" t="str">
        <f t="shared" si="0"/>
        <v>oct-2025</v>
      </c>
      <c r="G14" t="str">
        <f t="shared" si="1"/>
        <v>08-oct</v>
      </c>
      <c r="H14">
        <f t="shared" si="2"/>
        <v>2025</v>
      </c>
      <c r="I14" t="str">
        <f t="shared" si="3"/>
        <v>2025-10</v>
      </c>
      <c r="M14" s="201">
        <v>49</v>
      </c>
      <c r="N14" s="183">
        <v>45908</v>
      </c>
      <c r="O14" s="202" t="s">
        <v>351</v>
      </c>
      <c r="P14" s="52"/>
      <c r="Q14" s="52">
        <v>0</v>
      </c>
      <c r="R14" s="52">
        <v>0</v>
      </c>
      <c r="S14" s="52">
        <v>13.33</v>
      </c>
      <c r="T14" s="52">
        <v>0</v>
      </c>
      <c r="U14" s="52">
        <v>0</v>
      </c>
      <c r="V14" s="52">
        <v>3.07</v>
      </c>
      <c r="W14" s="52">
        <v>0</v>
      </c>
      <c r="X14" s="52"/>
      <c r="Y14" s="52"/>
      <c r="Z14" s="52"/>
      <c r="AA14" s="52"/>
      <c r="AB14" s="20"/>
      <c r="AC14" s="20"/>
    </row>
    <row r="15" spans="1:29">
      <c r="A15" s="12" t="s">
        <v>7</v>
      </c>
      <c r="B15" s="186">
        <v>45933</v>
      </c>
      <c r="C15" s="30">
        <v>626.48</v>
      </c>
      <c r="D15" s="14" t="s">
        <v>23</v>
      </c>
      <c r="E15" t="s">
        <v>303</v>
      </c>
      <c r="F15" t="str">
        <f t="shared" si="0"/>
        <v>oct-2025</v>
      </c>
      <c r="G15" t="str">
        <f t="shared" si="1"/>
        <v>03-oct</v>
      </c>
      <c r="H15">
        <f t="shared" si="2"/>
        <v>2025</v>
      </c>
      <c r="I15" t="str">
        <f t="shared" si="3"/>
        <v>2025-10</v>
      </c>
      <c r="M15" s="201">
        <v>111</v>
      </c>
      <c r="N15" s="183">
        <v>45908</v>
      </c>
      <c r="O15" s="202" t="s">
        <v>351</v>
      </c>
      <c r="P15" s="52" t="s">
        <v>357</v>
      </c>
      <c r="Q15" s="52">
        <v>0</v>
      </c>
      <c r="R15" s="52">
        <v>0</v>
      </c>
      <c r="S15" s="52">
        <v>0</v>
      </c>
      <c r="T15" s="52">
        <v>0</v>
      </c>
      <c r="U15" s="52">
        <v>0</v>
      </c>
      <c r="V15" s="52">
        <v>0</v>
      </c>
      <c r="W15" s="52">
        <v>0</v>
      </c>
      <c r="X15" s="52"/>
      <c r="Y15" s="52"/>
      <c r="Z15" s="52"/>
      <c r="AA15" s="52"/>
      <c r="AB15" s="20"/>
      <c r="AC15" s="20"/>
    </row>
    <row r="16" spans="1:29">
      <c r="A16" s="12" t="s">
        <v>7</v>
      </c>
      <c r="B16" s="186">
        <v>45929</v>
      </c>
      <c r="C16" s="30">
        <v>954.06</v>
      </c>
      <c r="D16" s="14" t="s">
        <v>23</v>
      </c>
      <c r="E16" t="s">
        <v>303</v>
      </c>
      <c r="F16" t="str">
        <f t="shared" si="0"/>
        <v>sept-2025</v>
      </c>
      <c r="G16" t="str">
        <f t="shared" si="1"/>
        <v>29-sept</v>
      </c>
      <c r="H16">
        <f t="shared" si="2"/>
        <v>2025</v>
      </c>
      <c r="I16" t="str">
        <f t="shared" si="3"/>
        <v>2025-09</v>
      </c>
      <c r="M16" s="201">
        <v>50</v>
      </c>
      <c r="N16" s="183">
        <v>45909</v>
      </c>
      <c r="O16" s="202" t="s">
        <v>351</v>
      </c>
      <c r="P16" s="52"/>
      <c r="Q16" s="52">
        <v>42.74</v>
      </c>
      <c r="R16" s="52">
        <v>5.44</v>
      </c>
      <c r="S16" s="52">
        <v>0</v>
      </c>
      <c r="T16" s="52">
        <v>13.68</v>
      </c>
      <c r="U16" s="52">
        <v>1.25</v>
      </c>
      <c r="V16" s="52">
        <v>0</v>
      </c>
      <c r="W16" s="52">
        <v>0</v>
      </c>
      <c r="X16" s="52"/>
      <c r="Y16" s="52"/>
      <c r="Z16" s="52"/>
      <c r="AA16" s="52"/>
      <c r="AB16" s="20"/>
      <c r="AC16" s="20"/>
    </row>
    <row r="17" spans="1:28">
      <c r="A17" s="12" t="s">
        <v>7</v>
      </c>
      <c r="B17" s="186">
        <v>45924</v>
      </c>
      <c r="C17" s="30">
        <v>259.08</v>
      </c>
      <c r="D17" s="14" t="s">
        <v>341</v>
      </c>
      <c r="E17" t="s">
        <v>303</v>
      </c>
      <c r="F17" t="str">
        <f t="shared" si="0"/>
        <v>sept-2025</v>
      </c>
      <c r="G17" t="str">
        <f t="shared" si="1"/>
        <v>24-sept</v>
      </c>
      <c r="H17">
        <f t="shared" si="2"/>
        <v>2025</v>
      </c>
      <c r="I17" t="str">
        <f t="shared" si="3"/>
        <v>2025-09</v>
      </c>
      <c r="M17" s="201">
        <v>51</v>
      </c>
      <c r="N17" s="183">
        <v>45912</v>
      </c>
      <c r="O17" s="202" t="s">
        <v>351</v>
      </c>
      <c r="P17" s="52"/>
      <c r="Q17" s="52">
        <v>28.18</v>
      </c>
      <c r="R17" s="52">
        <v>0</v>
      </c>
      <c r="S17" s="52">
        <v>0</v>
      </c>
      <c r="T17" s="52">
        <v>9.02</v>
      </c>
      <c r="U17" s="52">
        <v>0</v>
      </c>
      <c r="V17" s="52">
        <v>0</v>
      </c>
      <c r="W17" s="52">
        <v>0</v>
      </c>
      <c r="X17" s="52"/>
      <c r="Y17" s="52"/>
      <c r="Z17" s="52"/>
      <c r="AA17" s="52"/>
      <c r="AB17" s="20"/>
    </row>
    <row r="18" spans="1:28">
      <c r="A18" s="12" t="s">
        <v>7</v>
      </c>
      <c r="B18" s="186">
        <v>45924</v>
      </c>
      <c r="C18" s="30">
        <v>2456.89</v>
      </c>
      <c r="D18" s="14" t="s">
        <v>23</v>
      </c>
      <c r="E18" t="s">
        <v>303</v>
      </c>
      <c r="F18" t="str">
        <f t="shared" si="0"/>
        <v>sept-2025</v>
      </c>
      <c r="G18" t="str">
        <f t="shared" si="1"/>
        <v>24-sept</v>
      </c>
      <c r="H18">
        <f t="shared" si="2"/>
        <v>2025</v>
      </c>
      <c r="I18" t="str">
        <f t="shared" si="3"/>
        <v>2025-09</v>
      </c>
      <c r="M18" s="201">
        <v>52</v>
      </c>
      <c r="N18" s="183">
        <v>45915</v>
      </c>
      <c r="O18" s="202" t="s">
        <v>351</v>
      </c>
      <c r="P18" s="52"/>
      <c r="Q18" s="52">
        <v>33.65</v>
      </c>
      <c r="R18" s="52">
        <v>5.44</v>
      </c>
      <c r="S18" s="52">
        <v>0</v>
      </c>
      <c r="T18" s="52">
        <v>10.77</v>
      </c>
      <c r="U18" s="52">
        <v>1.25</v>
      </c>
      <c r="V18" s="52">
        <v>0</v>
      </c>
      <c r="W18" s="52">
        <v>0</v>
      </c>
      <c r="X18" s="52"/>
      <c r="Y18" s="52"/>
      <c r="Z18" s="52"/>
      <c r="AA18" s="52"/>
      <c r="AB18" s="20"/>
    </row>
    <row r="19" spans="1:28">
      <c r="A19" s="12" t="s">
        <v>7</v>
      </c>
      <c r="B19" s="186">
        <v>45915</v>
      </c>
      <c r="C19" s="30">
        <v>222.43</v>
      </c>
      <c r="D19" s="14" t="s">
        <v>341</v>
      </c>
      <c r="E19" t="s">
        <v>303</v>
      </c>
      <c r="F19" t="str">
        <f t="shared" si="0"/>
        <v>sept-2025</v>
      </c>
      <c r="G19" t="str">
        <f t="shared" si="1"/>
        <v>15-sept</v>
      </c>
      <c r="H19">
        <f t="shared" si="2"/>
        <v>2025</v>
      </c>
      <c r="I19" t="str">
        <f t="shared" si="3"/>
        <v>2025-09</v>
      </c>
      <c r="M19" s="201">
        <v>113</v>
      </c>
      <c r="N19" s="183">
        <v>45915</v>
      </c>
      <c r="O19" s="202" t="s">
        <v>351</v>
      </c>
      <c r="P19" s="52" t="s">
        <v>356</v>
      </c>
      <c r="Q19" s="52">
        <v>0</v>
      </c>
      <c r="R19" s="52">
        <v>0</v>
      </c>
      <c r="S19" s="52">
        <v>0</v>
      </c>
      <c r="T19" s="52">
        <v>0</v>
      </c>
      <c r="U19" s="52">
        <v>0</v>
      </c>
      <c r="V19" s="52">
        <v>0</v>
      </c>
      <c r="W19" s="52">
        <v>0</v>
      </c>
      <c r="X19" s="52"/>
      <c r="Y19" s="52"/>
      <c r="Z19" s="52"/>
      <c r="AA19" s="52"/>
      <c r="AB19" s="20"/>
    </row>
    <row r="20" spans="1:28">
      <c r="A20" s="12" t="s">
        <v>7</v>
      </c>
      <c r="B20" s="186">
        <v>45910</v>
      </c>
      <c r="C20" s="30">
        <v>3115.92</v>
      </c>
      <c r="D20" s="14" t="s">
        <v>22</v>
      </c>
      <c r="E20" t="s">
        <v>303</v>
      </c>
      <c r="F20" t="str">
        <f t="shared" si="0"/>
        <v>sept-2025</v>
      </c>
      <c r="G20" t="str">
        <f t="shared" si="1"/>
        <v>10-sept</v>
      </c>
      <c r="H20">
        <f t="shared" si="2"/>
        <v>2025</v>
      </c>
      <c r="I20" t="str">
        <f t="shared" si="3"/>
        <v>2025-09</v>
      </c>
      <c r="M20" s="201">
        <v>53</v>
      </c>
      <c r="N20" s="183">
        <v>45916</v>
      </c>
      <c r="O20" s="202" t="s">
        <v>351</v>
      </c>
      <c r="P20" s="52"/>
      <c r="Q20" s="52">
        <v>28.19</v>
      </c>
      <c r="R20" s="52">
        <v>13.63</v>
      </c>
      <c r="S20" s="52">
        <v>33.33</v>
      </c>
      <c r="T20" s="52">
        <v>9.02</v>
      </c>
      <c r="U20" s="52">
        <v>3.13</v>
      </c>
      <c r="V20" s="52">
        <v>7.67</v>
      </c>
      <c r="W20" s="52">
        <v>0</v>
      </c>
      <c r="X20" s="52"/>
      <c r="Y20" s="52"/>
      <c r="Z20" s="52"/>
      <c r="AA20" s="52"/>
      <c r="AB20" s="20"/>
    </row>
    <row r="21" spans="1:28">
      <c r="A21" s="12" t="s">
        <v>7</v>
      </c>
      <c r="B21" s="186">
        <v>45908</v>
      </c>
      <c r="C21" s="30">
        <v>428.68</v>
      </c>
      <c r="D21" s="14" t="s">
        <v>23</v>
      </c>
      <c r="E21" t="s">
        <v>303</v>
      </c>
      <c r="F21" t="str">
        <f t="shared" si="0"/>
        <v>sept-2025</v>
      </c>
      <c r="G21" t="str">
        <f t="shared" si="1"/>
        <v>08-sept</v>
      </c>
      <c r="H21">
        <f t="shared" si="2"/>
        <v>2025</v>
      </c>
      <c r="I21" t="str">
        <f t="shared" si="3"/>
        <v>2025-09</v>
      </c>
      <c r="M21" s="201">
        <v>54</v>
      </c>
      <c r="N21" s="183">
        <v>45918</v>
      </c>
      <c r="O21" s="202" t="s">
        <v>351</v>
      </c>
      <c r="P21" s="52"/>
      <c r="Q21" s="52">
        <v>50.91</v>
      </c>
      <c r="R21" s="52">
        <v>0</v>
      </c>
      <c r="S21" s="52">
        <v>0</v>
      </c>
      <c r="T21" s="52">
        <v>16.29</v>
      </c>
      <c r="U21" s="52">
        <v>0</v>
      </c>
      <c r="V21" s="52">
        <v>0</v>
      </c>
      <c r="W21" s="52">
        <v>0</v>
      </c>
      <c r="X21" s="52"/>
      <c r="Y21" s="52"/>
      <c r="Z21" s="52"/>
      <c r="AA21" s="52"/>
      <c r="AB21" s="20"/>
    </row>
    <row r="22" spans="1:28">
      <c r="A22" s="12" t="s">
        <v>7</v>
      </c>
      <c r="B22" s="186">
        <v>45901</v>
      </c>
      <c r="C22" s="30">
        <v>650.47</v>
      </c>
      <c r="D22" s="14" t="s">
        <v>341</v>
      </c>
      <c r="E22" t="s">
        <v>303</v>
      </c>
      <c r="F22" t="str">
        <f t="shared" si="0"/>
        <v>sept-2025</v>
      </c>
      <c r="G22" t="str">
        <f t="shared" si="1"/>
        <v>01-sept</v>
      </c>
      <c r="H22">
        <f t="shared" si="2"/>
        <v>2025</v>
      </c>
      <c r="I22" t="str">
        <f t="shared" si="3"/>
        <v>2025-09</v>
      </c>
      <c r="M22" s="201">
        <v>55</v>
      </c>
      <c r="N22" s="183">
        <v>45921</v>
      </c>
      <c r="O22" s="202" t="s">
        <v>351</v>
      </c>
      <c r="P22" s="52"/>
      <c r="Q22" s="52">
        <v>17.27</v>
      </c>
      <c r="R22" s="52">
        <v>0</v>
      </c>
      <c r="S22" s="52">
        <v>0</v>
      </c>
      <c r="T22" s="52">
        <v>5.53</v>
      </c>
      <c r="U22" s="52">
        <v>0</v>
      </c>
      <c r="V22" s="52">
        <v>0</v>
      </c>
      <c r="W22" s="52">
        <v>0</v>
      </c>
      <c r="X22" s="52"/>
      <c r="Y22" s="52"/>
      <c r="Z22" s="52"/>
      <c r="AA22" s="52"/>
      <c r="AB22" s="20"/>
    </row>
    <row r="23" spans="1:28">
      <c r="A23" s="12" t="s">
        <v>7</v>
      </c>
      <c r="B23" s="186">
        <v>45891</v>
      </c>
      <c r="C23" s="30">
        <v>3674.25</v>
      </c>
      <c r="D23" s="14" t="s">
        <v>23</v>
      </c>
      <c r="E23" t="s">
        <v>303</v>
      </c>
      <c r="F23" t="str">
        <f t="shared" si="0"/>
        <v>août-2025</v>
      </c>
      <c r="G23" t="str">
        <f t="shared" si="1"/>
        <v>22-août</v>
      </c>
      <c r="H23">
        <f t="shared" si="2"/>
        <v>2025</v>
      </c>
      <c r="I23" t="str">
        <f t="shared" si="3"/>
        <v>2025-08</v>
      </c>
      <c r="M23" s="201">
        <v>56</v>
      </c>
      <c r="N23" s="183">
        <v>45922</v>
      </c>
      <c r="O23" s="202" t="s">
        <v>351</v>
      </c>
      <c r="P23" s="52"/>
      <c r="Q23" s="52">
        <v>20.91</v>
      </c>
      <c r="R23" s="52">
        <v>0</v>
      </c>
      <c r="S23" s="52">
        <v>0</v>
      </c>
      <c r="T23" s="52">
        <v>6.69</v>
      </c>
      <c r="U23" s="52">
        <v>0</v>
      </c>
      <c r="V23" s="52">
        <v>0</v>
      </c>
      <c r="W23" s="52">
        <v>0</v>
      </c>
      <c r="X23" s="52"/>
      <c r="Y23" s="52"/>
      <c r="Z23" s="52"/>
      <c r="AA23" s="52"/>
      <c r="AB23" s="20"/>
    </row>
    <row r="24" spans="1:28">
      <c r="A24" s="12" t="s">
        <v>7</v>
      </c>
      <c r="B24" s="186">
        <v>45863</v>
      </c>
      <c r="C24" s="30">
        <v>1680.27</v>
      </c>
      <c r="D24" s="14" t="s">
        <v>23</v>
      </c>
      <c r="E24" t="s">
        <v>303</v>
      </c>
      <c r="F24" t="str">
        <f t="shared" si="0"/>
        <v>juil-2025</v>
      </c>
      <c r="G24" t="str">
        <f t="shared" si="1"/>
        <v>25-juil</v>
      </c>
      <c r="H24">
        <f t="shared" si="2"/>
        <v>2025</v>
      </c>
      <c r="I24" t="str">
        <f t="shared" si="3"/>
        <v>2025-07</v>
      </c>
      <c r="M24" s="201">
        <v>57</v>
      </c>
      <c r="N24" s="183">
        <v>45923</v>
      </c>
      <c r="O24" s="202" t="s">
        <v>351</v>
      </c>
      <c r="P24" s="52"/>
      <c r="Q24" s="52">
        <v>230.91</v>
      </c>
      <c r="R24" s="52">
        <v>32.72</v>
      </c>
      <c r="S24" s="52">
        <v>53.34</v>
      </c>
      <c r="T24" s="52">
        <v>73.89</v>
      </c>
      <c r="U24" s="52">
        <v>7.53</v>
      </c>
      <c r="V24" s="52">
        <v>12.27</v>
      </c>
      <c r="W24" s="52">
        <v>0</v>
      </c>
      <c r="X24" s="52"/>
      <c r="Y24" s="52"/>
      <c r="Z24" s="52"/>
      <c r="AA24" s="52"/>
      <c r="AB24" s="20"/>
    </row>
    <row r="25" spans="1:28">
      <c r="A25" s="12" t="s">
        <v>7</v>
      </c>
      <c r="B25" s="186">
        <v>45849</v>
      </c>
      <c r="C25" s="30">
        <v>425.94</v>
      </c>
      <c r="D25" s="14" t="s">
        <v>341</v>
      </c>
      <c r="E25" t="s">
        <v>303</v>
      </c>
      <c r="F25" t="str">
        <f t="shared" si="0"/>
        <v>juil-2025</v>
      </c>
      <c r="G25" t="str">
        <f t="shared" si="1"/>
        <v>11-juil</v>
      </c>
      <c r="H25">
        <f t="shared" si="2"/>
        <v>2025</v>
      </c>
      <c r="I25" t="str">
        <f t="shared" si="3"/>
        <v>2025-07</v>
      </c>
      <c r="M25" s="201">
        <v>114</v>
      </c>
      <c r="N25" s="183">
        <v>45924</v>
      </c>
      <c r="O25" s="202" t="s">
        <v>351</v>
      </c>
      <c r="P25" s="52" t="s">
        <v>358</v>
      </c>
      <c r="Q25" s="52">
        <v>0</v>
      </c>
      <c r="R25" s="52">
        <v>0</v>
      </c>
      <c r="S25" s="52">
        <v>0</v>
      </c>
      <c r="T25" s="52">
        <v>0</v>
      </c>
      <c r="U25" s="52">
        <v>0</v>
      </c>
      <c r="V25" s="52">
        <v>0</v>
      </c>
      <c r="W25" s="52">
        <v>0</v>
      </c>
      <c r="X25" s="52"/>
      <c r="Y25" s="52"/>
      <c r="Z25" s="52"/>
      <c r="AA25" s="52"/>
      <c r="AB25" s="20"/>
    </row>
    <row r="26" spans="1:28">
      <c r="A26" s="12" t="s">
        <v>7</v>
      </c>
      <c r="B26" s="186">
        <v>45849</v>
      </c>
      <c r="C26" s="30">
        <v>1600.35</v>
      </c>
      <c r="D26" s="14" t="s">
        <v>23</v>
      </c>
      <c r="E26" t="s">
        <v>303</v>
      </c>
      <c r="F26" t="str">
        <f t="shared" si="0"/>
        <v>juil-2025</v>
      </c>
      <c r="G26" t="str">
        <f t="shared" si="1"/>
        <v>11-juil</v>
      </c>
      <c r="H26">
        <f t="shared" si="2"/>
        <v>2025</v>
      </c>
      <c r="I26" t="str">
        <f t="shared" si="3"/>
        <v>2025-07</v>
      </c>
      <c r="M26" s="201">
        <v>115</v>
      </c>
      <c r="N26" s="183">
        <v>45924</v>
      </c>
      <c r="O26" s="202" t="s">
        <v>351</v>
      </c>
      <c r="P26" s="52" t="s">
        <v>356</v>
      </c>
      <c r="Q26" s="52">
        <v>0</v>
      </c>
      <c r="R26" s="52">
        <v>0</v>
      </c>
      <c r="S26" s="52">
        <v>0</v>
      </c>
      <c r="T26" s="52">
        <v>0</v>
      </c>
      <c r="U26" s="52">
        <v>0</v>
      </c>
      <c r="V26" s="52">
        <v>0</v>
      </c>
      <c r="W26" s="52">
        <v>0</v>
      </c>
      <c r="X26" s="52"/>
      <c r="Y26" s="52"/>
      <c r="Z26" s="52"/>
      <c r="AA26" s="52"/>
      <c r="AB26" s="20"/>
    </row>
    <row r="27" spans="1:28">
      <c r="A27" s="12" t="s">
        <v>7</v>
      </c>
      <c r="B27" s="186">
        <v>45835</v>
      </c>
      <c r="C27" s="30">
        <v>572.78</v>
      </c>
      <c r="D27" s="14" t="s">
        <v>341</v>
      </c>
      <c r="E27" t="s">
        <v>303</v>
      </c>
      <c r="F27" t="str">
        <f t="shared" si="0"/>
        <v>juin-2025</v>
      </c>
      <c r="G27" t="str">
        <f t="shared" si="1"/>
        <v>27-juin</v>
      </c>
      <c r="H27">
        <f t="shared" si="2"/>
        <v>2025</v>
      </c>
      <c r="I27" t="str">
        <f t="shared" si="3"/>
        <v>2025-06</v>
      </c>
      <c r="M27" s="201">
        <v>60</v>
      </c>
      <c r="N27" s="183">
        <v>45926</v>
      </c>
      <c r="O27" s="202" t="s">
        <v>351</v>
      </c>
      <c r="P27" s="52"/>
      <c r="Q27" s="52">
        <v>230</v>
      </c>
      <c r="R27" s="52">
        <v>27.27</v>
      </c>
      <c r="S27" s="52">
        <v>0</v>
      </c>
      <c r="T27" s="52">
        <v>73.599999999999994</v>
      </c>
      <c r="U27" s="52">
        <v>6.27</v>
      </c>
      <c r="V27" s="52">
        <v>0</v>
      </c>
      <c r="W27" s="52">
        <v>0</v>
      </c>
      <c r="X27" s="52"/>
      <c r="Y27" s="52"/>
      <c r="Z27" s="52"/>
      <c r="AA27" s="52"/>
      <c r="AB27" s="20"/>
    </row>
    <row r="28" spans="1:28">
      <c r="A28" s="12" t="s">
        <v>7</v>
      </c>
      <c r="B28" s="186">
        <v>45835</v>
      </c>
      <c r="C28" s="30">
        <v>3122.75</v>
      </c>
      <c r="D28" s="14" t="s">
        <v>23</v>
      </c>
      <c r="E28" t="s">
        <v>303</v>
      </c>
      <c r="F28" t="str">
        <f t="shared" si="0"/>
        <v>juin-2025</v>
      </c>
      <c r="G28" t="str">
        <f t="shared" si="1"/>
        <v>27-juin</v>
      </c>
      <c r="H28">
        <f t="shared" si="2"/>
        <v>2025</v>
      </c>
      <c r="I28" t="str">
        <f t="shared" si="3"/>
        <v>2025-06</v>
      </c>
      <c r="M28" s="201">
        <v>59</v>
      </c>
      <c r="N28" s="183">
        <v>45929</v>
      </c>
      <c r="O28" s="202" t="s">
        <v>351</v>
      </c>
      <c r="P28" s="52"/>
      <c r="Q28" s="52">
        <v>0</v>
      </c>
      <c r="R28" s="52">
        <v>0</v>
      </c>
      <c r="S28" s="52">
        <v>20</v>
      </c>
      <c r="T28" s="52">
        <v>0</v>
      </c>
      <c r="U28" s="52">
        <v>0</v>
      </c>
      <c r="V28" s="52">
        <v>4.5999999999999996</v>
      </c>
      <c r="W28" s="52">
        <v>0</v>
      </c>
      <c r="X28" s="52"/>
      <c r="Y28" s="52"/>
      <c r="Z28" s="52"/>
      <c r="AA28" s="52"/>
      <c r="AB28" s="20"/>
    </row>
    <row r="29" spans="1:28">
      <c r="A29" s="12" t="s">
        <v>7</v>
      </c>
      <c r="B29" s="186">
        <v>45821</v>
      </c>
      <c r="C29" s="30">
        <v>333.91</v>
      </c>
      <c r="D29" s="14" t="s">
        <v>23</v>
      </c>
      <c r="E29" t="s">
        <v>303</v>
      </c>
      <c r="F29" t="str">
        <f t="shared" si="0"/>
        <v>juin-2025</v>
      </c>
      <c r="G29" t="str">
        <f t="shared" si="1"/>
        <v>13-juin</v>
      </c>
      <c r="H29">
        <f t="shared" si="2"/>
        <v>2025</v>
      </c>
      <c r="I29" t="str">
        <f t="shared" si="3"/>
        <v>2025-06</v>
      </c>
      <c r="M29" s="201">
        <v>15</v>
      </c>
      <c r="N29" s="183">
        <v>45931</v>
      </c>
      <c r="O29" s="202" t="s">
        <v>350</v>
      </c>
      <c r="P29" s="52"/>
      <c r="Q29" s="52">
        <v>0</v>
      </c>
      <c r="R29" s="52">
        <v>0</v>
      </c>
      <c r="S29" s="52">
        <v>0</v>
      </c>
      <c r="T29" s="52">
        <v>0</v>
      </c>
      <c r="U29" s="52">
        <v>0</v>
      </c>
      <c r="V29" s="52">
        <v>0</v>
      </c>
      <c r="W29" s="52">
        <v>0</v>
      </c>
      <c r="X29" s="52"/>
      <c r="Y29" s="52"/>
      <c r="Z29" s="52"/>
      <c r="AA29" s="52"/>
      <c r="AB29" s="20"/>
    </row>
    <row r="30" spans="1:28">
      <c r="A30" s="12" t="s">
        <v>8</v>
      </c>
      <c r="B30" s="186">
        <v>46030</v>
      </c>
      <c r="C30" s="30">
        <v>-219.09</v>
      </c>
      <c r="D30" s="14"/>
      <c r="E30" t="s">
        <v>303</v>
      </c>
      <c r="F30" t="str">
        <f t="shared" si="0"/>
        <v>janv-2026</v>
      </c>
      <c r="G30" t="str">
        <f t="shared" si="1"/>
        <v>08-janv</v>
      </c>
      <c r="H30">
        <f t="shared" si="2"/>
        <v>2026</v>
      </c>
      <c r="I30" t="str">
        <f t="shared" si="3"/>
        <v>2026-01</v>
      </c>
      <c r="M30" s="201">
        <v>27</v>
      </c>
      <c r="N30" s="183">
        <v>45931</v>
      </c>
      <c r="O30" s="202" t="s">
        <v>350</v>
      </c>
      <c r="P30" s="52"/>
      <c r="Q30" s="52">
        <v>60.91</v>
      </c>
      <c r="R30" s="52">
        <v>0</v>
      </c>
      <c r="S30" s="52">
        <v>26.67</v>
      </c>
      <c r="T30" s="52">
        <v>19.489999999999998</v>
      </c>
      <c r="U30" s="52">
        <v>0</v>
      </c>
      <c r="V30" s="52">
        <v>6.13</v>
      </c>
      <c r="W30" s="52">
        <v>0</v>
      </c>
      <c r="X30" s="52"/>
      <c r="Y30" s="52"/>
      <c r="Z30" s="52"/>
      <c r="AA30" s="52"/>
      <c r="AB30" s="20"/>
    </row>
    <row r="31" spans="1:28">
      <c r="A31" s="12" t="s">
        <v>8</v>
      </c>
      <c r="B31" s="186">
        <v>46029</v>
      </c>
      <c r="C31" s="30">
        <v>1086.9000000000001</v>
      </c>
      <c r="D31" s="14"/>
      <c r="E31" t="s">
        <v>303</v>
      </c>
      <c r="F31" t="str">
        <f t="shared" si="0"/>
        <v>janv-2026</v>
      </c>
      <c r="G31" t="str">
        <f t="shared" si="1"/>
        <v>07-janv</v>
      </c>
      <c r="H31">
        <f t="shared" si="2"/>
        <v>2026</v>
      </c>
      <c r="I31" t="str">
        <f t="shared" si="3"/>
        <v>2026-01</v>
      </c>
      <c r="M31" s="201">
        <v>82</v>
      </c>
      <c r="N31" s="183">
        <v>45931</v>
      </c>
      <c r="O31" s="202" t="s">
        <v>350</v>
      </c>
      <c r="P31" s="52"/>
      <c r="Q31" s="52">
        <v>0</v>
      </c>
      <c r="R31" s="52">
        <v>0</v>
      </c>
      <c r="S31" s="52">
        <v>0</v>
      </c>
      <c r="T31" s="52">
        <v>0</v>
      </c>
      <c r="U31" s="52">
        <v>0</v>
      </c>
      <c r="V31" s="52">
        <v>0</v>
      </c>
      <c r="W31" s="52">
        <v>0</v>
      </c>
      <c r="X31" s="52"/>
      <c r="Y31" s="52"/>
      <c r="Z31" s="52"/>
      <c r="AA31" s="52"/>
      <c r="AB31" s="20"/>
    </row>
    <row r="32" spans="1:28">
      <c r="A32" s="12" t="s">
        <v>8</v>
      </c>
      <c r="B32" s="186">
        <v>46028</v>
      </c>
      <c r="C32" s="30">
        <v>388.09</v>
      </c>
      <c r="D32" s="14"/>
      <c r="E32" t="s">
        <v>303</v>
      </c>
      <c r="F32" t="str">
        <f t="shared" si="0"/>
        <v>janv-2026</v>
      </c>
      <c r="G32" t="str">
        <f t="shared" si="1"/>
        <v>06-janv</v>
      </c>
      <c r="H32">
        <f t="shared" si="2"/>
        <v>2026</v>
      </c>
      <c r="I32" t="str">
        <f t="shared" si="3"/>
        <v>2026-01</v>
      </c>
      <c r="M32" s="201">
        <v>105</v>
      </c>
      <c r="N32" s="183">
        <v>45931</v>
      </c>
      <c r="O32" s="202" t="s">
        <v>350</v>
      </c>
      <c r="P32" s="52"/>
      <c r="Q32" s="52">
        <v>0</v>
      </c>
      <c r="R32" s="52">
        <v>0</v>
      </c>
      <c r="S32" s="52">
        <v>0</v>
      </c>
      <c r="T32" s="52">
        <v>0</v>
      </c>
      <c r="U32" s="52">
        <v>0</v>
      </c>
      <c r="V32" s="52">
        <v>0</v>
      </c>
      <c r="W32" s="52">
        <v>571.84</v>
      </c>
      <c r="X32" s="52" t="s">
        <v>312</v>
      </c>
      <c r="Y32" s="52"/>
      <c r="Z32" s="52"/>
      <c r="AA32" s="52"/>
      <c r="AB32" s="20"/>
    </row>
    <row r="33" spans="1:28">
      <c r="A33" s="12" t="s">
        <v>8</v>
      </c>
      <c r="B33" s="186">
        <v>46027</v>
      </c>
      <c r="C33" s="30">
        <v>1485.57</v>
      </c>
      <c r="D33" s="14"/>
      <c r="E33" t="s">
        <v>303</v>
      </c>
      <c r="F33" t="str">
        <f t="shared" si="0"/>
        <v>janv-2026</v>
      </c>
      <c r="G33" t="str">
        <f t="shared" si="1"/>
        <v>05-janv</v>
      </c>
      <c r="H33">
        <f t="shared" si="2"/>
        <v>2026</v>
      </c>
      <c r="I33" t="str">
        <f t="shared" si="3"/>
        <v>2026-01</v>
      </c>
      <c r="M33" s="201">
        <v>117</v>
      </c>
      <c r="N33" s="183">
        <v>45931</v>
      </c>
      <c r="O33" s="202" t="s">
        <v>350</v>
      </c>
      <c r="P33" s="52"/>
      <c r="Q33" s="52">
        <v>0</v>
      </c>
      <c r="R33" s="52">
        <v>0</v>
      </c>
      <c r="S33" s="52">
        <v>0</v>
      </c>
      <c r="T33" s="52">
        <v>0</v>
      </c>
      <c r="U33" s="52">
        <v>0</v>
      </c>
      <c r="V33" s="52">
        <v>0</v>
      </c>
      <c r="W33" s="52">
        <v>0</v>
      </c>
      <c r="X33" s="52"/>
      <c r="Y33" s="52"/>
      <c r="Z33" s="52"/>
      <c r="AA33" s="52"/>
      <c r="AB33" s="20"/>
    </row>
    <row r="34" spans="1:28">
      <c r="A34" s="12" t="s">
        <v>8</v>
      </c>
      <c r="B34" s="186">
        <v>46026</v>
      </c>
      <c r="C34" s="30">
        <v>0</v>
      </c>
      <c r="D34" s="14"/>
      <c r="E34" t="s">
        <v>303</v>
      </c>
      <c r="F34" t="str">
        <f t="shared" si="0"/>
        <v>janv-2026</v>
      </c>
      <c r="G34" t="str">
        <f t="shared" si="1"/>
        <v>04-janv</v>
      </c>
      <c r="H34">
        <f t="shared" si="2"/>
        <v>2026</v>
      </c>
      <c r="I34" t="str">
        <f t="shared" si="3"/>
        <v>2026-01</v>
      </c>
      <c r="M34" s="201">
        <v>28</v>
      </c>
      <c r="N34" s="183">
        <v>45932</v>
      </c>
      <c r="O34" s="202" t="s">
        <v>350</v>
      </c>
      <c r="P34" s="52"/>
      <c r="Q34" s="52">
        <v>0</v>
      </c>
      <c r="R34" s="52">
        <v>0</v>
      </c>
      <c r="S34" s="52">
        <v>26.67</v>
      </c>
      <c r="T34" s="52">
        <v>0</v>
      </c>
      <c r="U34" s="52">
        <v>0</v>
      </c>
      <c r="V34" s="52">
        <v>6.13</v>
      </c>
      <c r="W34" s="52">
        <v>0</v>
      </c>
      <c r="X34" s="52"/>
      <c r="Y34" s="52"/>
      <c r="Z34" s="52"/>
      <c r="AA34" s="52"/>
      <c r="AB34" s="20"/>
    </row>
    <row r="35" spans="1:28">
      <c r="A35" s="12" t="s">
        <v>8</v>
      </c>
      <c r="B35" s="186">
        <v>46025</v>
      </c>
      <c r="C35" s="30">
        <v>50.45</v>
      </c>
      <c r="D35" s="14"/>
      <c r="E35" t="s">
        <v>303</v>
      </c>
      <c r="F35" t="str">
        <f t="shared" si="0"/>
        <v>janv-2026</v>
      </c>
      <c r="G35" t="str">
        <f t="shared" si="1"/>
        <v>03-janv</v>
      </c>
      <c r="H35">
        <f t="shared" si="2"/>
        <v>2026</v>
      </c>
      <c r="I35" t="str">
        <f t="shared" si="3"/>
        <v>2026-01</v>
      </c>
      <c r="M35" s="201">
        <v>29</v>
      </c>
      <c r="N35" s="183">
        <v>45933</v>
      </c>
      <c r="O35" s="202" t="s">
        <v>350</v>
      </c>
      <c r="P35" s="52"/>
      <c r="Q35" s="52">
        <v>0</v>
      </c>
      <c r="R35" s="52">
        <v>0</v>
      </c>
      <c r="S35" s="52">
        <v>20</v>
      </c>
      <c r="T35" s="52">
        <v>0</v>
      </c>
      <c r="U35" s="52">
        <v>0</v>
      </c>
      <c r="V35" s="52">
        <v>4.5999999999999996</v>
      </c>
      <c r="W35" s="52">
        <v>0</v>
      </c>
      <c r="X35" s="52"/>
      <c r="Y35" s="52"/>
      <c r="Z35" s="52"/>
      <c r="AA35" s="52"/>
      <c r="AB35" s="20"/>
    </row>
    <row r="36" spans="1:28">
      <c r="A36" s="12" t="s">
        <v>8</v>
      </c>
      <c r="B36" s="186">
        <v>46024</v>
      </c>
      <c r="C36" s="30">
        <v>34.93</v>
      </c>
      <c r="D36" s="14"/>
      <c r="E36" t="s">
        <v>303</v>
      </c>
      <c r="F36" t="str">
        <f t="shared" si="0"/>
        <v>janv-2026</v>
      </c>
      <c r="G36" t="str">
        <f t="shared" si="1"/>
        <v>02-janv</v>
      </c>
      <c r="H36">
        <f t="shared" si="2"/>
        <v>2026</v>
      </c>
      <c r="I36" t="str">
        <f t="shared" si="3"/>
        <v>2026-01</v>
      </c>
      <c r="M36" s="201">
        <v>30</v>
      </c>
      <c r="N36" s="183">
        <v>45937</v>
      </c>
      <c r="O36" s="202" t="s">
        <v>350</v>
      </c>
      <c r="P36" s="52"/>
      <c r="Q36" s="52">
        <v>64.540000000000006</v>
      </c>
      <c r="R36" s="52">
        <v>13.63</v>
      </c>
      <c r="S36" s="52">
        <v>6.67</v>
      </c>
      <c r="T36" s="52">
        <v>20.65</v>
      </c>
      <c r="U36" s="52">
        <v>3.13</v>
      </c>
      <c r="V36" s="52">
        <v>1.53</v>
      </c>
      <c r="W36" s="52">
        <v>0</v>
      </c>
      <c r="X36" s="52"/>
      <c r="Y36" s="52"/>
      <c r="Z36" s="52"/>
      <c r="AA36" s="52"/>
      <c r="AB36" s="20"/>
    </row>
    <row r="37" spans="1:28">
      <c r="A37" s="12" t="s">
        <v>8</v>
      </c>
      <c r="B37" s="186">
        <v>46023</v>
      </c>
      <c r="C37" s="30">
        <v>90.72</v>
      </c>
      <c r="D37" s="14"/>
      <c r="E37" t="s">
        <v>303</v>
      </c>
      <c r="F37" t="str">
        <f t="shared" si="0"/>
        <v>janv-2026</v>
      </c>
      <c r="G37" t="str">
        <f t="shared" si="1"/>
        <v>01-janv</v>
      </c>
      <c r="H37">
        <f t="shared" si="2"/>
        <v>2026</v>
      </c>
      <c r="I37" t="str">
        <f t="shared" si="3"/>
        <v>2026-01</v>
      </c>
      <c r="M37" s="201">
        <v>31</v>
      </c>
      <c r="N37" s="183">
        <v>45940</v>
      </c>
      <c r="O37" s="202" t="s">
        <v>350</v>
      </c>
      <c r="P37" s="52"/>
      <c r="Q37" s="52">
        <v>135.46</v>
      </c>
      <c r="R37" s="52">
        <v>5.45</v>
      </c>
      <c r="S37" s="52">
        <v>31.67</v>
      </c>
      <c r="T37" s="52">
        <v>43.35</v>
      </c>
      <c r="U37" s="52">
        <v>1.25</v>
      </c>
      <c r="V37" s="52">
        <v>7.28</v>
      </c>
      <c r="W37" s="52">
        <v>0</v>
      </c>
      <c r="X37" s="52"/>
      <c r="Y37" s="52"/>
      <c r="Z37" s="52"/>
      <c r="AA37" s="52"/>
      <c r="AB37" s="20"/>
    </row>
    <row r="38" spans="1:28">
      <c r="A38" s="12" t="s">
        <v>8</v>
      </c>
      <c r="B38" s="186">
        <v>46022</v>
      </c>
      <c r="C38" s="30">
        <v>35.450000000000003</v>
      </c>
      <c r="D38" s="14"/>
      <c r="E38" t="s">
        <v>303</v>
      </c>
      <c r="F38" t="str">
        <f t="shared" si="0"/>
        <v>déc-2025</v>
      </c>
      <c r="G38" t="str">
        <f t="shared" si="1"/>
        <v>31-déc</v>
      </c>
      <c r="H38">
        <f t="shared" si="2"/>
        <v>2025</v>
      </c>
      <c r="I38" t="str">
        <f t="shared" si="3"/>
        <v>2025-12</v>
      </c>
      <c r="M38" s="201">
        <v>34</v>
      </c>
      <c r="N38" s="183">
        <v>45943</v>
      </c>
      <c r="O38" s="202" t="s">
        <v>350</v>
      </c>
      <c r="P38" s="52"/>
      <c r="Q38" s="52">
        <v>23.64</v>
      </c>
      <c r="R38" s="52">
        <v>0</v>
      </c>
      <c r="S38" s="52">
        <v>0</v>
      </c>
      <c r="T38" s="52">
        <v>7.56</v>
      </c>
      <c r="U38" s="52">
        <v>0</v>
      </c>
      <c r="V38" s="52">
        <v>0</v>
      </c>
      <c r="W38" s="52">
        <v>0</v>
      </c>
      <c r="X38" s="52"/>
      <c r="Y38" s="52"/>
      <c r="Z38" s="52"/>
      <c r="AA38" s="52"/>
      <c r="AB38" s="20"/>
    </row>
    <row r="39" spans="1:28">
      <c r="A39" s="12" t="s">
        <v>8</v>
      </c>
      <c r="B39" s="186">
        <v>46021</v>
      </c>
      <c r="C39" s="30">
        <v>23.25</v>
      </c>
      <c r="D39" s="14"/>
      <c r="E39" t="s">
        <v>303</v>
      </c>
      <c r="F39" t="str">
        <f t="shared" si="0"/>
        <v>déc-2025</v>
      </c>
      <c r="G39" t="str">
        <f t="shared" si="1"/>
        <v>30-déc</v>
      </c>
      <c r="H39">
        <f t="shared" si="2"/>
        <v>2025</v>
      </c>
      <c r="I39" t="str">
        <f t="shared" si="3"/>
        <v>2025-12</v>
      </c>
      <c r="M39" s="201">
        <v>33</v>
      </c>
      <c r="N39" s="183">
        <v>45945</v>
      </c>
      <c r="O39" s="202" t="s">
        <v>350</v>
      </c>
      <c r="P39" s="52"/>
      <c r="Q39" s="52">
        <v>109.1</v>
      </c>
      <c r="R39" s="52">
        <v>5.45</v>
      </c>
      <c r="S39" s="52">
        <v>46.67</v>
      </c>
      <c r="T39" s="52">
        <v>34.909999999999997</v>
      </c>
      <c r="U39" s="52">
        <v>1.25</v>
      </c>
      <c r="V39" s="52">
        <v>10.73</v>
      </c>
      <c r="W39" s="52">
        <v>0</v>
      </c>
      <c r="X39" s="52"/>
      <c r="Y39" s="52"/>
      <c r="Z39" s="52"/>
      <c r="AA39" s="52"/>
      <c r="AB39" s="20"/>
    </row>
    <row r="40" spans="1:28">
      <c r="A40" s="12" t="s">
        <v>8</v>
      </c>
      <c r="B40" s="186">
        <v>46020</v>
      </c>
      <c r="C40" s="30">
        <v>16.739999999999998</v>
      </c>
      <c r="D40" s="14"/>
      <c r="E40" t="s">
        <v>303</v>
      </c>
      <c r="F40" t="str">
        <f t="shared" si="0"/>
        <v>déc-2025</v>
      </c>
      <c r="G40" t="str">
        <f t="shared" si="1"/>
        <v>29-déc</v>
      </c>
      <c r="H40">
        <f t="shared" si="2"/>
        <v>2025</v>
      </c>
      <c r="I40" t="str">
        <f t="shared" si="3"/>
        <v>2025-12</v>
      </c>
      <c r="M40" s="201">
        <v>62</v>
      </c>
      <c r="N40" s="183">
        <v>45945</v>
      </c>
      <c r="O40" s="202" t="s">
        <v>350</v>
      </c>
      <c r="P40" s="52" t="s">
        <v>313</v>
      </c>
      <c r="Q40" s="52">
        <v>0</v>
      </c>
      <c r="R40" s="52">
        <v>0</v>
      </c>
      <c r="S40" s="52">
        <v>0</v>
      </c>
      <c r="T40" s="52">
        <v>0</v>
      </c>
      <c r="U40" s="52">
        <v>0</v>
      </c>
      <c r="V40" s="52">
        <v>0</v>
      </c>
      <c r="W40" s="52">
        <v>0</v>
      </c>
      <c r="X40" s="52"/>
      <c r="Y40" s="52"/>
      <c r="Z40" s="52"/>
      <c r="AA40" s="52"/>
      <c r="AB40" s="20"/>
    </row>
    <row r="41" spans="1:28">
      <c r="A41" s="12" t="s">
        <v>8</v>
      </c>
      <c r="B41" s="186">
        <v>46019</v>
      </c>
      <c r="C41" s="30">
        <v>27.26</v>
      </c>
      <c r="D41" s="14"/>
      <c r="E41" t="s">
        <v>303</v>
      </c>
      <c r="F41" t="str">
        <f t="shared" si="0"/>
        <v>déc-2025</v>
      </c>
      <c r="G41" t="str">
        <f t="shared" si="1"/>
        <v>28-déc</v>
      </c>
      <c r="H41">
        <f t="shared" si="2"/>
        <v>2025</v>
      </c>
      <c r="I41" t="str">
        <f t="shared" si="3"/>
        <v>2025-12</v>
      </c>
      <c r="M41" s="201">
        <v>35</v>
      </c>
      <c r="N41" s="183">
        <v>45946</v>
      </c>
      <c r="O41" s="202" t="s">
        <v>350</v>
      </c>
      <c r="P41" s="52"/>
      <c r="Q41" s="52">
        <v>40</v>
      </c>
      <c r="R41" s="52">
        <v>0</v>
      </c>
      <c r="S41" s="52">
        <v>23.33</v>
      </c>
      <c r="T41" s="52">
        <v>12.8</v>
      </c>
      <c r="U41" s="52">
        <v>0</v>
      </c>
      <c r="V41" s="52">
        <v>5.37</v>
      </c>
      <c r="W41" s="52">
        <v>0</v>
      </c>
      <c r="X41" s="52"/>
      <c r="Y41" s="52"/>
      <c r="Z41" s="52"/>
      <c r="AA41" s="52"/>
      <c r="AB41" s="20"/>
    </row>
    <row r="42" spans="1:28">
      <c r="A42" s="12" t="s">
        <v>8</v>
      </c>
      <c r="B42" s="186">
        <v>46018</v>
      </c>
      <c r="C42" s="30">
        <v>1021.05</v>
      </c>
      <c r="D42" s="14"/>
      <c r="E42" t="s">
        <v>303</v>
      </c>
      <c r="F42" t="str">
        <f t="shared" si="0"/>
        <v>déc-2025</v>
      </c>
      <c r="G42" t="str">
        <f t="shared" si="1"/>
        <v>27-déc</v>
      </c>
      <c r="H42">
        <f t="shared" si="2"/>
        <v>2025</v>
      </c>
      <c r="I42" t="str">
        <f t="shared" si="3"/>
        <v>2025-12</v>
      </c>
      <c r="M42" s="201">
        <v>36</v>
      </c>
      <c r="N42" s="183">
        <v>45947</v>
      </c>
      <c r="O42" s="202" t="s">
        <v>350</v>
      </c>
      <c r="P42" s="52"/>
      <c r="Q42" s="52">
        <v>23.64</v>
      </c>
      <c r="R42" s="52">
        <v>0</v>
      </c>
      <c r="S42" s="52">
        <v>0</v>
      </c>
      <c r="T42" s="52">
        <v>7.56</v>
      </c>
      <c r="U42" s="52">
        <v>0</v>
      </c>
      <c r="V42" s="52">
        <v>0</v>
      </c>
      <c r="W42" s="52">
        <v>0</v>
      </c>
      <c r="X42" s="52"/>
      <c r="Y42" s="52"/>
      <c r="Z42" s="52"/>
      <c r="AA42" s="52"/>
      <c r="AB42" s="20"/>
    </row>
    <row r="43" spans="1:28">
      <c r="A43" s="12" t="s">
        <v>8</v>
      </c>
      <c r="B43" s="186">
        <v>46017</v>
      </c>
      <c r="C43" s="30">
        <v>25.75</v>
      </c>
      <c r="D43" s="14"/>
      <c r="E43" t="s">
        <v>303</v>
      </c>
      <c r="F43" t="str">
        <f t="shared" si="0"/>
        <v>déc-2025</v>
      </c>
      <c r="G43" t="str">
        <f t="shared" si="1"/>
        <v>26-déc</v>
      </c>
      <c r="H43">
        <f t="shared" si="2"/>
        <v>2025</v>
      </c>
      <c r="I43" t="str">
        <f t="shared" si="3"/>
        <v>2025-12</v>
      </c>
      <c r="M43" s="201">
        <v>37</v>
      </c>
      <c r="N43" s="183">
        <v>45951</v>
      </c>
      <c r="O43" s="202" t="s">
        <v>350</v>
      </c>
      <c r="P43" s="52"/>
      <c r="Q43" s="52">
        <v>74.55</v>
      </c>
      <c r="R43" s="52">
        <v>0</v>
      </c>
      <c r="S43" s="52">
        <v>0</v>
      </c>
      <c r="T43" s="52">
        <v>23.86</v>
      </c>
      <c r="U43" s="52">
        <v>0</v>
      </c>
      <c r="V43" s="52">
        <v>0</v>
      </c>
      <c r="W43" s="52">
        <v>0</v>
      </c>
      <c r="X43" s="52"/>
      <c r="Y43" s="52"/>
      <c r="Z43" s="52"/>
      <c r="AA43" s="52"/>
      <c r="AB43" s="20"/>
    </row>
    <row r="44" spans="1:28">
      <c r="A44" s="12" t="s">
        <v>8</v>
      </c>
      <c r="B44" s="186">
        <v>46016</v>
      </c>
      <c r="C44" s="30">
        <v>18.190000000000001</v>
      </c>
      <c r="D44" s="14"/>
      <c r="E44" t="s">
        <v>303</v>
      </c>
      <c r="F44" t="str">
        <f t="shared" si="0"/>
        <v>déc-2025</v>
      </c>
      <c r="G44" t="str">
        <f t="shared" si="1"/>
        <v>25-déc</v>
      </c>
      <c r="H44">
        <f t="shared" si="2"/>
        <v>2025</v>
      </c>
      <c r="I44" t="str">
        <f t="shared" si="3"/>
        <v>2025-12</v>
      </c>
      <c r="M44" s="201">
        <v>38</v>
      </c>
      <c r="N44" s="183">
        <v>45952</v>
      </c>
      <c r="O44" s="202" t="s">
        <v>350</v>
      </c>
      <c r="P44" s="52"/>
      <c r="Q44" s="52">
        <v>66.36</v>
      </c>
      <c r="R44" s="52">
        <v>14.54</v>
      </c>
      <c r="S44" s="52">
        <v>12.5</v>
      </c>
      <c r="T44" s="52">
        <v>21.24</v>
      </c>
      <c r="U44" s="52">
        <v>3.34</v>
      </c>
      <c r="V44" s="52">
        <v>2.88</v>
      </c>
      <c r="W44" s="52">
        <v>0</v>
      </c>
      <c r="X44" s="52"/>
      <c r="Y44" s="52"/>
      <c r="Z44" s="52"/>
      <c r="AA44" s="52"/>
      <c r="AB44" s="20"/>
    </row>
    <row r="45" spans="1:28">
      <c r="A45" s="12" t="s">
        <v>8</v>
      </c>
      <c r="B45" s="186">
        <v>46015</v>
      </c>
      <c r="C45" s="30">
        <v>23.64</v>
      </c>
      <c r="D45" s="14"/>
      <c r="E45" t="s">
        <v>303</v>
      </c>
      <c r="F45" t="str">
        <f t="shared" si="0"/>
        <v>déc-2025</v>
      </c>
      <c r="G45" t="str">
        <f t="shared" si="1"/>
        <v>24-déc</v>
      </c>
      <c r="H45">
        <f t="shared" si="2"/>
        <v>2025</v>
      </c>
      <c r="I45" t="str">
        <f t="shared" si="3"/>
        <v>2025-12</v>
      </c>
      <c r="M45" s="201">
        <v>39</v>
      </c>
      <c r="N45" s="183">
        <v>45953</v>
      </c>
      <c r="O45" s="202" t="s">
        <v>350</v>
      </c>
      <c r="P45" s="52"/>
      <c r="Q45" s="52">
        <v>72.73</v>
      </c>
      <c r="R45" s="52">
        <v>5.45</v>
      </c>
      <c r="S45" s="52">
        <v>0</v>
      </c>
      <c r="T45" s="52">
        <v>23.27</v>
      </c>
      <c r="U45" s="52">
        <v>1.25</v>
      </c>
      <c r="V45" s="52">
        <v>0</v>
      </c>
      <c r="W45" s="52">
        <v>0</v>
      </c>
      <c r="X45" s="52"/>
      <c r="Y45" s="52"/>
      <c r="Z45" s="52"/>
      <c r="AA45" s="52"/>
      <c r="AB45" s="20"/>
    </row>
    <row r="46" spans="1:28">
      <c r="A46" s="12" t="s">
        <v>8</v>
      </c>
      <c r="B46" s="186">
        <v>46014</v>
      </c>
      <c r="C46" s="30">
        <v>0</v>
      </c>
      <c r="D46" s="14"/>
      <c r="E46" t="s">
        <v>303</v>
      </c>
      <c r="F46" t="str">
        <f t="shared" si="0"/>
        <v>déc-2025</v>
      </c>
      <c r="G46" t="str">
        <f t="shared" si="1"/>
        <v>23-déc</v>
      </c>
      <c r="H46">
        <f t="shared" si="2"/>
        <v>2025</v>
      </c>
      <c r="I46" t="str">
        <f t="shared" si="3"/>
        <v>2025-12</v>
      </c>
      <c r="M46" s="201">
        <v>58</v>
      </c>
      <c r="N46" s="183">
        <v>45956</v>
      </c>
      <c r="O46" s="202" t="s">
        <v>350</v>
      </c>
      <c r="P46" s="52"/>
      <c r="Q46" s="52">
        <v>230</v>
      </c>
      <c r="R46" s="52">
        <v>27.27</v>
      </c>
      <c r="S46" s="52">
        <v>0</v>
      </c>
      <c r="T46" s="52">
        <v>73.599999999999994</v>
      </c>
      <c r="U46" s="52">
        <v>6.27</v>
      </c>
      <c r="V46" s="52">
        <v>0</v>
      </c>
      <c r="W46" s="52">
        <v>0</v>
      </c>
      <c r="X46" s="52"/>
      <c r="Y46" s="52"/>
      <c r="Z46" s="52"/>
      <c r="AA46" s="52"/>
      <c r="AB46" s="20"/>
    </row>
    <row r="47" spans="1:28">
      <c r="A47" s="12" t="s">
        <v>8</v>
      </c>
      <c r="B47" s="186">
        <v>46013</v>
      </c>
      <c r="C47" s="30">
        <v>32.57</v>
      </c>
      <c r="D47" s="14"/>
      <c r="E47" t="s">
        <v>303</v>
      </c>
      <c r="F47" t="str">
        <f t="shared" si="0"/>
        <v>déc-2025</v>
      </c>
      <c r="G47" t="str">
        <f t="shared" si="1"/>
        <v>22-déc</v>
      </c>
      <c r="H47">
        <f t="shared" si="2"/>
        <v>2025</v>
      </c>
      <c r="I47" t="str">
        <f t="shared" si="3"/>
        <v>2025-12</v>
      </c>
      <c r="M47" s="201">
        <v>40</v>
      </c>
      <c r="N47" s="183">
        <v>45959</v>
      </c>
      <c r="O47" s="202" t="s">
        <v>350</v>
      </c>
      <c r="P47" s="52"/>
      <c r="Q47" s="52">
        <v>17.27</v>
      </c>
      <c r="R47" s="52">
        <v>0</v>
      </c>
      <c r="S47" s="52">
        <v>0</v>
      </c>
      <c r="T47" s="52">
        <v>5.53</v>
      </c>
      <c r="U47" s="52">
        <v>0</v>
      </c>
      <c r="V47" s="52">
        <v>0</v>
      </c>
      <c r="W47" s="52">
        <v>0</v>
      </c>
      <c r="X47" s="52"/>
      <c r="Y47" s="52"/>
      <c r="Z47" s="52"/>
      <c r="AA47" s="52"/>
      <c r="AB47" s="20"/>
    </row>
    <row r="48" spans="1:28">
      <c r="A48" s="12" t="s">
        <v>8</v>
      </c>
      <c r="B48" s="186">
        <v>46012</v>
      </c>
      <c r="C48" s="30">
        <v>44.55</v>
      </c>
      <c r="D48" s="14"/>
      <c r="E48" t="s">
        <v>303</v>
      </c>
      <c r="F48" t="str">
        <f t="shared" si="0"/>
        <v>déc-2025</v>
      </c>
      <c r="G48" t="str">
        <f t="shared" si="1"/>
        <v>21-déc</v>
      </c>
      <c r="H48">
        <f t="shared" si="2"/>
        <v>2025</v>
      </c>
      <c r="I48" t="str">
        <f t="shared" si="3"/>
        <v>2025-12</v>
      </c>
      <c r="M48" s="201">
        <v>41</v>
      </c>
      <c r="N48" s="183">
        <v>45960</v>
      </c>
      <c r="O48" s="202" t="s">
        <v>350</v>
      </c>
      <c r="P48" s="52"/>
      <c r="Q48" s="52">
        <v>0</v>
      </c>
      <c r="R48" s="52">
        <v>0</v>
      </c>
      <c r="S48" s="52">
        <v>33.33</v>
      </c>
      <c r="T48" s="52">
        <v>0</v>
      </c>
      <c r="U48" s="52">
        <v>0</v>
      </c>
      <c r="V48" s="52">
        <v>7.67</v>
      </c>
      <c r="W48" s="52">
        <v>0</v>
      </c>
      <c r="X48" s="52"/>
      <c r="Y48" s="52"/>
      <c r="Z48" s="52"/>
      <c r="AA48" s="52"/>
      <c r="AB48" s="20"/>
    </row>
    <row r="49" spans="1:28">
      <c r="A49" s="12" t="s">
        <v>8</v>
      </c>
      <c r="B49" s="186">
        <v>46011</v>
      </c>
      <c r="C49" s="30">
        <v>15.83</v>
      </c>
      <c r="D49" s="14"/>
      <c r="E49" t="s">
        <v>303</v>
      </c>
      <c r="F49" t="str">
        <f t="shared" si="0"/>
        <v>déc-2025</v>
      </c>
      <c r="G49" t="str">
        <f t="shared" si="1"/>
        <v>20-déc</v>
      </c>
      <c r="H49">
        <f t="shared" si="2"/>
        <v>2025</v>
      </c>
      <c r="I49" t="str">
        <f t="shared" si="3"/>
        <v>2025-12</v>
      </c>
      <c r="M49" s="201">
        <v>42</v>
      </c>
      <c r="N49" s="183">
        <v>45961</v>
      </c>
      <c r="O49" s="202" t="s">
        <v>350</v>
      </c>
      <c r="P49" s="52"/>
      <c r="Q49" s="52">
        <v>48.18</v>
      </c>
      <c r="R49" s="52">
        <v>0</v>
      </c>
      <c r="S49" s="52">
        <v>80</v>
      </c>
      <c r="T49" s="52">
        <v>15.42</v>
      </c>
      <c r="U49" s="52">
        <v>0</v>
      </c>
      <c r="V49" s="52">
        <v>18.399999999999999</v>
      </c>
      <c r="W49" s="52">
        <v>0</v>
      </c>
      <c r="X49" s="52"/>
      <c r="Y49" s="52"/>
      <c r="Z49" s="52"/>
      <c r="AA49" s="52"/>
      <c r="AB49" s="20"/>
    </row>
    <row r="50" spans="1:28">
      <c r="A50" s="12" t="s">
        <v>8</v>
      </c>
      <c r="B50" s="186">
        <v>46010</v>
      </c>
      <c r="C50" s="30">
        <v>491.96</v>
      </c>
      <c r="D50" s="14"/>
      <c r="E50" t="s">
        <v>303</v>
      </c>
      <c r="F50" t="str">
        <f t="shared" si="0"/>
        <v>déc-2025</v>
      </c>
      <c r="G50" t="str">
        <f t="shared" si="1"/>
        <v>19-déc</v>
      </c>
      <c r="H50">
        <f t="shared" si="2"/>
        <v>2025</v>
      </c>
      <c r="I50" t="str">
        <f t="shared" si="3"/>
        <v>2025-12</v>
      </c>
      <c r="M50" s="201">
        <v>65</v>
      </c>
      <c r="N50" s="183">
        <v>45961</v>
      </c>
      <c r="O50" s="202" t="s">
        <v>350</v>
      </c>
      <c r="P50" s="52" t="s">
        <v>314</v>
      </c>
      <c r="Q50" s="52">
        <v>0</v>
      </c>
      <c r="R50" s="52">
        <v>0</v>
      </c>
      <c r="S50" s="52">
        <v>0</v>
      </c>
      <c r="T50" s="52">
        <v>0</v>
      </c>
      <c r="U50" s="52">
        <v>0</v>
      </c>
      <c r="V50" s="52">
        <v>0</v>
      </c>
      <c r="W50" s="52">
        <v>0</v>
      </c>
      <c r="X50" s="52"/>
      <c r="Y50" s="52"/>
      <c r="Z50" s="52"/>
      <c r="AA50" s="52"/>
      <c r="AB50" s="20"/>
    </row>
    <row r="51" spans="1:28">
      <c r="A51" s="12" t="s">
        <v>8</v>
      </c>
      <c r="B51" s="186">
        <v>46009</v>
      </c>
      <c r="C51" s="30">
        <v>2515.5300000000002</v>
      </c>
      <c r="D51" s="14"/>
      <c r="E51" t="s">
        <v>303</v>
      </c>
      <c r="F51" t="str">
        <f t="shared" si="0"/>
        <v>déc-2025</v>
      </c>
      <c r="G51" t="str">
        <f t="shared" si="1"/>
        <v>18-déc</v>
      </c>
      <c r="H51">
        <f t="shared" si="2"/>
        <v>2025</v>
      </c>
      <c r="I51" t="str">
        <f t="shared" si="3"/>
        <v>2025-12</v>
      </c>
      <c r="M51" s="201">
        <v>66</v>
      </c>
      <c r="N51" s="183">
        <v>45963</v>
      </c>
      <c r="O51" s="202" t="s">
        <v>349</v>
      </c>
      <c r="P51" s="52"/>
      <c r="Q51" s="52">
        <v>102.64</v>
      </c>
      <c r="R51" s="52">
        <v>0</v>
      </c>
      <c r="S51" s="52">
        <v>21.67</v>
      </c>
      <c r="T51" s="52">
        <v>32.840000000000003</v>
      </c>
      <c r="U51" s="52">
        <v>0</v>
      </c>
      <c r="V51" s="52">
        <v>4.9800000000000004</v>
      </c>
      <c r="W51" s="52">
        <v>0</v>
      </c>
      <c r="X51" s="52"/>
      <c r="Y51" s="52"/>
      <c r="Z51" s="52"/>
      <c r="AA51" s="52"/>
      <c r="AB51" s="20"/>
    </row>
    <row r="52" spans="1:28">
      <c r="A52" s="12" t="s">
        <v>8</v>
      </c>
      <c r="B52" s="186">
        <v>46008</v>
      </c>
      <c r="C52" s="30">
        <v>1474.3</v>
      </c>
      <c r="D52" s="14"/>
      <c r="E52" t="s">
        <v>303</v>
      </c>
      <c r="F52" t="str">
        <f t="shared" si="0"/>
        <v>déc-2025</v>
      </c>
      <c r="G52" t="str">
        <f t="shared" si="1"/>
        <v>17-déc</v>
      </c>
      <c r="H52">
        <f t="shared" si="2"/>
        <v>2025</v>
      </c>
      <c r="I52" t="str">
        <f t="shared" si="3"/>
        <v>2025-12</v>
      </c>
      <c r="M52" s="201">
        <v>67</v>
      </c>
      <c r="N52" s="183">
        <v>45965</v>
      </c>
      <c r="O52" s="202" t="s">
        <v>349</v>
      </c>
      <c r="P52" s="52"/>
      <c r="Q52" s="52">
        <v>250.91</v>
      </c>
      <c r="R52" s="52">
        <v>29.99</v>
      </c>
      <c r="S52" s="52">
        <v>43.33</v>
      </c>
      <c r="T52" s="52">
        <v>80.290000000000006</v>
      </c>
      <c r="U52" s="52">
        <v>6.9</v>
      </c>
      <c r="V52" s="52">
        <v>9.9700000000000006</v>
      </c>
      <c r="W52" s="52">
        <v>0</v>
      </c>
      <c r="X52" s="52"/>
      <c r="Y52" s="52"/>
      <c r="Z52" s="52"/>
      <c r="AA52" s="52"/>
      <c r="AB52" s="20"/>
    </row>
    <row r="53" spans="1:28">
      <c r="A53" s="12" t="s">
        <v>8</v>
      </c>
      <c r="B53" s="186">
        <v>46007</v>
      </c>
      <c r="C53" s="30">
        <v>1175.45</v>
      </c>
      <c r="D53" s="14"/>
      <c r="E53" t="s">
        <v>303</v>
      </c>
      <c r="F53" t="str">
        <f t="shared" si="0"/>
        <v>déc-2025</v>
      </c>
      <c r="G53" t="str">
        <f t="shared" si="1"/>
        <v>16-déc</v>
      </c>
      <c r="H53">
        <f t="shared" si="2"/>
        <v>2025</v>
      </c>
      <c r="I53" t="str">
        <f t="shared" si="3"/>
        <v>2025-12</v>
      </c>
      <c r="M53" s="201">
        <v>68</v>
      </c>
      <c r="N53" s="183">
        <v>45966</v>
      </c>
      <c r="O53" s="202" t="s">
        <v>349</v>
      </c>
      <c r="P53" s="52"/>
      <c r="Q53" s="52">
        <v>0</v>
      </c>
      <c r="R53" s="52">
        <v>0</v>
      </c>
      <c r="S53" s="52">
        <v>15</v>
      </c>
      <c r="T53" s="52">
        <v>0</v>
      </c>
      <c r="U53" s="52">
        <v>0</v>
      </c>
      <c r="V53" s="52">
        <v>3.45</v>
      </c>
      <c r="W53" s="52">
        <v>0</v>
      </c>
      <c r="X53" s="52"/>
      <c r="Y53" s="52"/>
      <c r="Z53" s="52"/>
      <c r="AA53" s="52"/>
      <c r="AB53" s="20"/>
    </row>
    <row r="54" spans="1:28">
      <c r="A54" s="12" t="s">
        <v>8</v>
      </c>
      <c r="B54" s="186">
        <v>46006</v>
      </c>
      <c r="C54" s="30">
        <v>919.84</v>
      </c>
      <c r="D54" s="14"/>
      <c r="E54" t="s">
        <v>303</v>
      </c>
      <c r="F54" t="str">
        <f t="shared" si="0"/>
        <v>déc-2025</v>
      </c>
      <c r="G54" t="str">
        <f t="shared" si="1"/>
        <v>15-déc</v>
      </c>
      <c r="H54">
        <f t="shared" si="2"/>
        <v>2025</v>
      </c>
      <c r="I54" t="str">
        <f t="shared" si="3"/>
        <v>2025-12</v>
      </c>
      <c r="M54" s="201">
        <v>69</v>
      </c>
      <c r="N54" s="183">
        <v>45967</v>
      </c>
      <c r="O54" s="202" t="s">
        <v>349</v>
      </c>
      <c r="P54" s="52"/>
      <c r="Q54" s="52">
        <v>34.54</v>
      </c>
      <c r="R54" s="52">
        <v>5.45</v>
      </c>
      <c r="S54" s="52">
        <v>33.33</v>
      </c>
      <c r="T54" s="52">
        <v>11.05</v>
      </c>
      <c r="U54" s="52">
        <v>1.25</v>
      </c>
      <c r="V54" s="52">
        <v>7.67</v>
      </c>
      <c r="W54" s="52">
        <v>0</v>
      </c>
      <c r="X54" s="52"/>
      <c r="Y54" s="52"/>
      <c r="Z54" s="52"/>
      <c r="AA54" s="52"/>
      <c r="AB54" s="20"/>
    </row>
    <row r="55" spans="1:28">
      <c r="A55" s="12" t="s">
        <v>8</v>
      </c>
      <c r="B55" s="186">
        <v>46005</v>
      </c>
      <c r="C55" s="30">
        <v>37.200000000000003</v>
      </c>
      <c r="D55" s="14"/>
      <c r="E55" t="s">
        <v>303</v>
      </c>
      <c r="F55" t="str">
        <f t="shared" si="0"/>
        <v>déc-2025</v>
      </c>
      <c r="G55" t="str">
        <f t="shared" si="1"/>
        <v>14-déc</v>
      </c>
      <c r="H55">
        <f t="shared" si="2"/>
        <v>2025</v>
      </c>
      <c r="I55" t="str">
        <f t="shared" si="3"/>
        <v>2025-12</v>
      </c>
      <c r="M55" s="201">
        <v>70</v>
      </c>
      <c r="N55" s="183">
        <v>45968</v>
      </c>
      <c r="O55" s="202" t="s">
        <v>349</v>
      </c>
      <c r="P55" s="52"/>
      <c r="Q55" s="52">
        <v>150</v>
      </c>
      <c r="R55" s="52">
        <v>10.9</v>
      </c>
      <c r="S55" s="52">
        <v>0</v>
      </c>
      <c r="T55" s="52">
        <v>48</v>
      </c>
      <c r="U55" s="52">
        <v>2.5099999999999998</v>
      </c>
      <c r="V55" s="52">
        <v>0</v>
      </c>
      <c r="W55" s="52">
        <v>0</v>
      </c>
      <c r="X55" s="52"/>
      <c r="Y55" s="52"/>
      <c r="Z55" s="52"/>
      <c r="AA55" s="52"/>
      <c r="AB55" s="20"/>
    </row>
    <row r="56" spans="1:28">
      <c r="A56" s="12" t="s">
        <v>8</v>
      </c>
      <c r="B56" s="186">
        <v>46004</v>
      </c>
      <c r="C56" s="30">
        <v>933.34</v>
      </c>
      <c r="D56" s="14"/>
      <c r="E56" t="s">
        <v>303</v>
      </c>
      <c r="F56" t="str">
        <f t="shared" si="0"/>
        <v>déc-2025</v>
      </c>
      <c r="G56" t="str">
        <f t="shared" si="1"/>
        <v>13-déc</v>
      </c>
      <c r="H56">
        <f t="shared" si="2"/>
        <v>2025</v>
      </c>
      <c r="I56" t="str">
        <f t="shared" si="3"/>
        <v>2025-12</v>
      </c>
      <c r="M56" s="201">
        <v>71</v>
      </c>
      <c r="N56" s="183">
        <v>45973</v>
      </c>
      <c r="O56" s="202" t="s">
        <v>349</v>
      </c>
      <c r="P56" s="52"/>
      <c r="Q56" s="52">
        <v>103.64</v>
      </c>
      <c r="R56" s="52">
        <v>0</v>
      </c>
      <c r="S56" s="52">
        <v>0</v>
      </c>
      <c r="T56" s="52">
        <v>33.159999999999997</v>
      </c>
      <c r="U56" s="52">
        <v>0</v>
      </c>
      <c r="V56" s="52">
        <v>0</v>
      </c>
      <c r="W56" s="52">
        <v>0</v>
      </c>
      <c r="X56" s="52"/>
      <c r="Y56" s="52"/>
      <c r="Z56" s="52"/>
      <c r="AA56" s="52"/>
      <c r="AB56" s="20"/>
    </row>
    <row r="57" spans="1:28">
      <c r="A57" s="12" t="s">
        <v>8</v>
      </c>
      <c r="B57" s="186">
        <v>46003</v>
      </c>
      <c r="C57" s="30">
        <v>243.7</v>
      </c>
      <c r="D57" s="14"/>
      <c r="E57" t="s">
        <v>303</v>
      </c>
      <c r="F57" t="str">
        <f t="shared" si="0"/>
        <v>déc-2025</v>
      </c>
      <c r="G57" t="str">
        <f t="shared" si="1"/>
        <v>12-déc</v>
      </c>
      <c r="H57">
        <f t="shared" si="2"/>
        <v>2025</v>
      </c>
      <c r="I57" t="str">
        <f t="shared" si="3"/>
        <v>2025-12</v>
      </c>
      <c r="M57" s="201">
        <v>72</v>
      </c>
      <c r="N57" s="183">
        <v>45978</v>
      </c>
      <c r="O57" s="202" t="s">
        <v>349</v>
      </c>
      <c r="P57" s="52"/>
      <c r="Q57" s="52">
        <v>63.64</v>
      </c>
      <c r="R57" s="52">
        <v>5.45</v>
      </c>
      <c r="S57" s="52">
        <v>0</v>
      </c>
      <c r="T57" s="52">
        <v>20.36</v>
      </c>
      <c r="U57" s="52">
        <v>1.25</v>
      </c>
      <c r="V57" s="52">
        <v>0</v>
      </c>
      <c r="W57" s="52">
        <v>0</v>
      </c>
      <c r="X57" s="52"/>
      <c r="Y57" s="52"/>
      <c r="Z57" s="52"/>
      <c r="AA57" s="52"/>
      <c r="AB57" s="20"/>
    </row>
    <row r="58" spans="1:28">
      <c r="A58" s="12" t="s">
        <v>8</v>
      </c>
      <c r="B58" s="186">
        <v>46002</v>
      </c>
      <c r="C58" s="30">
        <v>1677.22</v>
      </c>
      <c r="D58" s="14"/>
      <c r="E58" t="s">
        <v>303</v>
      </c>
      <c r="F58" t="str">
        <f t="shared" si="0"/>
        <v>déc-2025</v>
      </c>
      <c r="G58" t="str">
        <f t="shared" si="1"/>
        <v>11-déc</v>
      </c>
      <c r="H58">
        <f t="shared" si="2"/>
        <v>2025</v>
      </c>
      <c r="I58" t="str">
        <f t="shared" si="3"/>
        <v>2025-12</v>
      </c>
      <c r="M58" s="201">
        <v>74</v>
      </c>
      <c r="N58" s="183">
        <v>45982</v>
      </c>
      <c r="O58" s="202" t="s">
        <v>349</v>
      </c>
      <c r="P58" s="52"/>
      <c r="Q58" s="52">
        <v>186.37</v>
      </c>
      <c r="R58" s="52">
        <v>13.63</v>
      </c>
      <c r="S58" s="52">
        <v>0</v>
      </c>
      <c r="T58" s="52">
        <v>59.64</v>
      </c>
      <c r="U58" s="52">
        <v>3.13</v>
      </c>
      <c r="V58" s="52">
        <v>0</v>
      </c>
      <c r="W58" s="52">
        <v>0</v>
      </c>
      <c r="X58" s="52"/>
      <c r="Y58" s="52"/>
      <c r="Z58" s="52"/>
      <c r="AA58" s="52"/>
      <c r="AB58" s="20"/>
    </row>
    <row r="59" spans="1:28">
      <c r="A59" s="12" t="s">
        <v>8</v>
      </c>
      <c r="B59" s="186">
        <v>46001</v>
      </c>
      <c r="C59" s="30">
        <v>866.48</v>
      </c>
      <c r="D59" s="14"/>
      <c r="E59" t="s">
        <v>303</v>
      </c>
      <c r="F59" t="str">
        <f t="shared" si="0"/>
        <v>déc-2025</v>
      </c>
      <c r="G59" t="str">
        <f t="shared" si="1"/>
        <v>10-déc</v>
      </c>
      <c r="H59">
        <f t="shared" si="2"/>
        <v>2025</v>
      </c>
      <c r="I59" t="str">
        <f t="shared" si="3"/>
        <v>2025-12</v>
      </c>
      <c r="M59" s="201">
        <v>73</v>
      </c>
      <c r="N59" s="183">
        <v>45985</v>
      </c>
      <c r="O59" s="202" t="s">
        <v>349</v>
      </c>
      <c r="P59" s="52"/>
      <c r="Q59" s="52">
        <v>71.819999999999993</v>
      </c>
      <c r="R59" s="52">
        <v>0</v>
      </c>
      <c r="S59" s="52">
        <v>0</v>
      </c>
      <c r="T59" s="52">
        <v>22.98</v>
      </c>
      <c r="U59" s="52">
        <v>0</v>
      </c>
      <c r="V59" s="52">
        <v>0</v>
      </c>
      <c r="W59" s="52">
        <v>0</v>
      </c>
      <c r="X59" s="52"/>
      <c r="Y59" s="52"/>
      <c r="Z59" s="52"/>
      <c r="AA59" s="52"/>
      <c r="AB59" s="20"/>
    </row>
    <row r="60" spans="1:28">
      <c r="A60" s="12" t="s">
        <v>8</v>
      </c>
      <c r="B60" s="186">
        <v>46000</v>
      </c>
      <c r="C60" s="30">
        <v>874.1</v>
      </c>
      <c r="D60" s="14"/>
      <c r="E60" t="s">
        <v>303</v>
      </c>
      <c r="F60" t="str">
        <f t="shared" si="0"/>
        <v>déc-2025</v>
      </c>
      <c r="G60" t="str">
        <f t="shared" si="1"/>
        <v>09-déc</v>
      </c>
      <c r="H60">
        <f t="shared" si="2"/>
        <v>2025</v>
      </c>
      <c r="I60" t="str">
        <f t="shared" si="3"/>
        <v>2025-12</v>
      </c>
      <c r="M60" s="201">
        <v>75</v>
      </c>
      <c r="N60" s="183">
        <v>45986</v>
      </c>
      <c r="O60" s="202" t="s">
        <v>349</v>
      </c>
      <c r="P60" s="52"/>
      <c r="Q60" s="52">
        <v>5.45</v>
      </c>
      <c r="R60" s="52">
        <v>34.549999999999997</v>
      </c>
      <c r="S60" s="52">
        <v>58.33</v>
      </c>
      <c r="T60" s="52">
        <v>1.74</v>
      </c>
      <c r="U60" s="52">
        <v>7.95</v>
      </c>
      <c r="V60" s="52">
        <v>13.42</v>
      </c>
      <c r="W60" s="52">
        <v>0</v>
      </c>
      <c r="X60" s="52"/>
      <c r="Y60" s="52"/>
      <c r="Z60" s="52"/>
      <c r="AA60" s="52"/>
      <c r="AB60" s="20"/>
    </row>
    <row r="61" spans="1:28">
      <c r="A61" s="12" t="s">
        <v>8</v>
      </c>
      <c r="B61" s="186">
        <v>45999</v>
      </c>
      <c r="C61" s="30">
        <v>517.65</v>
      </c>
      <c r="D61" s="14"/>
      <c r="E61" t="s">
        <v>303</v>
      </c>
      <c r="F61" t="str">
        <f t="shared" si="0"/>
        <v>déc-2025</v>
      </c>
      <c r="G61" t="str">
        <f t="shared" si="1"/>
        <v>08-déc</v>
      </c>
      <c r="H61">
        <f t="shared" si="2"/>
        <v>2025</v>
      </c>
      <c r="I61" t="str">
        <f t="shared" si="3"/>
        <v>2025-12</v>
      </c>
      <c r="M61" s="201">
        <v>76</v>
      </c>
      <c r="N61" s="183">
        <v>45987</v>
      </c>
      <c r="O61" s="202" t="s">
        <v>349</v>
      </c>
      <c r="P61" s="52"/>
      <c r="Q61" s="52">
        <v>0</v>
      </c>
      <c r="R61" s="52">
        <v>0</v>
      </c>
      <c r="S61" s="52">
        <v>122.5</v>
      </c>
      <c r="T61" s="52">
        <v>0</v>
      </c>
      <c r="U61" s="52">
        <v>0</v>
      </c>
      <c r="V61" s="52">
        <v>28.18</v>
      </c>
      <c r="W61" s="52">
        <v>0</v>
      </c>
      <c r="X61" s="52"/>
      <c r="Y61" s="52"/>
      <c r="Z61" s="52"/>
      <c r="AA61" s="52"/>
      <c r="AB61" s="20"/>
    </row>
    <row r="62" spans="1:28">
      <c r="A62" s="12" t="s">
        <v>8</v>
      </c>
      <c r="B62" s="186">
        <v>45998</v>
      </c>
      <c r="C62" s="30">
        <v>146.41999999999999</v>
      </c>
      <c r="D62" s="14"/>
      <c r="E62" t="s">
        <v>303</v>
      </c>
      <c r="F62" t="str">
        <f t="shared" si="0"/>
        <v>déc-2025</v>
      </c>
      <c r="G62" t="str">
        <f t="shared" si="1"/>
        <v>07-déc</v>
      </c>
      <c r="H62">
        <f t="shared" si="2"/>
        <v>2025</v>
      </c>
      <c r="I62" t="str">
        <f t="shared" si="3"/>
        <v>2025-12</v>
      </c>
      <c r="M62" s="201">
        <v>77</v>
      </c>
      <c r="N62" s="183">
        <v>45988</v>
      </c>
      <c r="O62" s="202" t="s">
        <v>349</v>
      </c>
      <c r="P62" s="52"/>
      <c r="Q62" s="52">
        <v>10.9</v>
      </c>
      <c r="R62" s="52">
        <v>94.54</v>
      </c>
      <c r="S62" s="52">
        <v>35</v>
      </c>
      <c r="T62" s="52">
        <v>3.49</v>
      </c>
      <c r="U62" s="52">
        <v>21.74</v>
      </c>
      <c r="V62" s="52">
        <v>8.0500000000000007</v>
      </c>
      <c r="W62" s="52">
        <v>0</v>
      </c>
      <c r="X62" s="52"/>
      <c r="Y62" s="52"/>
      <c r="Z62" s="52"/>
      <c r="AA62" s="52"/>
      <c r="AB62" s="20"/>
    </row>
    <row r="63" spans="1:28">
      <c r="A63" s="12" t="s">
        <v>8</v>
      </c>
      <c r="B63" s="186">
        <v>45997</v>
      </c>
      <c r="C63" s="30">
        <v>17.12</v>
      </c>
      <c r="D63" s="14"/>
      <c r="E63" t="s">
        <v>303</v>
      </c>
      <c r="F63" t="str">
        <f t="shared" si="0"/>
        <v>déc-2025</v>
      </c>
      <c r="G63" t="str">
        <f t="shared" si="1"/>
        <v>06-déc</v>
      </c>
      <c r="H63">
        <f t="shared" si="2"/>
        <v>2025</v>
      </c>
      <c r="I63" t="str">
        <f t="shared" si="3"/>
        <v>2025-12</v>
      </c>
      <c r="M63" s="201">
        <v>78</v>
      </c>
      <c r="N63" s="183">
        <v>45989</v>
      </c>
      <c r="O63" s="202" t="s">
        <v>349</v>
      </c>
      <c r="P63" s="52"/>
      <c r="Q63" s="52">
        <v>0</v>
      </c>
      <c r="R63" s="52">
        <v>0</v>
      </c>
      <c r="S63" s="52">
        <v>13.33</v>
      </c>
      <c r="T63" s="52">
        <v>0</v>
      </c>
      <c r="U63" s="52">
        <v>0</v>
      </c>
      <c r="V63" s="52">
        <v>3.07</v>
      </c>
      <c r="W63" s="52">
        <v>0</v>
      </c>
      <c r="X63" s="52"/>
      <c r="Y63" s="52"/>
      <c r="Z63" s="52"/>
      <c r="AA63" s="52"/>
      <c r="AB63" s="20"/>
    </row>
    <row r="64" spans="1:28">
      <c r="A64" s="12" t="s">
        <v>8</v>
      </c>
      <c r="B64" s="186">
        <v>45996</v>
      </c>
      <c r="C64" s="30">
        <v>649.84</v>
      </c>
      <c r="D64" s="14"/>
      <c r="E64" t="s">
        <v>303</v>
      </c>
      <c r="F64" t="str">
        <f t="shared" si="0"/>
        <v>déc-2025</v>
      </c>
      <c r="G64" t="str">
        <f t="shared" si="1"/>
        <v>05-déc</v>
      </c>
      <c r="H64">
        <f t="shared" si="2"/>
        <v>2025</v>
      </c>
      <c r="I64" t="str">
        <f t="shared" si="3"/>
        <v>2025-12</v>
      </c>
      <c r="M64" s="201">
        <v>79</v>
      </c>
      <c r="N64" s="183">
        <v>45991</v>
      </c>
      <c r="O64" s="202" t="s">
        <v>349</v>
      </c>
      <c r="P64" s="52"/>
      <c r="Q64" s="52">
        <v>81.81</v>
      </c>
      <c r="R64" s="52">
        <v>0</v>
      </c>
      <c r="S64" s="52">
        <v>0</v>
      </c>
      <c r="T64" s="52">
        <v>26.18</v>
      </c>
      <c r="U64" s="52">
        <v>0</v>
      </c>
      <c r="V64" s="52">
        <v>0</v>
      </c>
      <c r="W64" s="52">
        <v>0</v>
      </c>
      <c r="X64" s="52"/>
      <c r="Y64" s="52"/>
      <c r="Z64" s="52"/>
      <c r="AA64" s="52"/>
      <c r="AB64" s="20"/>
    </row>
    <row r="65" spans="1:28">
      <c r="A65" s="12" t="s">
        <v>8</v>
      </c>
      <c r="B65" s="186">
        <v>45995</v>
      </c>
      <c r="C65" s="30">
        <v>679.91</v>
      </c>
      <c r="D65" s="14"/>
      <c r="E65" t="s">
        <v>303</v>
      </c>
      <c r="F65" t="str">
        <f t="shared" si="0"/>
        <v>déc-2025</v>
      </c>
      <c r="G65" t="str">
        <f t="shared" si="1"/>
        <v>04-déc</v>
      </c>
      <c r="H65">
        <f t="shared" si="2"/>
        <v>2025</v>
      </c>
      <c r="I65" t="str">
        <f t="shared" si="3"/>
        <v>2025-12</v>
      </c>
      <c r="M65" s="201">
        <v>110</v>
      </c>
      <c r="N65" s="183">
        <v>45992</v>
      </c>
      <c r="O65" s="202" t="s">
        <v>297</v>
      </c>
      <c r="P65" s="52"/>
      <c r="Q65" s="52">
        <v>0</v>
      </c>
      <c r="R65" s="52">
        <v>0</v>
      </c>
      <c r="S65" s="52">
        <v>0</v>
      </c>
      <c r="T65" s="52">
        <v>0</v>
      </c>
      <c r="U65" s="52">
        <v>0</v>
      </c>
      <c r="V65" s="52">
        <v>0</v>
      </c>
      <c r="W65" s="52">
        <v>0</v>
      </c>
      <c r="X65" s="52"/>
      <c r="Y65" s="52"/>
      <c r="Z65" s="52"/>
      <c r="AA65" s="52"/>
      <c r="AB65" s="20"/>
    </row>
    <row r="66" spans="1:28">
      <c r="A66" s="12" t="s">
        <v>8</v>
      </c>
      <c r="B66" s="186">
        <v>45994</v>
      </c>
      <c r="C66" s="30">
        <v>1095.3</v>
      </c>
      <c r="D66" s="14"/>
      <c r="E66" t="s">
        <v>303</v>
      </c>
      <c r="F66" t="str">
        <f t="shared" ref="F66:F129" si="4">TEXT(B66,"mmm-aaaa")</f>
        <v>déc-2025</v>
      </c>
      <c r="G66" t="str">
        <f t="shared" ref="G66:G129" si="5">TEXT(B66,"jj-mmm")</f>
        <v>03-déc</v>
      </c>
      <c r="H66">
        <f t="shared" ref="H66:H129" si="6">YEAR(B66)</f>
        <v>2025</v>
      </c>
      <c r="I66" t="str">
        <f t="shared" ref="I66:I129" si="7">TEXT(B66,"aaaa-mm")</f>
        <v>2025-12</v>
      </c>
      <c r="M66" s="201">
        <v>123</v>
      </c>
      <c r="N66" s="183">
        <v>45992</v>
      </c>
      <c r="O66" s="202" t="s">
        <v>297</v>
      </c>
      <c r="P66" s="52"/>
      <c r="Q66" s="52">
        <v>45.45</v>
      </c>
      <c r="R66" s="52">
        <v>0</v>
      </c>
      <c r="S66" s="52">
        <v>23.33</v>
      </c>
      <c r="T66" s="52">
        <v>14.54</v>
      </c>
      <c r="U66" s="52">
        <v>0</v>
      </c>
      <c r="V66" s="52">
        <v>5.37</v>
      </c>
      <c r="W66" s="52">
        <v>0</v>
      </c>
      <c r="X66" s="52"/>
      <c r="Y66" s="52"/>
      <c r="Z66" s="52"/>
      <c r="AA66" s="52"/>
      <c r="AB66" s="20"/>
    </row>
    <row r="67" spans="1:28">
      <c r="A67" s="12" t="s">
        <v>8</v>
      </c>
      <c r="B67" s="186">
        <v>45993</v>
      </c>
      <c r="C67" s="30">
        <v>2008.23</v>
      </c>
      <c r="D67" s="14"/>
      <c r="E67" t="s">
        <v>303</v>
      </c>
      <c r="F67" t="str">
        <f t="shared" si="4"/>
        <v>déc-2025</v>
      </c>
      <c r="G67" t="str">
        <f t="shared" si="5"/>
        <v>02-déc</v>
      </c>
      <c r="H67">
        <f t="shared" si="6"/>
        <v>2025</v>
      </c>
      <c r="I67" t="str">
        <f t="shared" si="7"/>
        <v>2025-12</v>
      </c>
      <c r="M67" s="201">
        <v>122</v>
      </c>
      <c r="N67" s="183">
        <v>45993</v>
      </c>
      <c r="O67" s="202" t="s">
        <v>297</v>
      </c>
      <c r="P67" s="52"/>
      <c r="Q67" s="52">
        <v>82.72</v>
      </c>
      <c r="R67" s="52">
        <v>2.72</v>
      </c>
      <c r="S67" s="52">
        <v>6.67</v>
      </c>
      <c r="T67" s="52">
        <v>26.47</v>
      </c>
      <c r="U67" s="52">
        <v>0.63</v>
      </c>
      <c r="V67" s="52">
        <v>1.53</v>
      </c>
      <c r="W67" s="52">
        <v>0</v>
      </c>
      <c r="X67" s="52"/>
      <c r="Y67" s="52"/>
      <c r="Z67" s="52"/>
      <c r="AA67" s="52"/>
      <c r="AB67" s="20"/>
    </row>
    <row r="68" spans="1:28">
      <c r="A68" s="12" t="s">
        <v>8</v>
      </c>
      <c r="B68" s="186">
        <v>45992</v>
      </c>
      <c r="C68" s="30">
        <v>1395.76</v>
      </c>
      <c r="D68" s="14"/>
      <c r="E68" t="s">
        <v>303</v>
      </c>
      <c r="F68" t="str">
        <f t="shared" si="4"/>
        <v>déc-2025</v>
      </c>
      <c r="G68" t="str">
        <f t="shared" si="5"/>
        <v>01-déc</v>
      </c>
      <c r="H68">
        <f t="shared" si="6"/>
        <v>2025</v>
      </c>
      <c r="I68" t="str">
        <f t="shared" si="7"/>
        <v>2025-12</v>
      </c>
      <c r="M68" s="201">
        <v>124</v>
      </c>
      <c r="N68" s="183">
        <v>45994</v>
      </c>
      <c r="O68" s="202" t="s">
        <v>297</v>
      </c>
      <c r="P68" s="52"/>
      <c r="Q68" s="52">
        <v>34.549999999999997</v>
      </c>
      <c r="R68" s="52">
        <v>5.45</v>
      </c>
      <c r="S68" s="52">
        <v>0</v>
      </c>
      <c r="T68" s="52">
        <v>11.06</v>
      </c>
      <c r="U68" s="52">
        <v>1.25</v>
      </c>
      <c r="V68" s="52">
        <v>0</v>
      </c>
      <c r="W68" s="52">
        <v>0</v>
      </c>
      <c r="X68" s="52"/>
      <c r="Y68" s="52"/>
      <c r="Z68" s="52"/>
      <c r="AA68" s="52"/>
      <c r="AB68" s="20"/>
    </row>
    <row r="69" spans="1:28">
      <c r="A69" s="12" t="s">
        <v>8</v>
      </c>
      <c r="B69" s="186">
        <v>45991</v>
      </c>
      <c r="C69" s="30">
        <v>3107.1</v>
      </c>
      <c r="D69" s="14"/>
      <c r="E69" t="s">
        <v>303</v>
      </c>
      <c r="F69" t="str">
        <f t="shared" si="4"/>
        <v>nov-2025</v>
      </c>
      <c r="G69" t="str">
        <f t="shared" si="5"/>
        <v>30-nov</v>
      </c>
      <c r="H69">
        <f t="shared" si="6"/>
        <v>2025</v>
      </c>
      <c r="I69" t="str">
        <f t="shared" si="7"/>
        <v>2025-11</v>
      </c>
      <c r="M69" s="201">
        <v>125</v>
      </c>
      <c r="N69" s="183">
        <v>45996</v>
      </c>
      <c r="O69" s="202" t="s">
        <v>297</v>
      </c>
      <c r="P69" s="52"/>
      <c r="Q69" s="52">
        <v>0</v>
      </c>
      <c r="R69" s="52">
        <v>94.55</v>
      </c>
      <c r="S69" s="52">
        <v>738.33</v>
      </c>
      <c r="T69" s="52">
        <v>0</v>
      </c>
      <c r="U69" s="52">
        <v>21.75</v>
      </c>
      <c r="V69" s="52">
        <v>169.82</v>
      </c>
      <c r="W69" s="52">
        <v>0</v>
      </c>
      <c r="X69" s="52"/>
      <c r="Y69" s="52"/>
      <c r="Z69" s="52"/>
      <c r="AA69" s="52"/>
      <c r="AB69" s="20"/>
    </row>
    <row r="70" spans="1:28">
      <c r="A70" s="12" t="s">
        <v>8</v>
      </c>
      <c r="B70" s="186">
        <v>45990</v>
      </c>
      <c r="C70" s="30">
        <v>600.46</v>
      </c>
      <c r="D70" s="14"/>
      <c r="E70" t="s">
        <v>303</v>
      </c>
      <c r="F70" t="str">
        <f t="shared" si="4"/>
        <v>nov-2025</v>
      </c>
      <c r="G70" t="str">
        <f t="shared" si="5"/>
        <v>29-nov</v>
      </c>
      <c r="H70">
        <f t="shared" si="6"/>
        <v>2025</v>
      </c>
      <c r="I70" t="str">
        <f t="shared" si="7"/>
        <v>2025-11</v>
      </c>
      <c r="M70" s="201">
        <v>126</v>
      </c>
      <c r="N70" s="183">
        <v>45999</v>
      </c>
      <c r="O70" s="202" t="s">
        <v>297</v>
      </c>
      <c r="P70" s="52"/>
      <c r="Q70" s="52">
        <v>41.83</v>
      </c>
      <c r="R70" s="52">
        <v>2.72</v>
      </c>
      <c r="S70" s="52">
        <v>0</v>
      </c>
      <c r="T70" s="52">
        <v>13.39</v>
      </c>
      <c r="U70" s="52">
        <v>0.63</v>
      </c>
      <c r="V70" s="52">
        <v>0</v>
      </c>
      <c r="W70" s="52">
        <v>0</v>
      </c>
      <c r="X70" s="52"/>
      <c r="Y70" s="52"/>
      <c r="Z70" s="52"/>
      <c r="AA70" s="52"/>
      <c r="AB70" s="20"/>
    </row>
    <row r="71" spans="1:28">
      <c r="A71" s="12" t="s">
        <v>8</v>
      </c>
      <c r="B71" s="186">
        <v>45989</v>
      </c>
      <c r="C71" s="30">
        <v>111.37</v>
      </c>
      <c r="D71" s="14"/>
      <c r="E71" t="s">
        <v>303</v>
      </c>
      <c r="F71" t="str">
        <f t="shared" si="4"/>
        <v>nov-2025</v>
      </c>
      <c r="G71" t="str">
        <f t="shared" si="5"/>
        <v>28-nov</v>
      </c>
      <c r="H71">
        <f t="shared" si="6"/>
        <v>2025</v>
      </c>
      <c r="I71" t="str">
        <f t="shared" si="7"/>
        <v>2025-11</v>
      </c>
      <c r="M71" s="201">
        <v>127</v>
      </c>
      <c r="N71" s="183">
        <v>46000</v>
      </c>
      <c r="O71" s="202" t="s">
        <v>297</v>
      </c>
      <c r="P71" s="52"/>
      <c r="Q71" s="52">
        <v>801.82</v>
      </c>
      <c r="R71" s="52">
        <v>0</v>
      </c>
      <c r="S71" s="52">
        <v>50</v>
      </c>
      <c r="T71" s="52">
        <v>256.58</v>
      </c>
      <c r="U71" s="52">
        <v>0</v>
      </c>
      <c r="V71" s="52">
        <v>11.5</v>
      </c>
      <c r="W71" s="52">
        <v>0</v>
      </c>
      <c r="X71" s="52"/>
      <c r="Y71" s="52"/>
      <c r="Z71" s="52"/>
      <c r="AA71" s="52"/>
      <c r="AB71" s="20"/>
    </row>
    <row r="72" spans="1:28">
      <c r="A72" s="12" t="s">
        <v>8</v>
      </c>
      <c r="B72" s="186">
        <v>45988</v>
      </c>
      <c r="C72" s="30">
        <v>4927.95</v>
      </c>
      <c r="D72" s="14"/>
      <c r="E72" t="s">
        <v>303</v>
      </c>
      <c r="F72" t="str">
        <f t="shared" si="4"/>
        <v>nov-2025</v>
      </c>
      <c r="G72" t="str">
        <f t="shared" si="5"/>
        <v>27-nov</v>
      </c>
      <c r="H72">
        <f t="shared" si="6"/>
        <v>2025</v>
      </c>
      <c r="I72" t="str">
        <f t="shared" si="7"/>
        <v>2025-11</v>
      </c>
      <c r="M72" s="201">
        <v>128</v>
      </c>
      <c r="N72" s="183">
        <v>46001</v>
      </c>
      <c r="O72" s="202" t="s">
        <v>297</v>
      </c>
      <c r="P72" s="52"/>
      <c r="Q72" s="52">
        <v>0</v>
      </c>
      <c r="R72" s="52">
        <v>0</v>
      </c>
      <c r="S72" s="52">
        <v>23.33</v>
      </c>
      <c r="T72" s="52">
        <v>0</v>
      </c>
      <c r="U72" s="52">
        <v>0</v>
      </c>
      <c r="V72" s="52">
        <v>5.37</v>
      </c>
      <c r="W72" s="52">
        <v>0</v>
      </c>
      <c r="X72" s="52"/>
      <c r="Y72" s="52"/>
      <c r="Z72" s="52"/>
      <c r="AA72" s="52"/>
      <c r="AB72" s="20"/>
    </row>
    <row r="73" spans="1:28">
      <c r="A73" s="12" t="s">
        <v>8</v>
      </c>
      <c r="B73" s="186">
        <v>45987</v>
      </c>
      <c r="C73" s="30">
        <v>763.87</v>
      </c>
      <c r="D73" s="14"/>
      <c r="E73" t="s">
        <v>303</v>
      </c>
      <c r="F73" t="str">
        <f t="shared" si="4"/>
        <v>nov-2025</v>
      </c>
      <c r="G73" t="str">
        <f t="shared" si="5"/>
        <v>26-nov</v>
      </c>
      <c r="H73">
        <f t="shared" si="6"/>
        <v>2025</v>
      </c>
      <c r="I73" t="str">
        <f t="shared" si="7"/>
        <v>2025-11</v>
      </c>
      <c r="M73" s="201">
        <v>129</v>
      </c>
      <c r="N73" s="183">
        <v>46003</v>
      </c>
      <c r="O73" s="202" t="s">
        <v>297</v>
      </c>
      <c r="P73" s="52"/>
      <c r="Q73" s="52">
        <v>49.09</v>
      </c>
      <c r="R73" s="52">
        <v>0</v>
      </c>
      <c r="S73" s="52">
        <v>6.67</v>
      </c>
      <c r="T73" s="52">
        <v>15.71</v>
      </c>
      <c r="U73" s="52">
        <v>0</v>
      </c>
      <c r="V73" s="52">
        <v>1.53</v>
      </c>
      <c r="W73" s="52">
        <v>0</v>
      </c>
      <c r="X73" s="52"/>
      <c r="Y73" s="52"/>
      <c r="Z73" s="52"/>
      <c r="AA73" s="52"/>
      <c r="AB73" s="20"/>
    </row>
    <row r="74" spans="1:28">
      <c r="A74" s="12" t="s">
        <v>8</v>
      </c>
      <c r="B74" s="186">
        <v>45986</v>
      </c>
      <c r="C74" s="30">
        <v>1319.45</v>
      </c>
      <c r="D74" s="14"/>
      <c r="E74" t="s">
        <v>303</v>
      </c>
      <c r="F74" t="str">
        <f t="shared" si="4"/>
        <v>nov-2025</v>
      </c>
      <c r="G74" t="str">
        <f t="shared" si="5"/>
        <v>25-nov</v>
      </c>
      <c r="H74">
        <f t="shared" si="6"/>
        <v>2025</v>
      </c>
      <c r="I74" t="str">
        <f t="shared" si="7"/>
        <v>2025-11</v>
      </c>
      <c r="M74" s="201">
        <v>130</v>
      </c>
      <c r="N74" s="183">
        <v>46005</v>
      </c>
      <c r="O74" s="202" t="s">
        <v>297</v>
      </c>
      <c r="P74" s="52"/>
      <c r="Q74" s="52">
        <v>163.63999999999999</v>
      </c>
      <c r="R74" s="52">
        <v>21.82</v>
      </c>
      <c r="S74" s="52">
        <v>0</v>
      </c>
      <c r="T74" s="52">
        <v>52.36</v>
      </c>
      <c r="U74" s="52">
        <v>5.0199999999999996</v>
      </c>
      <c r="V74" s="52">
        <v>0</v>
      </c>
      <c r="W74" s="52">
        <v>0</v>
      </c>
      <c r="X74" s="52"/>
      <c r="Y74" s="52"/>
      <c r="Z74" s="52"/>
      <c r="AA74" s="52"/>
      <c r="AB74" s="20"/>
    </row>
    <row r="75" spans="1:28">
      <c r="A75" s="12" t="s">
        <v>8</v>
      </c>
      <c r="B75" s="186">
        <v>45985</v>
      </c>
      <c r="C75" s="30">
        <v>1122.18</v>
      </c>
      <c r="D75" s="14"/>
      <c r="E75" t="s">
        <v>303</v>
      </c>
      <c r="F75" t="str">
        <f t="shared" si="4"/>
        <v>nov-2025</v>
      </c>
      <c r="G75" t="str">
        <f t="shared" si="5"/>
        <v>24-nov</v>
      </c>
      <c r="H75">
        <f t="shared" si="6"/>
        <v>2025</v>
      </c>
      <c r="I75" t="str">
        <f t="shared" si="7"/>
        <v>2025-11</v>
      </c>
      <c r="M75" s="201">
        <v>131</v>
      </c>
      <c r="N75" s="183">
        <v>46007</v>
      </c>
      <c r="O75" s="202" t="s">
        <v>297</v>
      </c>
      <c r="P75" s="52"/>
      <c r="Q75" s="52">
        <v>0</v>
      </c>
      <c r="R75" s="52">
        <v>0</v>
      </c>
      <c r="S75" s="52">
        <v>95</v>
      </c>
      <c r="T75" s="52">
        <v>0</v>
      </c>
      <c r="U75" s="52">
        <v>0</v>
      </c>
      <c r="V75" s="52">
        <v>21.85</v>
      </c>
      <c r="W75" s="52">
        <v>0</v>
      </c>
      <c r="X75" s="52"/>
      <c r="Y75" s="52"/>
      <c r="Z75" s="52"/>
      <c r="AA75" s="52"/>
      <c r="AB75" s="20"/>
    </row>
    <row r="76" spans="1:28">
      <c r="A76" s="12" t="s">
        <v>8</v>
      </c>
      <c r="B76" s="186">
        <v>45984</v>
      </c>
      <c r="C76" s="30">
        <v>0</v>
      </c>
      <c r="D76" s="14"/>
      <c r="E76" t="s">
        <v>303</v>
      </c>
      <c r="F76" t="str">
        <f t="shared" si="4"/>
        <v>nov-2025</v>
      </c>
      <c r="G76" t="str">
        <f t="shared" si="5"/>
        <v>23-nov</v>
      </c>
      <c r="H76">
        <f t="shared" si="6"/>
        <v>2025</v>
      </c>
      <c r="I76" t="str">
        <f t="shared" si="7"/>
        <v>2025-11</v>
      </c>
      <c r="M76" s="201">
        <v>132</v>
      </c>
      <c r="N76" s="183">
        <v>46008</v>
      </c>
      <c r="O76" s="202" t="s">
        <v>297</v>
      </c>
      <c r="P76" s="52"/>
      <c r="Q76" s="52">
        <v>0</v>
      </c>
      <c r="R76" s="52">
        <v>11.82</v>
      </c>
      <c r="S76" s="52">
        <v>43.33</v>
      </c>
      <c r="T76" s="52">
        <v>0</v>
      </c>
      <c r="U76" s="52">
        <v>2.72</v>
      </c>
      <c r="V76" s="52">
        <v>9.9700000000000006</v>
      </c>
      <c r="W76" s="52">
        <v>0</v>
      </c>
      <c r="X76" s="52"/>
      <c r="Y76" s="52"/>
      <c r="Z76" s="52"/>
      <c r="AA76" s="52"/>
      <c r="AB76" s="20"/>
    </row>
    <row r="77" spans="1:28">
      <c r="A77" s="12" t="s">
        <v>8</v>
      </c>
      <c r="B77" s="186">
        <v>45983</v>
      </c>
      <c r="C77" s="30">
        <v>879.23</v>
      </c>
      <c r="D77" s="14"/>
      <c r="E77" t="s">
        <v>303</v>
      </c>
      <c r="F77" t="str">
        <f t="shared" si="4"/>
        <v>nov-2025</v>
      </c>
      <c r="G77" t="str">
        <f t="shared" si="5"/>
        <v>22-nov</v>
      </c>
      <c r="H77">
        <f t="shared" si="6"/>
        <v>2025</v>
      </c>
      <c r="I77" t="str">
        <f t="shared" si="7"/>
        <v>2025-11</v>
      </c>
      <c r="M77" s="201">
        <v>133</v>
      </c>
      <c r="N77" s="183">
        <v>46009</v>
      </c>
      <c r="O77" s="202" t="s">
        <v>297</v>
      </c>
      <c r="P77" s="52"/>
      <c r="Q77" s="52">
        <v>320.91000000000003</v>
      </c>
      <c r="R77" s="52">
        <v>90.9</v>
      </c>
      <c r="S77" s="52">
        <v>116.67</v>
      </c>
      <c r="T77" s="52">
        <v>102.69</v>
      </c>
      <c r="U77" s="52">
        <v>20.91</v>
      </c>
      <c r="V77" s="52">
        <v>26.83</v>
      </c>
      <c r="W77" s="52">
        <v>0</v>
      </c>
      <c r="X77" s="52"/>
      <c r="Y77" s="52"/>
      <c r="Z77" s="52"/>
      <c r="AA77" s="52"/>
      <c r="AB77" s="20"/>
    </row>
    <row r="78" spans="1:28">
      <c r="A78" s="12" t="s">
        <v>8</v>
      </c>
      <c r="B78" s="186">
        <v>45982</v>
      </c>
      <c r="C78" s="30">
        <v>30</v>
      </c>
      <c r="D78" s="14"/>
      <c r="E78" t="s">
        <v>303</v>
      </c>
      <c r="F78" t="str">
        <f t="shared" si="4"/>
        <v>nov-2025</v>
      </c>
      <c r="G78" t="str">
        <f t="shared" si="5"/>
        <v>21-nov</v>
      </c>
      <c r="H78">
        <f t="shared" si="6"/>
        <v>2025</v>
      </c>
      <c r="I78" t="str">
        <f t="shared" si="7"/>
        <v>2025-11</v>
      </c>
      <c r="M78" s="201">
        <v>134</v>
      </c>
      <c r="N78" s="183">
        <v>46010</v>
      </c>
      <c r="O78" s="202" t="s">
        <v>297</v>
      </c>
      <c r="P78" s="52"/>
      <c r="Q78" s="52">
        <v>175.45</v>
      </c>
      <c r="R78" s="52">
        <v>36.36</v>
      </c>
      <c r="S78" s="52">
        <v>95</v>
      </c>
      <c r="T78" s="52">
        <v>56.14</v>
      </c>
      <c r="U78" s="52">
        <v>8.36</v>
      </c>
      <c r="V78" s="52">
        <v>21.85</v>
      </c>
      <c r="W78" s="52">
        <v>0</v>
      </c>
      <c r="X78" s="52"/>
      <c r="Y78" s="52"/>
      <c r="Z78" s="52"/>
      <c r="AA78" s="52"/>
      <c r="AB78" s="20"/>
    </row>
    <row r="79" spans="1:28">
      <c r="A79" s="12" t="s">
        <v>8</v>
      </c>
      <c r="B79" s="186">
        <v>45981</v>
      </c>
      <c r="C79" s="30">
        <v>1386.88</v>
      </c>
      <c r="D79" s="14"/>
      <c r="E79" t="s">
        <v>303</v>
      </c>
      <c r="F79" t="str">
        <f t="shared" si="4"/>
        <v>nov-2025</v>
      </c>
      <c r="G79" t="str">
        <f t="shared" si="5"/>
        <v>20-nov</v>
      </c>
      <c r="H79">
        <f t="shared" si="6"/>
        <v>2025</v>
      </c>
      <c r="I79" t="str">
        <f t="shared" si="7"/>
        <v>2025-11</v>
      </c>
      <c r="M79" s="201">
        <v>135</v>
      </c>
      <c r="N79" s="183">
        <v>46010</v>
      </c>
      <c r="O79" s="202" t="s">
        <v>297</v>
      </c>
      <c r="P79" s="52"/>
      <c r="Q79" s="52">
        <v>0</v>
      </c>
      <c r="R79" s="52">
        <v>0</v>
      </c>
      <c r="S79" s="52">
        <v>0</v>
      </c>
      <c r="T79" s="52">
        <v>0</v>
      </c>
      <c r="U79" s="52">
        <v>0</v>
      </c>
      <c r="V79" s="52">
        <v>0</v>
      </c>
      <c r="W79" s="52">
        <v>300</v>
      </c>
      <c r="X79" s="52" t="s">
        <v>365</v>
      </c>
      <c r="Y79" s="52"/>
      <c r="Z79" s="52"/>
      <c r="AA79" s="52"/>
      <c r="AB79" s="52"/>
    </row>
    <row r="80" spans="1:28">
      <c r="A80" s="12" t="s">
        <v>8</v>
      </c>
      <c r="B80" s="186">
        <v>45980</v>
      </c>
      <c r="C80" s="30">
        <v>1020.23</v>
      </c>
      <c r="D80" s="14"/>
      <c r="E80" t="s">
        <v>303</v>
      </c>
      <c r="F80" t="str">
        <f t="shared" si="4"/>
        <v>nov-2025</v>
      </c>
      <c r="G80" t="str">
        <f t="shared" si="5"/>
        <v>19-nov</v>
      </c>
      <c r="H80">
        <f t="shared" si="6"/>
        <v>2025</v>
      </c>
      <c r="I80" t="str">
        <f t="shared" si="7"/>
        <v>2025-11</v>
      </c>
      <c r="M80" s="201">
        <v>136</v>
      </c>
      <c r="N80" s="183">
        <v>46031</v>
      </c>
      <c r="O80" s="202" t="s">
        <v>367</v>
      </c>
      <c r="P80" s="52" t="s">
        <v>376</v>
      </c>
      <c r="Q80" s="52">
        <v>0</v>
      </c>
      <c r="R80" s="52">
        <v>0</v>
      </c>
      <c r="S80" s="52">
        <v>0</v>
      </c>
      <c r="T80" s="52">
        <v>0</v>
      </c>
      <c r="U80" s="52">
        <v>0</v>
      </c>
      <c r="V80" s="52">
        <v>0</v>
      </c>
      <c r="W80" s="52">
        <v>0</v>
      </c>
      <c r="X80" s="52"/>
      <c r="Y80" s="52"/>
      <c r="Z80" s="52"/>
      <c r="AA80" s="52"/>
      <c r="AB80" s="52"/>
    </row>
    <row r="81" spans="1:27">
      <c r="A81" s="12" t="s">
        <v>8</v>
      </c>
      <c r="B81" s="186">
        <v>45979</v>
      </c>
      <c r="C81" s="30">
        <v>1380.45</v>
      </c>
      <c r="D81" s="14"/>
      <c r="E81" t="s">
        <v>303</v>
      </c>
      <c r="F81" t="str">
        <f t="shared" si="4"/>
        <v>nov-2025</v>
      </c>
      <c r="G81" t="str">
        <f t="shared" si="5"/>
        <v>18-nov</v>
      </c>
      <c r="H81">
        <f t="shared" si="6"/>
        <v>2025</v>
      </c>
      <c r="I81" t="str">
        <f t="shared" si="7"/>
        <v>2025-11</v>
      </c>
      <c r="S81" s="52"/>
      <c r="T81" s="52"/>
      <c r="U81" s="52"/>
      <c r="V81" s="52"/>
      <c r="W81" s="52"/>
      <c r="X81" s="52"/>
      <c r="Y81" s="52"/>
      <c r="Z81" s="52"/>
      <c r="AA81" s="52"/>
    </row>
    <row r="82" spans="1:27">
      <c r="A82" s="12" t="s">
        <v>8</v>
      </c>
      <c r="B82" s="186">
        <v>45978</v>
      </c>
      <c r="C82" s="30">
        <v>1393.46</v>
      </c>
      <c r="D82" s="14"/>
      <c r="E82" t="s">
        <v>303</v>
      </c>
      <c r="F82" t="str">
        <f t="shared" si="4"/>
        <v>nov-2025</v>
      </c>
      <c r="G82" t="str">
        <f t="shared" si="5"/>
        <v>17-nov</v>
      </c>
      <c r="H82">
        <f t="shared" si="6"/>
        <v>2025</v>
      </c>
      <c r="I82" t="str">
        <f t="shared" si="7"/>
        <v>2025-11</v>
      </c>
      <c r="S82" s="52"/>
      <c r="T82" s="52"/>
      <c r="U82" s="52"/>
      <c r="V82" s="52"/>
      <c r="W82" s="52"/>
      <c r="X82" s="52"/>
      <c r="Y82" s="52"/>
      <c r="Z82" s="52"/>
      <c r="AA82" s="52"/>
    </row>
    <row r="83" spans="1:27">
      <c r="A83" s="12" t="s">
        <v>8</v>
      </c>
      <c r="B83" s="186">
        <v>45977</v>
      </c>
      <c r="C83" s="30">
        <v>113.97</v>
      </c>
      <c r="D83" s="14"/>
      <c r="E83" t="s">
        <v>303</v>
      </c>
      <c r="F83" t="str">
        <f t="shared" si="4"/>
        <v>nov-2025</v>
      </c>
      <c r="G83" t="str">
        <f t="shared" si="5"/>
        <v>16-nov</v>
      </c>
      <c r="H83">
        <f t="shared" si="6"/>
        <v>2025</v>
      </c>
      <c r="I83" t="str">
        <f t="shared" si="7"/>
        <v>2025-11</v>
      </c>
      <c r="S83" s="52"/>
      <c r="T83" s="52"/>
      <c r="U83" s="52"/>
      <c r="V83" s="52"/>
      <c r="W83" s="52"/>
      <c r="X83" s="52"/>
      <c r="Y83" s="52"/>
      <c r="Z83" s="52"/>
      <c r="AA83" s="52"/>
    </row>
    <row r="84" spans="1:27">
      <c r="A84" s="12" t="s">
        <v>8</v>
      </c>
      <c r="B84" s="186">
        <v>45976</v>
      </c>
      <c r="C84" s="30">
        <v>-1.08</v>
      </c>
      <c r="D84" s="14"/>
      <c r="E84" t="s">
        <v>303</v>
      </c>
      <c r="F84" t="str">
        <f t="shared" si="4"/>
        <v>nov-2025</v>
      </c>
      <c r="G84" t="str">
        <f t="shared" si="5"/>
        <v>15-nov</v>
      </c>
      <c r="H84">
        <f t="shared" si="6"/>
        <v>2025</v>
      </c>
      <c r="I84" t="str">
        <f t="shared" si="7"/>
        <v>2025-11</v>
      </c>
      <c r="S84" s="52"/>
      <c r="T84" s="52"/>
      <c r="U84" s="52"/>
      <c r="V84" s="52"/>
      <c r="W84" s="52"/>
      <c r="X84" s="52"/>
      <c r="Y84" s="52"/>
      <c r="Z84" s="52"/>
      <c r="AA84" s="52"/>
    </row>
    <row r="85" spans="1:27">
      <c r="A85" s="12" t="s">
        <v>8</v>
      </c>
      <c r="B85" s="186">
        <v>45975</v>
      </c>
      <c r="C85" s="30">
        <v>65.400000000000006</v>
      </c>
      <c r="D85" s="14"/>
      <c r="E85" t="s">
        <v>303</v>
      </c>
      <c r="F85" t="str">
        <f t="shared" si="4"/>
        <v>nov-2025</v>
      </c>
      <c r="G85" t="str">
        <f t="shared" si="5"/>
        <v>14-nov</v>
      </c>
      <c r="H85">
        <f t="shared" si="6"/>
        <v>2025</v>
      </c>
      <c r="I85" t="str">
        <f t="shared" si="7"/>
        <v>2025-11</v>
      </c>
      <c r="S85" s="52"/>
      <c r="T85" s="52"/>
      <c r="U85" s="52"/>
      <c r="V85" s="52"/>
      <c r="W85" s="52"/>
      <c r="X85" s="52"/>
      <c r="Y85" s="52"/>
      <c r="Z85" s="52"/>
      <c r="AA85" s="52"/>
    </row>
    <row r="86" spans="1:27">
      <c r="A86" s="12" t="s">
        <v>8</v>
      </c>
      <c r="B86" s="186">
        <v>45974</v>
      </c>
      <c r="C86" s="30">
        <v>1220.1600000000001</v>
      </c>
      <c r="D86" s="14"/>
      <c r="E86" t="s">
        <v>303</v>
      </c>
      <c r="F86" t="str">
        <f t="shared" si="4"/>
        <v>nov-2025</v>
      </c>
      <c r="G86" t="str">
        <f t="shared" si="5"/>
        <v>13-nov</v>
      </c>
      <c r="H86">
        <f t="shared" si="6"/>
        <v>2025</v>
      </c>
      <c r="I86" t="str">
        <f t="shared" si="7"/>
        <v>2025-11</v>
      </c>
      <c r="S86" s="52"/>
      <c r="T86" s="52"/>
      <c r="U86" s="52"/>
      <c r="V86" s="52"/>
      <c r="W86" s="52"/>
      <c r="X86" s="52"/>
      <c r="Y86" s="52"/>
      <c r="Z86" s="52"/>
      <c r="AA86" s="52"/>
    </row>
    <row r="87" spans="1:27">
      <c r="A87" s="12" t="s">
        <v>8</v>
      </c>
      <c r="B87" s="186">
        <v>45973</v>
      </c>
      <c r="C87" s="30">
        <v>139.54</v>
      </c>
      <c r="D87" s="14"/>
      <c r="E87" t="s">
        <v>303</v>
      </c>
      <c r="F87" t="str">
        <f t="shared" si="4"/>
        <v>nov-2025</v>
      </c>
      <c r="G87" t="str">
        <f t="shared" si="5"/>
        <v>12-nov</v>
      </c>
      <c r="H87">
        <f t="shared" si="6"/>
        <v>2025</v>
      </c>
      <c r="I87" t="str">
        <f t="shared" si="7"/>
        <v>2025-11</v>
      </c>
      <c r="S87" s="52"/>
      <c r="T87" s="52"/>
      <c r="U87" s="52"/>
      <c r="V87" s="52"/>
      <c r="W87" s="52"/>
      <c r="X87" s="52"/>
      <c r="Y87" s="52"/>
      <c r="Z87" s="52"/>
      <c r="AA87" s="52"/>
    </row>
    <row r="88" spans="1:27">
      <c r="A88" s="12" t="s">
        <v>8</v>
      </c>
      <c r="B88" s="186">
        <v>45972</v>
      </c>
      <c r="C88" s="30">
        <v>449.54</v>
      </c>
      <c r="D88" s="14"/>
      <c r="E88" t="s">
        <v>303</v>
      </c>
      <c r="F88" t="str">
        <f t="shared" si="4"/>
        <v>nov-2025</v>
      </c>
      <c r="G88" t="str">
        <f t="shared" si="5"/>
        <v>11-nov</v>
      </c>
      <c r="H88">
        <f t="shared" si="6"/>
        <v>2025</v>
      </c>
      <c r="I88" t="str">
        <f t="shared" si="7"/>
        <v>2025-11</v>
      </c>
      <c r="S88" s="52"/>
      <c r="T88" s="52"/>
      <c r="U88" s="52"/>
      <c r="V88" s="52"/>
      <c r="W88" s="52"/>
      <c r="X88" s="52"/>
      <c r="Y88" s="52"/>
      <c r="Z88" s="52"/>
      <c r="AA88" s="52"/>
    </row>
    <row r="89" spans="1:27">
      <c r="A89" s="12" t="s">
        <v>8</v>
      </c>
      <c r="B89" s="186">
        <v>45971</v>
      </c>
      <c r="C89" s="30">
        <v>141.34</v>
      </c>
      <c r="D89" s="14"/>
      <c r="E89" t="s">
        <v>303</v>
      </c>
      <c r="F89" t="str">
        <f t="shared" si="4"/>
        <v>nov-2025</v>
      </c>
      <c r="G89" t="str">
        <f t="shared" si="5"/>
        <v>10-nov</v>
      </c>
      <c r="H89">
        <f t="shared" si="6"/>
        <v>2025</v>
      </c>
      <c r="I89" t="str">
        <f t="shared" si="7"/>
        <v>2025-11</v>
      </c>
      <c r="S89" s="52"/>
      <c r="T89" s="52"/>
      <c r="U89" s="52"/>
      <c r="V89" s="52"/>
      <c r="W89" s="52"/>
      <c r="X89" s="52"/>
      <c r="Y89" s="52"/>
      <c r="Z89" s="52"/>
      <c r="AA89" s="52"/>
    </row>
    <row r="90" spans="1:27">
      <c r="A90" s="12" t="s">
        <v>8</v>
      </c>
      <c r="B90" s="186">
        <v>45970</v>
      </c>
      <c r="C90" s="30">
        <v>586.04999999999995</v>
      </c>
      <c r="D90" s="14"/>
      <c r="E90" t="s">
        <v>303</v>
      </c>
      <c r="F90" t="str">
        <f t="shared" si="4"/>
        <v>nov-2025</v>
      </c>
      <c r="G90" t="str">
        <f t="shared" si="5"/>
        <v>09-nov</v>
      </c>
      <c r="H90">
        <f t="shared" si="6"/>
        <v>2025</v>
      </c>
      <c r="I90" t="str">
        <f t="shared" si="7"/>
        <v>2025-11</v>
      </c>
      <c r="S90" s="52"/>
      <c r="T90" s="52"/>
      <c r="U90" s="52"/>
      <c r="V90" s="52"/>
      <c r="W90" s="52"/>
      <c r="X90" s="52"/>
      <c r="Y90" s="52"/>
      <c r="Z90" s="52"/>
      <c r="AA90" s="52"/>
    </row>
    <row r="91" spans="1:27">
      <c r="A91" s="12" t="s">
        <v>8</v>
      </c>
      <c r="B91" s="186">
        <v>45969</v>
      </c>
      <c r="C91" s="30">
        <v>2186.65</v>
      </c>
      <c r="D91" s="14"/>
      <c r="E91" t="s">
        <v>303</v>
      </c>
      <c r="F91" t="str">
        <f t="shared" si="4"/>
        <v>nov-2025</v>
      </c>
      <c r="G91" t="str">
        <f t="shared" si="5"/>
        <v>08-nov</v>
      </c>
      <c r="H91">
        <f t="shared" si="6"/>
        <v>2025</v>
      </c>
      <c r="I91" t="str">
        <f t="shared" si="7"/>
        <v>2025-11</v>
      </c>
      <c r="S91" s="52"/>
      <c r="T91" s="52"/>
      <c r="U91" s="52"/>
      <c r="V91" s="52"/>
      <c r="W91" s="52"/>
      <c r="X91" s="52"/>
      <c r="Y91" s="52"/>
      <c r="Z91" s="52"/>
      <c r="AA91" s="52"/>
    </row>
    <row r="92" spans="1:27">
      <c r="A92" s="12" t="s">
        <v>8</v>
      </c>
      <c r="B92" s="186">
        <v>45968</v>
      </c>
      <c r="C92" s="30">
        <v>2231.25</v>
      </c>
      <c r="D92" s="14"/>
      <c r="E92" t="s">
        <v>303</v>
      </c>
      <c r="F92" t="str">
        <f t="shared" si="4"/>
        <v>nov-2025</v>
      </c>
      <c r="G92" t="str">
        <f t="shared" si="5"/>
        <v>07-nov</v>
      </c>
      <c r="H92">
        <f t="shared" si="6"/>
        <v>2025</v>
      </c>
      <c r="I92" t="str">
        <f t="shared" si="7"/>
        <v>2025-11</v>
      </c>
      <c r="S92" s="52"/>
      <c r="T92" s="52"/>
      <c r="U92" s="52"/>
      <c r="V92" s="52"/>
      <c r="W92" s="52"/>
      <c r="X92" s="52"/>
      <c r="Y92" s="52"/>
      <c r="Z92" s="52"/>
      <c r="AA92" s="52"/>
    </row>
    <row r="93" spans="1:27">
      <c r="A93" s="12" t="s">
        <v>8</v>
      </c>
      <c r="B93" s="186">
        <v>45967</v>
      </c>
      <c r="C93" s="30">
        <v>2608.71</v>
      </c>
      <c r="D93" s="14"/>
      <c r="E93" t="s">
        <v>303</v>
      </c>
      <c r="F93" t="str">
        <f t="shared" si="4"/>
        <v>nov-2025</v>
      </c>
      <c r="G93" t="str">
        <f t="shared" si="5"/>
        <v>06-nov</v>
      </c>
      <c r="H93">
        <f t="shared" si="6"/>
        <v>2025</v>
      </c>
      <c r="I93" t="str">
        <f t="shared" si="7"/>
        <v>2025-11</v>
      </c>
      <c r="S93" s="52"/>
      <c r="T93" s="52"/>
      <c r="U93" s="52"/>
      <c r="V93" s="52"/>
      <c r="W93" s="52"/>
      <c r="X93" s="52"/>
      <c r="Y93" s="52"/>
      <c r="Z93" s="52"/>
      <c r="AA93" s="52"/>
    </row>
    <row r="94" spans="1:27">
      <c r="A94" s="12" t="s">
        <v>8</v>
      </c>
      <c r="B94" s="186">
        <v>45966</v>
      </c>
      <c r="C94" s="30">
        <v>76.260000000000005</v>
      </c>
      <c r="D94" s="14"/>
      <c r="E94" t="s">
        <v>303</v>
      </c>
      <c r="F94" t="str">
        <f t="shared" si="4"/>
        <v>nov-2025</v>
      </c>
      <c r="G94" t="str">
        <f t="shared" si="5"/>
        <v>05-nov</v>
      </c>
      <c r="H94">
        <f t="shared" si="6"/>
        <v>2025</v>
      </c>
      <c r="I94" t="str">
        <f t="shared" si="7"/>
        <v>2025-11</v>
      </c>
      <c r="S94" s="52"/>
      <c r="T94" s="52"/>
      <c r="U94" s="52"/>
      <c r="V94" s="52"/>
      <c r="W94" s="52"/>
      <c r="X94" s="52"/>
      <c r="Y94" s="52"/>
      <c r="Z94" s="52"/>
      <c r="AA94" s="52"/>
    </row>
    <row r="95" spans="1:27">
      <c r="A95" s="12" t="s">
        <v>8</v>
      </c>
      <c r="B95" s="186">
        <v>45965</v>
      </c>
      <c r="C95" s="30">
        <v>577.52</v>
      </c>
      <c r="D95" s="14"/>
      <c r="E95" t="s">
        <v>303</v>
      </c>
      <c r="F95" t="str">
        <f t="shared" si="4"/>
        <v>nov-2025</v>
      </c>
      <c r="G95" t="str">
        <f t="shared" si="5"/>
        <v>04-nov</v>
      </c>
      <c r="H95">
        <f t="shared" si="6"/>
        <v>2025</v>
      </c>
      <c r="I95" t="str">
        <f t="shared" si="7"/>
        <v>2025-11</v>
      </c>
      <c r="S95" s="52"/>
      <c r="T95" s="52"/>
      <c r="U95" s="52"/>
      <c r="V95" s="52"/>
      <c r="W95" s="52"/>
      <c r="X95" s="52"/>
      <c r="Y95" s="52"/>
      <c r="Z95" s="52"/>
      <c r="AA95" s="52"/>
    </row>
    <row r="96" spans="1:27">
      <c r="A96" s="12" t="s">
        <v>8</v>
      </c>
      <c r="B96" s="186">
        <v>45964</v>
      </c>
      <c r="C96" s="30">
        <v>524.24</v>
      </c>
      <c r="D96" s="14"/>
      <c r="E96" t="s">
        <v>303</v>
      </c>
      <c r="F96" t="str">
        <f t="shared" si="4"/>
        <v>nov-2025</v>
      </c>
      <c r="G96" t="str">
        <f t="shared" si="5"/>
        <v>03-nov</v>
      </c>
      <c r="H96">
        <f t="shared" si="6"/>
        <v>2025</v>
      </c>
      <c r="I96" t="str">
        <f t="shared" si="7"/>
        <v>2025-11</v>
      </c>
      <c r="S96" s="52"/>
      <c r="T96" s="52"/>
      <c r="U96" s="52"/>
      <c r="V96" s="52"/>
      <c r="W96" s="52"/>
      <c r="X96" s="52"/>
      <c r="Y96" s="52"/>
      <c r="Z96" s="52"/>
      <c r="AA96" s="52"/>
    </row>
    <row r="97" spans="1:27">
      <c r="A97" s="12" t="s">
        <v>8</v>
      </c>
      <c r="B97" s="186">
        <v>45963</v>
      </c>
      <c r="C97" s="30">
        <v>732.09</v>
      </c>
      <c r="D97" s="14"/>
      <c r="E97" t="s">
        <v>303</v>
      </c>
      <c r="F97" t="str">
        <f t="shared" si="4"/>
        <v>nov-2025</v>
      </c>
      <c r="G97" t="str">
        <f t="shared" si="5"/>
        <v>02-nov</v>
      </c>
      <c r="H97">
        <f t="shared" si="6"/>
        <v>2025</v>
      </c>
      <c r="I97" t="str">
        <f t="shared" si="7"/>
        <v>2025-11</v>
      </c>
      <c r="S97" s="52"/>
      <c r="T97" s="52"/>
      <c r="U97" s="52"/>
      <c r="V97" s="52"/>
      <c r="W97" s="52"/>
      <c r="X97" s="52"/>
      <c r="Y97" s="52"/>
      <c r="Z97" s="52"/>
      <c r="AA97" s="52"/>
    </row>
    <row r="98" spans="1:27">
      <c r="A98" s="12" t="s">
        <v>8</v>
      </c>
      <c r="B98" s="186">
        <v>45962</v>
      </c>
      <c r="C98" s="30">
        <v>640.98</v>
      </c>
      <c r="D98" s="14"/>
      <c r="E98" t="s">
        <v>303</v>
      </c>
      <c r="F98" t="str">
        <f t="shared" si="4"/>
        <v>nov-2025</v>
      </c>
      <c r="G98" t="str">
        <f t="shared" si="5"/>
        <v>01-nov</v>
      </c>
      <c r="H98">
        <f t="shared" si="6"/>
        <v>2025</v>
      </c>
      <c r="I98" t="str">
        <f t="shared" si="7"/>
        <v>2025-11</v>
      </c>
      <c r="S98" s="52"/>
      <c r="T98" s="52"/>
      <c r="U98" s="52"/>
      <c r="V98" s="52"/>
      <c r="W98" s="52"/>
      <c r="X98" s="52"/>
      <c r="Y98" s="52"/>
      <c r="Z98" s="52"/>
      <c r="AA98" s="52"/>
    </row>
    <row r="99" spans="1:27">
      <c r="A99" s="12" t="s">
        <v>8</v>
      </c>
      <c r="B99" s="186">
        <v>45961</v>
      </c>
      <c r="C99" s="30">
        <v>2174.69</v>
      </c>
      <c r="D99" s="14"/>
      <c r="E99" t="s">
        <v>303</v>
      </c>
      <c r="F99" t="str">
        <f t="shared" si="4"/>
        <v>oct-2025</v>
      </c>
      <c r="G99" t="str">
        <f t="shared" si="5"/>
        <v>31-oct</v>
      </c>
      <c r="H99">
        <f t="shared" si="6"/>
        <v>2025</v>
      </c>
      <c r="I99" t="str">
        <f t="shared" si="7"/>
        <v>2025-10</v>
      </c>
      <c r="S99" s="52"/>
      <c r="T99" s="52"/>
      <c r="U99" s="52"/>
      <c r="V99" s="52"/>
      <c r="W99" s="52"/>
      <c r="X99" s="52"/>
      <c r="Y99" s="52"/>
      <c r="Z99" s="52"/>
      <c r="AA99" s="52"/>
    </row>
    <row r="100" spans="1:27">
      <c r="A100" s="12" t="s">
        <v>8</v>
      </c>
      <c r="B100" s="186">
        <v>45960</v>
      </c>
      <c r="C100" s="30">
        <v>663.62</v>
      </c>
      <c r="D100" s="14"/>
      <c r="E100" t="s">
        <v>303</v>
      </c>
      <c r="F100" t="str">
        <f t="shared" si="4"/>
        <v>oct-2025</v>
      </c>
      <c r="G100" t="str">
        <f t="shared" si="5"/>
        <v>30-oct</v>
      </c>
      <c r="H100">
        <f t="shared" si="6"/>
        <v>2025</v>
      </c>
      <c r="I100" t="str">
        <f t="shared" si="7"/>
        <v>2025-10</v>
      </c>
      <c r="S100" s="52"/>
      <c r="T100" s="52"/>
      <c r="U100" s="52"/>
      <c r="V100" s="52"/>
      <c r="W100" s="52"/>
      <c r="X100" s="52"/>
      <c r="Y100" s="52"/>
      <c r="Z100" s="52"/>
      <c r="AA100" s="52"/>
    </row>
    <row r="101" spans="1:27">
      <c r="A101" s="12" t="s">
        <v>8</v>
      </c>
      <c r="B101" s="186">
        <v>45959</v>
      </c>
      <c r="C101" s="30">
        <v>495.8</v>
      </c>
      <c r="D101" s="14"/>
      <c r="E101" t="s">
        <v>303</v>
      </c>
      <c r="F101" t="str">
        <f t="shared" si="4"/>
        <v>oct-2025</v>
      </c>
      <c r="G101" t="str">
        <f t="shared" si="5"/>
        <v>29-oct</v>
      </c>
      <c r="H101">
        <f t="shared" si="6"/>
        <v>2025</v>
      </c>
      <c r="I101" t="str">
        <f t="shared" si="7"/>
        <v>2025-10</v>
      </c>
      <c r="S101" s="52"/>
      <c r="T101" s="52"/>
      <c r="U101" s="52"/>
      <c r="V101" s="52"/>
      <c r="W101" s="52"/>
      <c r="X101" s="52"/>
      <c r="Y101" s="52"/>
      <c r="Z101" s="52"/>
      <c r="AA101" s="52"/>
    </row>
    <row r="102" spans="1:27">
      <c r="A102" s="12" t="s">
        <v>8</v>
      </c>
      <c r="B102" s="186">
        <v>45958</v>
      </c>
      <c r="C102" s="30">
        <v>493.34</v>
      </c>
      <c r="D102" s="14"/>
      <c r="E102" t="s">
        <v>303</v>
      </c>
      <c r="F102" t="str">
        <f t="shared" si="4"/>
        <v>oct-2025</v>
      </c>
      <c r="G102" t="str">
        <f t="shared" si="5"/>
        <v>28-oct</v>
      </c>
      <c r="H102">
        <f t="shared" si="6"/>
        <v>2025</v>
      </c>
      <c r="I102" t="str">
        <f t="shared" si="7"/>
        <v>2025-10</v>
      </c>
      <c r="S102" s="52"/>
      <c r="T102" s="52"/>
      <c r="U102" s="52"/>
      <c r="V102" s="52"/>
      <c r="W102" s="52"/>
      <c r="X102" s="52"/>
      <c r="Y102" s="52"/>
      <c r="Z102" s="52"/>
      <c r="AA102" s="52"/>
    </row>
    <row r="103" spans="1:27">
      <c r="A103" s="12" t="s">
        <v>8</v>
      </c>
      <c r="B103" s="186">
        <v>45957</v>
      </c>
      <c r="C103" s="30">
        <v>137.13</v>
      </c>
      <c r="D103" s="14"/>
      <c r="E103" t="s">
        <v>303</v>
      </c>
      <c r="F103" t="str">
        <f t="shared" si="4"/>
        <v>oct-2025</v>
      </c>
      <c r="G103" t="str">
        <f t="shared" si="5"/>
        <v>27-oct</v>
      </c>
      <c r="H103">
        <f t="shared" si="6"/>
        <v>2025</v>
      </c>
      <c r="I103" t="str">
        <f t="shared" si="7"/>
        <v>2025-10</v>
      </c>
      <c r="S103" s="52"/>
      <c r="T103" s="52"/>
      <c r="U103" s="52"/>
      <c r="V103" s="52"/>
      <c r="W103" s="52"/>
      <c r="X103" s="52"/>
      <c r="Y103" s="52"/>
      <c r="Z103" s="52"/>
      <c r="AA103" s="52"/>
    </row>
    <row r="104" spans="1:27">
      <c r="A104" s="12" t="s">
        <v>8</v>
      </c>
      <c r="B104" s="186">
        <v>45956</v>
      </c>
      <c r="C104" s="30">
        <v>194.96</v>
      </c>
      <c r="D104" s="14"/>
      <c r="E104" t="s">
        <v>303</v>
      </c>
      <c r="F104" t="str">
        <f t="shared" si="4"/>
        <v>oct-2025</v>
      </c>
      <c r="G104" t="str">
        <f t="shared" si="5"/>
        <v>26-oct</v>
      </c>
      <c r="H104">
        <f t="shared" si="6"/>
        <v>2025</v>
      </c>
      <c r="I104" t="str">
        <f t="shared" si="7"/>
        <v>2025-10</v>
      </c>
      <c r="S104" s="52"/>
      <c r="T104" s="52"/>
      <c r="U104" s="52"/>
      <c r="V104" s="52"/>
      <c r="W104" s="52"/>
      <c r="X104" s="52"/>
      <c r="Y104" s="52"/>
      <c r="Z104" s="52"/>
      <c r="AA104" s="52"/>
    </row>
    <row r="105" spans="1:27">
      <c r="A105" s="12" t="s">
        <v>8</v>
      </c>
      <c r="B105" s="186">
        <v>45955</v>
      </c>
      <c r="C105" s="30">
        <v>2398.16</v>
      </c>
      <c r="D105" s="14"/>
      <c r="E105" t="s">
        <v>303</v>
      </c>
      <c r="F105" t="str">
        <f t="shared" si="4"/>
        <v>oct-2025</v>
      </c>
      <c r="G105" t="str">
        <f t="shared" si="5"/>
        <v>25-oct</v>
      </c>
      <c r="H105">
        <f t="shared" si="6"/>
        <v>2025</v>
      </c>
      <c r="I105" t="str">
        <f t="shared" si="7"/>
        <v>2025-10</v>
      </c>
      <c r="S105" s="52"/>
      <c r="T105" s="52"/>
      <c r="U105" s="52"/>
      <c r="V105" s="52"/>
      <c r="W105" s="52"/>
      <c r="X105" s="52"/>
      <c r="Y105" s="52"/>
      <c r="Z105" s="52"/>
      <c r="AA105" s="52"/>
    </row>
    <row r="106" spans="1:27">
      <c r="A106" s="12" t="s">
        <v>8</v>
      </c>
      <c r="B106" s="186">
        <v>45954</v>
      </c>
      <c r="C106" s="30">
        <v>121</v>
      </c>
      <c r="D106" s="14"/>
      <c r="E106" t="s">
        <v>303</v>
      </c>
      <c r="F106" t="str">
        <f t="shared" si="4"/>
        <v>oct-2025</v>
      </c>
      <c r="G106" t="str">
        <f t="shared" si="5"/>
        <v>24-oct</v>
      </c>
      <c r="H106">
        <f t="shared" si="6"/>
        <v>2025</v>
      </c>
      <c r="I106" t="str">
        <f t="shared" si="7"/>
        <v>2025-10</v>
      </c>
      <c r="S106" s="52"/>
      <c r="T106" s="52"/>
      <c r="U106" s="52"/>
      <c r="V106" s="52"/>
      <c r="W106" s="52"/>
      <c r="X106" s="52"/>
      <c r="Y106" s="52"/>
      <c r="Z106" s="52"/>
      <c r="AA106" s="52"/>
    </row>
    <row r="107" spans="1:27">
      <c r="A107" s="12" t="s">
        <v>8</v>
      </c>
      <c r="B107" s="186">
        <v>45953</v>
      </c>
      <c r="C107" s="30">
        <v>793.24</v>
      </c>
      <c r="D107" s="14"/>
      <c r="E107" t="s">
        <v>303</v>
      </c>
      <c r="F107" t="str">
        <f t="shared" si="4"/>
        <v>oct-2025</v>
      </c>
      <c r="G107" t="str">
        <f t="shared" si="5"/>
        <v>23-oct</v>
      </c>
      <c r="H107">
        <f t="shared" si="6"/>
        <v>2025</v>
      </c>
      <c r="I107" t="str">
        <f t="shared" si="7"/>
        <v>2025-10</v>
      </c>
      <c r="S107" s="52"/>
      <c r="T107" s="52"/>
      <c r="U107" s="52"/>
      <c r="V107" s="52"/>
      <c r="W107" s="52"/>
      <c r="X107" s="52"/>
      <c r="Y107" s="52"/>
      <c r="Z107" s="52"/>
      <c r="AA107" s="52"/>
    </row>
    <row r="108" spans="1:27">
      <c r="A108" s="12" t="s">
        <v>8</v>
      </c>
      <c r="B108" s="186">
        <v>45952</v>
      </c>
      <c r="C108" s="30">
        <v>1106.22</v>
      </c>
      <c r="D108" s="14"/>
      <c r="E108" t="s">
        <v>303</v>
      </c>
      <c r="F108" t="str">
        <f t="shared" si="4"/>
        <v>oct-2025</v>
      </c>
      <c r="G108" t="str">
        <f t="shared" si="5"/>
        <v>22-oct</v>
      </c>
      <c r="H108">
        <f t="shared" si="6"/>
        <v>2025</v>
      </c>
      <c r="I108" t="str">
        <f t="shared" si="7"/>
        <v>2025-10</v>
      </c>
      <c r="S108" s="52"/>
      <c r="T108" s="52"/>
      <c r="U108" s="52"/>
      <c r="V108" s="52"/>
      <c r="W108" s="52"/>
      <c r="X108" s="52"/>
      <c r="Y108" s="52"/>
      <c r="Z108" s="52"/>
      <c r="AA108" s="52"/>
    </row>
    <row r="109" spans="1:27">
      <c r="A109" s="12" t="s">
        <v>8</v>
      </c>
      <c r="B109" s="186">
        <v>45951</v>
      </c>
      <c r="C109" s="30">
        <v>855.89</v>
      </c>
      <c r="D109" s="14"/>
      <c r="E109" t="s">
        <v>303</v>
      </c>
      <c r="F109" t="str">
        <f t="shared" si="4"/>
        <v>oct-2025</v>
      </c>
      <c r="G109" t="str">
        <f t="shared" si="5"/>
        <v>21-oct</v>
      </c>
      <c r="H109">
        <f t="shared" si="6"/>
        <v>2025</v>
      </c>
      <c r="I109" t="str">
        <f t="shared" si="7"/>
        <v>2025-10</v>
      </c>
      <c r="S109" s="52"/>
      <c r="T109" s="52"/>
      <c r="U109" s="52"/>
      <c r="V109" s="52"/>
      <c r="W109" s="52"/>
      <c r="X109" s="52"/>
      <c r="Y109" s="52"/>
      <c r="Z109" s="52"/>
      <c r="AA109" s="52"/>
    </row>
    <row r="110" spans="1:27">
      <c r="A110" s="12" t="s">
        <v>8</v>
      </c>
      <c r="B110" s="186">
        <v>45950</v>
      </c>
      <c r="C110" s="30">
        <v>686.74</v>
      </c>
      <c r="D110" s="14"/>
      <c r="E110" t="s">
        <v>303</v>
      </c>
      <c r="F110" t="str">
        <f t="shared" si="4"/>
        <v>oct-2025</v>
      </c>
      <c r="G110" t="str">
        <f t="shared" si="5"/>
        <v>20-oct</v>
      </c>
      <c r="H110">
        <f t="shared" si="6"/>
        <v>2025</v>
      </c>
      <c r="I110" t="str">
        <f t="shared" si="7"/>
        <v>2025-10</v>
      </c>
      <c r="S110" s="52"/>
      <c r="T110" s="52"/>
      <c r="U110" s="52"/>
      <c r="V110" s="52"/>
      <c r="W110" s="52"/>
      <c r="X110" s="52"/>
      <c r="Y110" s="52"/>
      <c r="Z110" s="52"/>
      <c r="AA110" s="52"/>
    </row>
    <row r="111" spans="1:27">
      <c r="A111" s="12" t="s">
        <v>8</v>
      </c>
      <c r="B111" s="186">
        <v>45949</v>
      </c>
      <c r="C111" s="30">
        <v>184.89</v>
      </c>
      <c r="D111" s="14"/>
      <c r="E111" t="s">
        <v>303</v>
      </c>
      <c r="F111" t="str">
        <f t="shared" si="4"/>
        <v>oct-2025</v>
      </c>
      <c r="G111" t="str">
        <f t="shared" si="5"/>
        <v>19-oct</v>
      </c>
      <c r="H111">
        <f t="shared" si="6"/>
        <v>2025</v>
      </c>
      <c r="I111" t="str">
        <f t="shared" si="7"/>
        <v>2025-10</v>
      </c>
      <c r="S111" s="52"/>
      <c r="T111" s="52"/>
      <c r="U111" s="52"/>
      <c r="V111" s="52"/>
      <c r="W111" s="52"/>
      <c r="X111" s="52"/>
      <c r="Y111" s="52"/>
      <c r="Z111" s="52"/>
      <c r="AA111" s="52"/>
    </row>
    <row r="112" spans="1:27">
      <c r="A112" s="12" t="s">
        <v>8</v>
      </c>
      <c r="B112" s="186">
        <v>45948</v>
      </c>
      <c r="C112" s="30">
        <v>33.409999999999997</v>
      </c>
      <c r="D112" s="14"/>
      <c r="E112" t="s">
        <v>303</v>
      </c>
      <c r="F112" t="str">
        <f t="shared" si="4"/>
        <v>oct-2025</v>
      </c>
      <c r="G112" t="str">
        <f t="shared" si="5"/>
        <v>18-oct</v>
      </c>
      <c r="H112">
        <f t="shared" si="6"/>
        <v>2025</v>
      </c>
      <c r="I112" t="str">
        <f t="shared" si="7"/>
        <v>2025-10</v>
      </c>
      <c r="S112" s="52"/>
      <c r="T112" s="52"/>
      <c r="U112" s="52"/>
      <c r="V112" s="52"/>
      <c r="W112" s="52"/>
      <c r="X112" s="52"/>
      <c r="Y112" s="52"/>
      <c r="Z112" s="52"/>
      <c r="AA112" s="52"/>
    </row>
    <row r="113" spans="1:27">
      <c r="A113" s="12" t="s">
        <v>8</v>
      </c>
      <c r="B113" s="186">
        <v>45947</v>
      </c>
      <c r="C113" s="30">
        <v>88.54</v>
      </c>
      <c r="D113" s="14"/>
      <c r="E113" t="s">
        <v>303</v>
      </c>
      <c r="F113" t="str">
        <f t="shared" si="4"/>
        <v>oct-2025</v>
      </c>
      <c r="G113" t="str">
        <f t="shared" si="5"/>
        <v>17-oct</v>
      </c>
      <c r="H113">
        <f t="shared" si="6"/>
        <v>2025</v>
      </c>
      <c r="I113" t="str">
        <f t="shared" si="7"/>
        <v>2025-10</v>
      </c>
      <c r="S113" s="52"/>
      <c r="T113" s="52"/>
      <c r="U113" s="52"/>
      <c r="V113" s="52"/>
      <c r="W113" s="52"/>
      <c r="X113" s="52"/>
      <c r="Y113" s="52"/>
      <c r="Z113" s="52"/>
      <c r="AA113" s="52"/>
    </row>
    <row r="114" spans="1:27">
      <c r="A114" s="12" t="s">
        <v>8</v>
      </c>
      <c r="B114" s="186">
        <v>45946</v>
      </c>
      <c r="C114" s="30">
        <v>513.1</v>
      </c>
      <c r="D114" s="14"/>
      <c r="E114" t="s">
        <v>303</v>
      </c>
      <c r="F114" t="str">
        <f t="shared" si="4"/>
        <v>oct-2025</v>
      </c>
      <c r="G114" t="str">
        <f t="shared" si="5"/>
        <v>16-oct</v>
      </c>
      <c r="H114">
        <f t="shared" si="6"/>
        <v>2025</v>
      </c>
      <c r="I114" t="str">
        <f t="shared" si="7"/>
        <v>2025-10</v>
      </c>
      <c r="S114" s="52"/>
      <c r="T114" s="52"/>
      <c r="U114" s="52"/>
      <c r="V114" s="52"/>
      <c r="W114" s="52"/>
      <c r="X114" s="52"/>
      <c r="Y114" s="52"/>
      <c r="Z114" s="52"/>
      <c r="AA114" s="52"/>
    </row>
    <row r="115" spans="1:27">
      <c r="A115" s="12" t="s">
        <v>8</v>
      </c>
      <c r="B115" s="186">
        <v>45945</v>
      </c>
      <c r="C115" s="30">
        <v>1277.77</v>
      </c>
      <c r="D115" s="14"/>
      <c r="E115" t="s">
        <v>303</v>
      </c>
      <c r="F115" t="str">
        <f t="shared" si="4"/>
        <v>oct-2025</v>
      </c>
      <c r="G115" t="str">
        <f t="shared" si="5"/>
        <v>15-oct</v>
      </c>
      <c r="H115">
        <f t="shared" si="6"/>
        <v>2025</v>
      </c>
      <c r="I115" t="str">
        <f t="shared" si="7"/>
        <v>2025-10</v>
      </c>
      <c r="S115" s="52"/>
      <c r="T115" s="52"/>
      <c r="U115" s="52"/>
      <c r="V115" s="52"/>
      <c r="W115" s="52"/>
      <c r="X115" s="52"/>
      <c r="Y115" s="52"/>
      <c r="Z115" s="52"/>
      <c r="AA115" s="52"/>
    </row>
    <row r="116" spans="1:27">
      <c r="A116" s="12" t="s">
        <v>8</v>
      </c>
      <c r="B116" s="186">
        <v>45944</v>
      </c>
      <c r="C116" s="30">
        <v>1056.48</v>
      </c>
      <c r="D116" s="14"/>
      <c r="E116" t="s">
        <v>303</v>
      </c>
      <c r="F116" t="str">
        <f t="shared" si="4"/>
        <v>oct-2025</v>
      </c>
      <c r="G116" t="str">
        <f t="shared" si="5"/>
        <v>14-oct</v>
      </c>
      <c r="H116">
        <f t="shared" si="6"/>
        <v>2025</v>
      </c>
      <c r="I116" t="str">
        <f t="shared" si="7"/>
        <v>2025-10</v>
      </c>
      <c r="S116" s="52"/>
      <c r="T116" s="52"/>
      <c r="U116" s="52"/>
      <c r="V116" s="52"/>
      <c r="W116" s="52"/>
      <c r="X116" s="52"/>
      <c r="Y116" s="52"/>
      <c r="Z116" s="52"/>
      <c r="AA116" s="52"/>
    </row>
    <row r="117" spans="1:27">
      <c r="A117" s="12" t="s">
        <v>8</v>
      </c>
      <c r="B117" s="186">
        <v>45943</v>
      </c>
      <c r="C117" s="30">
        <v>1220.1600000000001</v>
      </c>
      <c r="D117" s="14"/>
      <c r="E117" t="s">
        <v>303</v>
      </c>
      <c r="F117" t="str">
        <f t="shared" si="4"/>
        <v>oct-2025</v>
      </c>
      <c r="G117" t="str">
        <f t="shared" si="5"/>
        <v>13-oct</v>
      </c>
      <c r="H117">
        <f t="shared" si="6"/>
        <v>2025</v>
      </c>
      <c r="I117" t="str">
        <f t="shared" si="7"/>
        <v>2025-10</v>
      </c>
      <c r="S117" s="52"/>
      <c r="T117" s="52"/>
      <c r="U117" s="52"/>
      <c r="V117" s="52"/>
      <c r="W117" s="52"/>
      <c r="X117" s="52"/>
      <c r="Y117" s="52"/>
      <c r="Z117" s="52"/>
      <c r="AA117" s="52"/>
    </row>
    <row r="118" spans="1:27">
      <c r="A118" s="12" t="s">
        <v>8</v>
      </c>
      <c r="B118" s="186">
        <v>45942</v>
      </c>
      <c r="C118" s="30">
        <v>139.54</v>
      </c>
      <c r="D118" s="14"/>
      <c r="E118" t="s">
        <v>303</v>
      </c>
      <c r="F118" t="str">
        <f t="shared" si="4"/>
        <v>oct-2025</v>
      </c>
      <c r="G118" t="str">
        <f t="shared" si="5"/>
        <v>12-oct</v>
      </c>
      <c r="H118">
        <f t="shared" si="6"/>
        <v>2025</v>
      </c>
      <c r="I118" t="str">
        <f t="shared" si="7"/>
        <v>2025-10</v>
      </c>
      <c r="S118" s="52"/>
      <c r="T118" s="52"/>
      <c r="U118" s="52"/>
      <c r="V118" s="52"/>
      <c r="W118" s="52"/>
      <c r="X118" s="52"/>
      <c r="Y118" s="52"/>
      <c r="Z118" s="52"/>
      <c r="AA118" s="52"/>
    </row>
    <row r="119" spans="1:27">
      <c r="A119" s="12" t="s">
        <v>8</v>
      </c>
      <c r="B119" s="186">
        <v>45941</v>
      </c>
      <c r="C119" s="30">
        <v>449.54</v>
      </c>
      <c r="D119" s="14"/>
      <c r="E119" t="s">
        <v>303</v>
      </c>
      <c r="F119" t="str">
        <f t="shared" si="4"/>
        <v>oct-2025</v>
      </c>
      <c r="G119" t="str">
        <f t="shared" si="5"/>
        <v>11-oct</v>
      </c>
      <c r="H119">
        <f t="shared" si="6"/>
        <v>2025</v>
      </c>
      <c r="I119" t="str">
        <f t="shared" si="7"/>
        <v>2025-10</v>
      </c>
      <c r="S119" s="52"/>
      <c r="T119" s="52"/>
      <c r="U119" s="52"/>
      <c r="V119" s="52"/>
      <c r="W119" s="52"/>
      <c r="X119" s="52"/>
      <c r="Y119" s="52"/>
      <c r="Z119" s="52"/>
      <c r="AA119" s="52"/>
    </row>
    <row r="120" spans="1:27">
      <c r="A120" s="12" t="s">
        <v>8</v>
      </c>
      <c r="B120" s="186">
        <v>45940</v>
      </c>
      <c r="C120" s="30">
        <v>141.34</v>
      </c>
      <c r="D120" s="14"/>
      <c r="E120" t="s">
        <v>303</v>
      </c>
      <c r="F120" t="str">
        <f t="shared" si="4"/>
        <v>oct-2025</v>
      </c>
      <c r="G120" t="str">
        <f t="shared" si="5"/>
        <v>10-oct</v>
      </c>
      <c r="H120">
        <f t="shared" si="6"/>
        <v>2025</v>
      </c>
      <c r="I120" t="str">
        <f t="shared" si="7"/>
        <v>2025-10</v>
      </c>
      <c r="S120" s="52"/>
      <c r="T120" s="52"/>
      <c r="U120" s="52"/>
      <c r="V120" s="52"/>
      <c r="W120" s="52"/>
      <c r="X120" s="52"/>
      <c r="Y120" s="52"/>
      <c r="Z120" s="52"/>
      <c r="AA120" s="52"/>
    </row>
    <row r="121" spans="1:27">
      <c r="A121" s="12" t="s">
        <v>8</v>
      </c>
      <c r="B121" s="186">
        <v>45939</v>
      </c>
      <c r="C121" s="30">
        <v>586.04999999999995</v>
      </c>
      <c r="D121" s="14"/>
      <c r="E121" t="s">
        <v>303</v>
      </c>
      <c r="F121" t="str">
        <f t="shared" si="4"/>
        <v>oct-2025</v>
      </c>
      <c r="G121" t="str">
        <f t="shared" si="5"/>
        <v>09-oct</v>
      </c>
      <c r="H121">
        <f t="shared" si="6"/>
        <v>2025</v>
      </c>
      <c r="I121" t="str">
        <f t="shared" si="7"/>
        <v>2025-10</v>
      </c>
      <c r="S121" s="52"/>
      <c r="T121" s="52"/>
      <c r="U121" s="52"/>
      <c r="V121" s="52"/>
      <c r="W121" s="52"/>
      <c r="X121" s="52"/>
      <c r="Y121" s="52"/>
      <c r="Z121" s="52"/>
      <c r="AA121" s="52"/>
    </row>
    <row r="122" spans="1:27">
      <c r="A122" s="12" t="s">
        <v>8</v>
      </c>
      <c r="B122" s="186">
        <v>45938</v>
      </c>
      <c r="C122" s="30">
        <v>2186.65</v>
      </c>
      <c r="D122" s="14"/>
      <c r="E122" t="s">
        <v>303</v>
      </c>
      <c r="F122" t="str">
        <f t="shared" si="4"/>
        <v>oct-2025</v>
      </c>
      <c r="G122" t="str">
        <f t="shared" si="5"/>
        <v>08-oct</v>
      </c>
      <c r="H122">
        <f t="shared" si="6"/>
        <v>2025</v>
      </c>
      <c r="I122" t="str">
        <f t="shared" si="7"/>
        <v>2025-10</v>
      </c>
      <c r="S122" s="52"/>
      <c r="T122" s="52"/>
      <c r="U122" s="52"/>
      <c r="V122" s="52"/>
      <c r="W122" s="52"/>
      <c r="X122" s="52"/>
      <c r="Y122" s="52"/>
      <c r="Z122" s="52"/>
      <c r="AA122" s="52"/>
    </row>
    <row r="123" spans="1:27">
      <c r="A123" s="12" t="s">
        <v>8</v>
      </c>
      <c r="B123" s="186">
        <v>45937</v>
      </c>
      <c r="C123" s="30">
        <v>2231.25</v>
      </c>
      <c r="D123" s="14"/>
      <c r="E123" t="s">
        <v>303</v>
      </c>
      <c r="F123" t="str">
        <f t="shared" si="4"/>
        <v>oct-2025</v>
      </c>
      <c r="G123" t="str">
        <f t="shared" si="5"/>
        <v>07-oct</v>
      </c>
      <c r="H123">
        <f t="shared" si="6"/>
        <v>2025</v>
      </c>
      <c r="I123" t="str">
        <f t="shared" si="7"/>
        <v>2025-10</v>
      </c>
      <c r="S123" s="52"/>
      <c r="T123" s="52"/>
      <c r="U123" s="52"/>
      <c r="V123" s="52"/>
      <c r="W123" s="52"/>
      <c r="X123" s="52"/>
      <c r="Y123" s="52"/>
      <c r="Z123" s="52"/>
      <c r="AA123" s="52"/>
    </row>
    <row r="124" spans="1:27">
      <c r="A124" s="12" t="s">
        <v>8</v>
      </c>
      <c r="B124" s="186">
        <v>45936</v>
      </c>
      <c r="C124" s="30">
        <v>2608.71</v>
      </c>
      <c r="D124" s="14"/>
      <c r="E124" t="s">
        <v>303</v>
      </c>
      <c r="F124" t="str">
        <f t="shared" si="4"/>
        <v>oct-2025</v>
      </c>
      <c r="G124" t="str">
        <f t="shared" si="5"/>
        <v>06-oct</v>
      </c>
      <c r="H124">
        <f t="shared" si="6"/>
        <v>2025</v>
      </c>
      <c r="I124" t="str">
        <f t="shared" si="7"/>
        <v>2025-10</v>
      </c>
      <c r="S124" s="52"/>
      <c r="T124" s="52"/>
      <c r="U124" s="52"/>
      <c r="V124" s="52"/>
      <c r="W124" s="52"/>
      <c r="X124" s="52"/>
      <c r="Y124" s="52"/>
      <c r="Z124" s="52"/>
      <c r="AA124" s="52"/>
    </row>
    <row r="125" spans="1:27">
      <c r="A125" s="12" t="s">
        <v>8</v>
      </c>
      <c r="B125" s="186">
        <v>45935</v>
      </c>
      <c r="C125" s="30">
        <v>76.260000000000005</v>
      </c>
      <c r="D125" s="14"/>
      <c r="E125" t="s">
        <v>303</v>
      </c>
      <c r="F125" t="str">
        <f t="shared" si="4"/>
        <v>oct-2025</v>
      </c>
      <c r="G125" t="str">
        <f t="shared" si="5"/>
        <v>05-oct</v>
      </c>
      <c r="H125">
        <f t="shared" si="6"/>
        <v>2025</v>
      </c>
      <c r="I125" t="str">
        <f t="shared" si="7"/>
        <v>2025-10</v>
      </c>
      <c r="S125" s="52"/>
      <c r="T125" s="52"/>
      <c r="U125" s="52"/>
      <c r="V125" s="52"/>
      <c r="W125" s="52"/>
      <c r="X125" s="52"/>
      <c r="Y125" s="52"/>
      <c r="Z125" s="52"/>
      <c r="AA125" s="52"/>
    </row>
    <row r="126" spans="1:27">
      <c r="A126" s="12" t="s">
        <v>8</v>
      </c>
      <c r="B126" s="186">
        <v>45934</v>
      </c>
      <c r="C126" s="30">
        <v>577.52</v>
      </c>
      <c r="D126" s="14"/>
      <c r="E126" t="s">
        <v>303</v>
      </c>
      <c r="F126" t="str">
        <f t="shared" si="4"/>
        <v>oct-2025</v>
      </c>
      <c r="G126" t="str">
        <f t="shared" si="5"/>
        <v>04-oct</v>
      </c>
      <c r="H126">
        <f t="shared" si="6"/>
        <v>2025</v>
      </c>
      <c r="I126" t="str">
        <f t="shared" si="7"/>
        <v>2025-10</v>
      </c>
      <c r="S126" s="52"/>
      <c r="T126" s="52"/>
      <c r="U126" s="52"/>
      <c r="V126" s="52"/>
      <c r="W126" s="52"/>
      <c r="X126" s="52"/>
      <c r="Y126" s="52"/>
      <c r="Z126" s="52"/>
      <c r="AA126" s="52"/>
    </row>
    <row r="127" spans="1:27">
      <c r="A127" s="12" t="s">
        <v>8</v>
      </c>
      <c r="B127" s="186">
        <v>45933</v>
      </c>
      <c r="C127" s="30">
        <v>524.24</v>
      </c>
      <c r="D127" s="14"/>
      <c r="E127" t="s">
        <v>303</v>
      </c>
      <c r="F127" t="str">
        <f t="shared" si="4"/>
        <v>oct-2025</v>
      </c>
      <c r="G127" t="str">
        <f t="shared" si="5"/>
        <v>03-oct</v>
      </c>
      <c r="H127">
        <f t="shared" si="6"/>
        <v>2025</v>
      </c>
      <c r="I127" t="str">
        <f t="shared" si="7"/>
        <v>2025-10</v>
      </c>
      <c r="S127" s="52"/>
      <c r="T127" s="52"/>
      <c r="U127" s="52"/>
      <c r="V127" s="52"/>
      <c r="W127" s="52"/>
      <c r="X127" s="52"/>
      <c r="Y127" s="52"/>
      <c r="Z127" s="52"/>
      <c r="AA127" s="52"/>
    </row>
    <row r="128" spans="1:27">
      <c r="A128" s="12" t="s">
        <v>8</v>
      </c>
      <c r="B128" s="186">
        <v>45932</v>
      </c>
      <c r="C128" s="30">
        <v>732.09</v>
      </c>
      <c r="D128" s="14"/>
      <c r="E128" t="s">
        <v>303</v>
      </c>
      <c r="F128" t="str">
        <f t="shared" si="4"/>
        <v>oct-2025</v>
      </c>
      <c r="G128" t="str">
        <f t="shared" si="5"/>
        <v>02-oct</v>
      </c>
      <c r="H128">
        <f t="shared" si="6"/>
        <v>2025</v>
      </c>
      <c r="I128" t="str">
        <f t="shared" si="7"/>
        <v>2025-10</v>
      </c>
      <c r="S128" s="52"/>
      <c r="T128" s="52"/>
      <c r="U128" s="52"/>
      <c r="V128" s="52"/>
      <c r="W128" s="52"/>
      <c r="X128" s="52"/>
      <c r="Y128" s="52"/>
      <c r="Z128" s="52"/>
      <c r="AA128" s="52"/>
    </row>
    <row r="129" spans="1:27">
      <c r="A129" s="12" t="s">
        <v>8</v>
      </c>
      <c r="B129" s="186">
        <v>45931</v>
      </c>
      <c r="C129" s="30">
        <v>640.98</v>
      </c>
      <c r="D129" s="14"/>
      <c r="E129" t="s">
        <v>303</v>
      </c>
      <c r="F129" t="str">
        <f t="shared" si="4"/>
        <v>oct-2025</v>
      </c>
      <c r="G129" t="str">
        <f t="shared" si="5"/>
        <v>01-oct</v>
      </c>
      <c r="H129">
        <f t="shared" si="6"/>
        <v>2025</v>
      </c>
      <c r="I129" t="str">
        <f t="shared" si="7"/>
        <v>2025-10</v>
      </c>
      <c r="S129" s="52"/>
      <c r="T129" s="52"/>
      <c r="U129" s="52"/>
      <c r="V129" s="52"/>
      <c r="W129" s="52"/>
      <c r="X129" s="52"/>
      <c r="Y129" s="52"/>
      <c r="Z129" s="52"/>
      <c r="AA129" s="52"/>
    </row>
    <row r="130" spans="1:27">
      <c r="A130" s="12" t="s">
        <v>8</v>
      </c>
      <c r="B130" s="186">
        <v>45930</v>
      </c>
      <c r="C130" s="30">
        <v>1736.28</v>
      </c>
      <c r="D130" s="14"/>
      <c r="E130" t="s">
        <v>303</v>
      </c>
      <c r="F130" t="str">
        <f t="shared" ref="F130:F193" si="8">TEXT(B130,"mmm-aaaa")</f>
        <v>sept-2025</v>
      </c>
      <c r="G130" t="str">
        <f t="shared" ref="G130:G193" si="9">TEXT(B130,"jj-mmm")</f>
        <v>30-sept</v>
      </c>
      <c r="H130">
        <f t="shared" ref="H130:H193" si="10">YEAR(B130)</f>
        <v>2025</v>
      </c>
      <c r="I130" t="str">
        <f t="shared" ref="I130:I193" si="11">TEXT(B130,"aaaa-mm")</f>
        <v>2025-09</v>
      </c>
      <c r="S130" s="52"/>
      <c r="T130" s="52"/>
      <c r="U130" s="52"/>
      <c r="V130" s="52"/>
      <c r="W130" s="52"/>
      <c r="X130" s="52"/>
      <c r="Y130" s="52"/>
      <c r="Z130" s="52"/>
      <c r="AA130" s="52"/>
    </row>
    <row r="131" spans="1:27">
      <c r="A131" s="12" t="s">
        <v>8</v>
      </c>
      <c r="B131" s="186">
        <v>45929</v>
      </c>
      <c r="C131" s="30">
        <v>1230.6199999999999</v>
      </c>
      <c r="D131" s="14"/>
      <c r="E131" t="s">
        <v>303</v>
      </c>
      <c r="F131" t="str">
        <f t="shared" si="8"/>
        <v>sept-2025</v>
      </c>
      <c r="G131" t="str">
        <f t="shared" si="9"/>
        <v>29-sept</v>
      </c>
      <c r="H131">
        <f t="shared" si="10"/>
        <v>2025</v>
      </c>
      <c r="I131" t="str">
        <f t="shared" si="11"/>
        <v>2025-09</v>
      </c>
      <c r="S131" s="52"/>
      <c r="T131" s="52"/>
      <c r="U131" s="52"/>
      <c r="V131" s="52"/>
      <c r="W131" s="52"/>
      <c r="X131" s="52"/>
      <c r="Y131" s="52"/>
      <c r="Z131" s="52"/>
      <c r="AA131" s="52"/>
    </row>
    <row r="132" spans="1:27">
      <c r="A132" s="12" t="s">
        <v>8</v>
      </c>
      <c r="B132" s="186">
        <v>45928</v>
      </c>
      <c r="C132" s="30">
        <v>177.04</v>
      </c>
      <c r="D132" s="14"/>
      <c r="E132" t="s">
        <v>303</v>
      </c>
      <c r="F132" t="str">
        <f t="shared" si="8"/>
        <v>sept-2025</v>
      </c>
      <c r="G132" t="str">
        <f t="shared" si="9"/>
        <v>28-sept</v>
      </c>
      <c r="H132">
        <f t="shared" si="10"/>
        <v>2025</v>
      </c>
      <c r="I132" t="str">
        <f t="shared" si="11"/>
        <v>2025-09</v>
      </c>
      <c r="S132" s="52"/>
      <c r="T132" s="52"/>
      <c r="U132" s="52"/>
      <c r="V132" s="52"/>
      <c r="W132" s="52"/>
      <c r="X132" s="52"/>
      <c r="Y132" s="52"/>
      <c r="Z132" s="52"/>
      <c r="AA132" s="52"/>
    </row>
    <row r="133" spans="1:27">
      <c r="A133" s="6" t="s">
        <v>8</v>
      </c>
      <c r="B133" s="187">
        <v>45927</v>
      </c>
      <c r="C133" s="31">
        <v>18.559999999999999</v>
      </c>
      <c r="D133" s="7"/>
      <c r="E133" t="s">
        <v>303</v>
      </c>
      <c r="F133" t="str">
        <f t="shared" si="8"/>
        <v>sept-2025</v>
      </c>
      <c r="G133" t="str">
        <f t="shared" si="9"/>
        <v>27-sept</v>
      </c>
      <c r="H133">
        <f t="shared" si="10"/>
        <v>2025</v>
      </c>
      <c r="I133" t="str">
        <f t="shared" si="11"/>
        <v>2025-09</v>
      </c>
      <c r="S133" s="52"/>
      <c r="T133" s="52"/>
      <c r="U133" s="52"/>
      <c r="V133" s="52"/>
      <c r="W133" s="52"/>
      <c r="X133" s="52"/>
      <c r="Y133" s="52"/>
      <c r="Z133" s="52"/>
      <c r="AA133" s="52"/>
    </row>
    <row r="134" spans="1:27">
      <c r="A134" s="6" t="s">
        <v>8</v>
      </c>
      <c r="B134" s="187">
        <v>45926</v>
      </c>
      <c r="C134" s="31">
        <v>72.19</v>
      </c>
      <c r="D134" s="7"/>
      <c r="E134" t="s">
        <v>303</v>
      </c>
      <c r="F134" t="str">
        <f t="shared" si="8"/>
        <v>sept-2025</v>
      </c>
      <c r="G134" t="str">
        <f t="shared" si="9"/>
        <v>26-sept</v>
      </c>
      <c r="H134">
        <f t="shared" si="10"/>
        <v>2025</v>
      </c>
      <c r="I134" t="str">
        <f t="shared" si="11"/>
        <v>2025-09</v>
      </c>
      <c r="S134" s="52"/>
      <c r="T134" s="52"/>
      <c r="U134" s="52"/>
      <c r="V134" s="52"/>
      <c r="W134" s="52"/>
      <c r="X134" s="52"/>
      <c r="Y134" s="52"/>
      <c r="Z134" s="52"/>
      <c r="AA134" s="52"/>
    </row>
    <row r="135" spans="1:27">
      <c r="A135" s="6" t="s">
        <v>8</v>
      </c>
      <c r="B135" s="187">
        <v>45925</v>
      </c>
      <c r="C135" s="31">
        <v>2395.67</v>
      </c>
      <c r="D135" s="7"/>
      <c r="E135" t="s">
        <v>303</v>
      </c>
      <c r="F135" t="str">
        <f t="shared" si="8"/>
        <v>sept-2025</v>
      </c>
      <c r="G135" t="str">
        <f t="shared" si="9"/>
        <v>25-sept</v>
      </c>
      <c r="H135">
        <f t="shared" si="10"/>
        <v>2025</v>
      </c>
      <c r="I135" t="str">
        <f t="shared" si="11"/>
        <v>2025-09</v>
      </c>
      <c r="S135" s="52"/>
      <c r="T135" s="52"/>
      <c r="U135" s="52"/>
      <c r="V135" s="52"/>
      <c r="W135" s="52"/>
      <c r="X135" s="52"/>
      <c r="Y135" s="52"/>
      <c r="Z135" s="52"/>
      <c r="AA135" s="52"/>
    </row>
    <row r="136" spans="1:27">
      <c r="A136" s="6" t="s">
        <v>8</v>
      </c>
      <c r="B136" s="187">
        <v>45924</v>
      </c>
      <c r="C136" s="31">
        <v>849.91</v>
      </c>
      <c r="D136" s="7"/>
      <c r="E136" t="s">
        <v>303</v>
      </c>
      <c r="F136" t="str">
        <f t="shared" si="8"/>
        <v>sept-2025</v>
      </c>
      <c r="G136" t="str">
        <f t="shared" si="9"/>
        <v>24-sept</v>
      </c>
      <c r="H136">
        <f t="shared" si="10"/>
        <v>2025</v>
      </c>
      <c r="I136" t="str">
        <f t="shared" si="11"/>
        <v>2025-09</v>
      </c>
      <c r="S136" s="52"/>
      <c r="T136" s="52"/>
      <c r="U136" s="52"/>
      <c r="V136" s="52"/>
      <c r="W136" s="52"/>
      <c r="X136" s="52"/>
      <c r="Y136" s="52"/>
      <c r="Z136" s="52"/>
      <c r="AA136" s="52"/>
    </row>
    <row r="137" spans="1:27">
      <c r="A137" s="6" t="s">
        <v>8</v>
      </c>
      <c r="B137" s="187">
        <v>45923</v>
      </c>
      <c r="C137" s="31">
        <v>1397.59</v>
      </c>
      <c r="D137" s="7"/>
      <c r="E137" t="s">
        <v>303</v>
      </c>
      <c r="F137" t="str">
        <f t="shared" si="8"/>
        <v>sept-2025</v>
      </c>
      <c r="G137" t="str">
        <f t="shared" si="9"/>
        <v>23-sept</v>
      </c>
      <c r="H137">
        <f t="shared" si="10"/>
        <v>2025</v>
      </c>
      <c r="I137" t="str">
        <f t="shared" si="11"/>
        <v>2025-09</v>
      </c>
      <c r="S137" s="52"/>
      <c r="T137" s="52"/>
      <c r="U137" s="52"/>
      <c r="V137" s="52"/>
      <c r="W137" s="52"/>
      <c r="X137" s="52"/>
      <c r="Y137" s="52"/>
      <c r="Z137" s="52"/>
      <c r="AA137" s="52"/>
    </row>
    <row r="138" spans="1:27">
      <c r="A138" s="6" t="s">
        <v>8</v>
      </c>
      <c r="B138" s="187">
        <v>45922</v>
      </c>
      <c r="C138" s="31">
        <v>284.82</v>
      </c>
      <c r="D138" s="7"/>
      <c r="E138" t="s">
        <v>303</v>
      </c>
      <c r="F138" t="str">
        <f t="shared" si="8"/>
        <v>sept-2025</v>
      </c>
      <c r="G138" t="str">
        <f t="shared" si="9"/>
        <v>22-sept</v>
      </c>
      <c r="H138">
        <f t="shared" si="10"/>
        <v>2025</v>
      </c>
      <c r="I138" t="str">
        <f t="shared" si="11"/>
        <v>2025-09</v>
      </c>
      <c r="S138" s="52"/>
      <c r="T138" s="52"/>
      <c r="U138" s="52"/>
      <c r="V138" s="52"/>
      <c r="W138" s="52"/>
      <c r="X138" s="52"/>
      <c r="Y138" s="52"/>
      <c r="Z138" s="52"/>
      <c r="AA138" s="52"/>
    </row>
    <row r="139" spans="1:27">
      <c r="A139" s="6" t="s">
        <v>8</v>
      </c>
      <c r="B139" s="187">
        <v>45921</v>
      </c>
      <c r="C139" s="31">
        <v>75.760000000000005</v>
      </c>
      <c r="D139" s="7"/>
      <c r="E139" t="s">
        <v>303</v>
      </c>
      <c r="F139" t="str">
        <f t="shared" si="8"/>
        <v>sept-2025</v>
      </c>
      <c r="G139" t="str">
        <f t="shared" si="9"/>
        <v>21-sept</v>
      </c>
      <c r="H139">
        <f t="shared" si="10"/>
        <v>2025</v>
      </c>
      <c r="I139" t="str">
        <f t="shared" si="11"/>
        <v>2025-09</v>
      </c>
      <c r="S139" s="52"/>
      <c r="T139" s="52"/>
      <c r="U139" s="52"/>
      <c r="V139" s="52"/>
      <c r="W139" s="52"/>
      <c r="X139" s="52"/>
      <c r="Y139" s="52"/>
      <c r="Z139" s="52"/>
      <c r="AA139" s="52"/>
    </row>
    <row r="140" spans="1:27">
      <c r="A140" s="6" t="s">
        <v>8</v>
      </c>
      <c r="B140" s="187">
        <v>45920</v>
      </c>
      <c r="C140" s="31">
        <v>484.38</v>
      </c>
      <c r="D140" s="7"/>
      <c r="E140" t="s">
        <v>303</v>
      </c>
      <c r="F140" t="str">
        <f t="shared" si="8"/>
        <v>sept-2025</v>
      </c>
      <c r="G140" t="str">
        <f t="shared" si="9"/>
        <v>20-sept</v>
      </c>
      <c r="H140">
        <f t="shared" si="10"/>
        <v>2025</v>
      </c>
      <c r="I140" t="str">
        <f t="shared" si="11"/>
        <v>2025-09</v>
      </c>
      <c r="S140" s="52"/>
      <c r="T140" s="52"/>
      <c r="U140" s="52"/>
      <c r="V140" s="52"/>
      <c r="W140" s="52"/>
      <c r="X140" s="52"/>
      <c r="Y140" s="52"/>
      <c r="Z140" s="52"/>
      <c r="AA140" s="52"/>
    </row>
    <row r="141" spans="1:27">
      <c r="A141" s="6" t="s">
        <v>8</v>
      </c>
      <c r="B141" s="187">
        <v>45919</v>
      </c>
      <c r="C141" s="31">
        <v>1095.6300000000001</v>
      </c>
      <c r="D141" s="7"/>
      <c r="E141" t="s">
        <v>303</v>
      </c>
      <c r="F141" t="str">
        <f t="shared" si="8"/>
        <v>sept-2025</v>
      </c>
      <c r="G141" t="str">
        <f t="shared" si="9"/>
        <v>19-sept</v>
      </c>
      <c r="H141">
        <f t="shared" si="10"/>
        <v>2025</v>
      </c>
      <c r="I141" t="str">
        <f t="shared" si="11"/>
        <v>2025-09</v>
      </c>
      <c r="S141" s="52"/>
      <c r="T141" s="52"/>
      <c r="U141" s="52"/>
      <c r="V141" s="52"/>
      <c r="W141" s="52"/>
      <c r="X141" s="52"/>
      <c r="Y141" s="52"/>
      <c r="Z141" s="52"/>
      <c r="AA141" s="52"/>
    </row>
    <row r="142" spans="1:27">
      <c r="A142" s="6" t="s">
        <v>8</v>
      </c>
      <c r="B142" s="187">
        <v>45918</v>
      </c>
      <c r="C142" s="31">
        <v>1305.51</v>
      </c>
      <c r="D142" s="7"/>
      <c r="E142" t="s">
        <v>303</v>
      </c>
      <c r="F142" t="str">
        <f t="shared" si="8"/>
        <v>sept-2025</v>
      </c>
      <c r="G142" t="str">
        <f t="shared" si="9"/>
        <v>18-sept</v>
      </c>
      <c r="H142">
        <f t="shared" si="10"/>
        <v>2025</v>
      </c>
      <c r="I142" t="str">
        <f t="shared" si="11"/>
        <v>2025-09</v>
      </c>
      <c r="S142" s="52"/>
      <c r="T142" s="52"/>
      <c r="U142" s="52"/>
      <c r="V142" s="52"/>
      <c r="W142" s="52"/>
      <c r="X142" s="52"/>
      <c r="Y142" s="52"/>
      <c r="Z142" s="52"/>
      <c r="AA142" s="52"/>
    </row>
    <row r="143" spans="1:27">
      <c r="A143" s="6" t="s">
        <v>8</v>
      </c>
      <c r="B143" s="187">
        <v>45917</v>
      </c>
      <c r="C143" s="31">
        <v>1668.64</v>
      </c>
      <c r="D143" s="7"/>
      <c r="E143" t="s">
        <v>303</v>
      </c>
      <c r="F143" t="str">
        <f t="shared" si="8"/>
        <v>sept-2025</v>
      </c>
      <c r="G143" t="str">
        <f t="shared" si="9"/>
        <v>17-sept</v>
      </c>
      <c r="H143">
        <f t="shared" si="10"/>
        <v>2025</v>
      </c>
      <c r="I143" t="str">
        <f t="shared" si="11"/>
        <v>2025-09</v>
      </c>
      <c r="S143" s="52"/>
      <c r="T143" s="52"/>
      <c r="U143" s="52"/>
      <c r="V143" s="52"/>
      <c r="W143" s="52"/>
      <c r="X143" s="52"/>
      <c r="Y143" s="52"/>
      <c r="Z143" s="52"/>
      <c r="AA143" s="52"/>
    </row>
    <row r="144" spans="1:27">
      <c r="A144" s="6" t="s">
        <v>8</v>
      </c>
      <c r="B144" s="187">
        <v>45916</v>
      </c>
      <c r="C144" s="31">
        <v>2339.98</v>
      </c>
      <c r="D144" s="7"/>
      <c r="E144" t="s">
        <v>303</v>
      </c>
      <c r="F144" t="str">
        <f t="shared" si="8"/>
        <v>sept-2025</v>
      </c>
      <c r="G144" t="str">
        <f t="shared" si="9"/>
        <v>16-sept</v>
      </c>
      <c r="H144">
        <f t="shared" si="10"/>
        <v>2025</v>
      </c>
      <c r="I144" t="str">
        <f t="shared" si="11"/>
        <v>2025-09</v>
      </c>
      <c r="S144" s="52"/>
      <c r="T144" s="52"/>
      <c r="U144" s="52"/>
      <c r="V144" s="52"/>
      <c r="W144" s="52"/>
      <c r="X144" s="52"/>
      <c r="Y144" s="52"/>
      <c r="Z144" s="52"/>
      <c r="AA144" s="52"/>
    </row>
    <row r="145" spans="1:27">
      <c r="A145" s="6" t="s">
        <v>8</v>
      </c>
      <c r="B145" s="187">
        <v>45915</v>
      </c>
      <c r="C145" s="31">
        <v>625.67999999999995</v>
      </c>
      <c r="D145" s="7"/>
      <c r="E145" t="s">
        <v>303</v>
      </c>
      <c r="F145" t="str">
        <f t="shared" si="8"/>
        <v>sept-2025</v>
      </c>
      <c r="G145" t="str">
        <f t="shared" si="9"/>
        <v>15-sept</v>
      </c>
      <c r="H145">
        <f t="shared" si="10"/>
        <v>2025</v>
      </c>
      <c r="I145" t="str">
        <f t="shared" si="11"/>
        <v>2025-09</v>
      </c>
      <c r="S145" s="52"/>
      <c r="T145" s="52"/>
      <c r="U145" s="52"/>
      <c r="V145" s="52"/>
      <c r="W145" s="52"/>
      <c r="X145" s="52"/>
      <c r="Y145" s="52"/>
      <c r="Z145" s="52"/>
      <c r="AA145" s="52"/>
    </row>
    <row r="146" spans="1:27">
      <c r="A146" s="6" t="s">
        <v>8</v>
      </c>
      <c r="B146" s="187">
        <v>45914</v>
      </c>
      <c r="C146" s="31">
        <v>295.3</v>
      </c>
      <c r="D146" s="7"/>
      <c r="E146" t="s">
        <v>303</v>
      </c>
      <c r="F146" t="str">
        <f t="shared" si="8"/>
        <v>sept-2025</v>
      </c>
      <c r="G146" t="str">
        <f t="shared" si="9"/>
        <v>14-sept</v>
      </c>
      <c r="H146">
        <f t="shared" si="10"/>
        <v>2025</v>
      </c>
      <c r="I146" t="str">
        <f t="shared" si="11"/>
        <v>2025-09</v>
      </c>
      <c r="S146" s="52"/>
      <c r="T146" s="52"/>
      <c r="U146" s="52"/>
      <c r="V146" s="52"/>
      <c r="W146" s="52"/>
      <c r="X146" s="52"/>
      <c r="Y146" s="52"/>
      <c r="Z146" s="52"/>
      <c r="AA146" s="52"/>
    </row>
    <row r="147" spans="1:27">
      <c r="A147" s="6" t="s">
        <v>8</v>
      </c>
      <c r="B147" s="187">
        <v>45913</v>
      </c>
      <c r="C147" s="31">
        <v>1328.03</v>
      </c>
      <c r="D147" s="7"/>
      <c r="E147" t="s">
        <v>303</v>
      </c>
      <c r="F147" t="str">
        <f t="shared" si="8"/>
        <v>sept-2025</v>
      </c>
      <c r="G147" t="str">
        <f t="shared" si="9"/>
        <v>13-sept</v>
      </c>
      <c r="H147">
        <f t="shared" si="10"/>
        <v>2025</v>
      </c>
      <c r="I147" t="str">
        <f t="shared" si="11"/>
        <v>2025-09</v>
      </c>
      <c r="S147" s="52"/>
      <c r="T147" s="52"/>
      <c r="U147" s="52"/>
      <c r="V147" s="52"/>
      <c r="W147" s="52"/>
      <c r="X147" s="52"/>
      <c r="Y147" s="52"/>
      <c r="Z147" s="52"/>
      <c r="AA147" s="52"/>
    </row>
    <row r="148" spans="1:27">
      <c r="A148" s="6" t="s">
        <v>8</v>
      </c>
      <c r="B148" s="187">
        <v>45912</v>
      </c>
      <c r="C148" s="31">
        <v>170</v>
      </c>
      <c r="D148" s="7"/>
      <c r="E148" t="s">
        <v>303</v>
      </c>
      <c r="F148" t="str">
        <f t="shared" si="8"/>
        <v>sept-2025</v>
      </c>
      <c r="G148" t="str">
        <f t="shared" si="9"/>
        <v>12-sept</v>
      </c>
      <c r="H148">
        <f t="shared" si="10"/>
        <v>2025</v>
      </c>
      <c r="I148" t="str">
        <f t="shared" si="11"/>
        <v>2025-09</v>
      </c>
      <c r="S148" s="52"/>
      <c r="T148" s="52"/>
      <c r="U148" s="52"/>
      <c r="V148" s="52"/>
      <c r="W148" s="52"/>
      <c r="X148" s="52"/>
      <c r="Y148" s="52"/>
      <c r="Z148" s="52"/>
      <c r="AA148" s="52"/>
    </row>
    <row r="149" spans="1:27">
      <c r="A149" s="6" t="s">
        <v>8</v>
      </c>
      <c r="B149" s="187">
        <v>45911</v>
      </c>
      <c r="C149" s="31">
        <v>422.02</v>
      </c>
      <c r="D149" s="7"/>
      <c r="E149" t="s">
        <v>303</v>
      </c>
      <c r="F149" t="str">
        <f t="shared" si="8"/>
        <v>sept-2025</v>
      </c>
      <c r="G149" t="str">
        <f t="shared" si="9"/>
        <v>11-sept</v>
      </c>
      <c r="H149">
        <f t="shared" si="10"/>
        <v>2025</v>
      </c>
      <c r="I149" t="str">
        <f t="shared" si="11"/>
        <v>2025-09</v>
      </c>
      <c r="S149" s="52"/>
      <c r="T149" s="52"/>
      <c r="U149" s="52"/>
      <c r="V149" s="52"/>
      <c r="W149" s="52"/>
      <c r="X149" s="52"/>
      <c r="Y149" s="52"/>
      <c r="Z149" s="52"/>
      <c r="AA149" s="52"/>
    </row>
    <row r="150" spans="1:27">
      <c r="A150" s="6" t="s">
        <v>8</v>
      </c>
      <c r="B150" s="187">
        <v>45910</v>
      </c>
      <c r="C150" s="31">
        <v>1149.49</v>
      </c>
      <c r="D150" s="7"/>
      <c r="E150" t="s">
        <v>303</v>
      </c>
      <c r="F150" t="str">
        <f t="shared" si="8"/>
        <v>sept-2025</v>
      </c>
      <c r="G150" t="str">
        <f t="shared" si="9"/>
        <v>10-sept</v>
      </c>
      <c r="H150">
        <f t="shared" si="10"/>
        <v>2025</v>
      </c>
      <c r="I150" t="str">
        <f t="shared" si="11"/>
        <v>2025-09</v>
      </c>
      <c r="S150" s="52"/>
      <c r="T150" s="52"/>
      <c r="U150" s="52"/>
      <c r="V150" s="52"/>
      <c r="W150" s="52"/>
      <c r="X150" s="52"/>
      <c r="Y150" s="52"/>
      <c r="Z150" s="52"/>
      <c r="AA150" s="52"/>
    </row>
    <row r="151" spans="1:27">
      <c r="A151" s="6" t="s">
        <v>8</v>
      </c>
      <c r="B151" s="187">
        <v>45909</v>
      </c>
      <c r="C151" s="31">
        <v>431.29</v>
      </c>
      <c r="D151" s="7"/>
      <c r="E151" t="s">
        <v>303</v>
      </c>
      <c r="F151" t="str">
        <f t="shared" si="8"/>
        <v>sept-2025</v>
      </c>
      <c r="G151" t="str">
        <f t="shared" si="9"/>
        <v>09-sept</v>
      </c>
      <c r="H151">
        <f t="shared" si="10"/>
        <v>2025</v>
      </c>
      <c r="I151" t="str">
        <f t="shared" si="11"/>
        <v>2025-09</v>
      </c>
      <c r="S151" s="52"/>
      <c r="T151" s="52"/>
      <c r="U151" s="52"/>
      <c r="V151" s="52"/>
      <c r="W151" s="52"/>
      <c r="X151" s="52"/>
      <c r="Y151" s="52"/>
      <c r="Z151" s="52"/>
      <c r="AA151" s="52"/>
    </row>
    <row r="152" spans="1:27">
      <c r="A152" s="6" t="s">
        <v>8</v>
      </c>
      <c r="B152" s="187">
        <v>45908</v>
      </c>
      <c r="C152" s="31">
        <v>1559.53</v>
      </c>
      <c r="D152" s="7"/>
      <c r="E152" t="s">
        <v>303</v>
      </c>
      <c r="F152" t="str">
        <f t="shared" si="8"/>
        <v>sept-2025</v>
      </c>
      <c r="G152" t="str">
        <f t="shared" si="9"/>
        <v>08-sept</v>
      </c>
      <c r="H152">
        <f t="shared" si="10"/>
        <v>2025</v>
      </c>
      <c r="I152" t="str">
        <f t="shared" si="11"/>
        <v>2025-09</v>
      </c>
      <c r="S152" s="52"/>
      <c r="T152" s="52"/>
      <c r="U152" s="52"/>
      <c r="V152" s="52"/>
      <c r="W152" s="52"/>
      <c r="X152" s="52"/>
      <c r="Y152" s="52"/>
      <c r="Z152" s="52"/>
      <c r="AA152" s="52"/>
    </row>
    <row r="153" spans="1:27">
      <c r="A153" s="6" t="s">
        <v>8</v>
      </c>
      <c r="B153" s="187">
        <v>45907</v>
      </c>
      <c r="C153" s="31">
        <v>175.65</v>
      </c>
      <c r="D153" s="7"/>
      <c r="E153" t="s">
        <v>303</v>
      </c>
      <c r="F153" t="str">
        <f t="shared" si="8"/>
        <v>sept-2025</v>
      </c>
      <c r="G153" t="str">
        <f t="shared" si="9"/>
        <v>07-sept</v>
      </c>
      <c r="H153">
        <f t="shared" si="10"/>
        <v>2025</v>
      </c>
      <c r="I153" t="str">
        <f t="shared" si="11"/>
        <v>2025-09</v>
      </c>
      <c r="S153" s="52"/>
      <c r="T153" s="52"/>
      <c r="U153" s="52"/>
      <c r="V153" s="52"/>
      <c r="W153" s="52"/>
      <c r="X153" s="52"/>
      <c r="Y153" s="52"/>
      <c r="Z153" s="52"/>
      <c r="AA153" s="52"/>
    </row>
    <row r="154" spans="1:27">
      <c r="A154" s="6" t="s">
        <v>8</v>
      </c>
      <c r="B154" s="187">
        <v>45906</v>
      </c>
      <c r="C154" s="31">
        <v>12.57</v>
      </c>
      <c r="D154" s="7"/>
      <c r="E154" t="s">
        <v>303</v>
      </c>
      <c r="F154" t="str">
        <f t="shared" si="8"/>
        <v>sept-2025</v>
      </c>
      <c r="G154" t="str">
        <f t="shared" si="9"/>
        <v>06-sept</v>
      </c>
      <c r="H154">
        <f t="shared" si="10"/>
        <v>2025</v>
      </c>
      <c r="I154" t="str">
        <f t="shared" si="11"/>
        <v>2025-09</v>
      </c>
      <c r="S154" s="52"/>
      <c r="T154" s="52"/>
      <c r="U154" s="52"/>
      <c r="V154" s="52"/>
      <c r="W154" s="52"/>
      <c r="X154" s="52"/>
      <c r="Y154" s="52"/>
      <c r="Z154" s="52"/>
      <c r="AA154" s="52"/>
    </row>
    <row r="155" spans="1:27">
      <c r="A155" s="6" t="s">
        <v>8</v>
      </c>
      <c r="B155" s="187">
        <v>45905</v>
      </c>
      <c r="C155" s="31">
        <v>376.84</v>
      </c>
      <c r="D155" s="7"/>
      <c r="E155" t="s">
        <v>303</v>
      </c>
      <c r="F155" t="str">
        <f t="shared" si="8"/>
        <v>sept-2025</v>
      </c>
      <c r="G155" t="str">
        <f t="shared" si="9"/>
        <v>05-sept</v>
      </c>
      <c r="H155">
        <f t="shared" si="10"/>
        <v>2025</v>
      </c>
      <c r="I155" t="str">
        <f t="shared" si="11"/>
        <v>2025-09</v>
      </c>
      <c r="S155" s="52"/>
      <c r="T155" s="52"/>
      <c r="U155" s="52"/>
      <c r="V155" s="52"/>
      <c r="W155" s="52"/>
      <c r="X155" s="52"/>
      <c r="Y155" s="52"/>
      <c r="Z155" s="52"/>
      <c r="AA155" s="52"/>
    </row>
    <row r="156" spans="1:27">
      <c r="A156" s="12" t="s">
        <v>8</v>
      </c>
      <c r="B156" s="186">
        <v>45904</v>
      </c>
      <c r="C156" s="30">
        <v>543.14</v>
      </c>
      <c r="D156" s="14"/>
      <c r="E156" t="s">
        <v>303</v>
      </c>
      <c r="F156" t="str">
        <f t="shared" si="8"/>
        <v>sept-2025</v>
      </c>
      <c r="G156" t="str">
        <f t="shared" si="9"/>
        <v>04-sept</v>
      </c>
      <c r="H156">
        <f t="shared" si="10"/>
        <v>2025</v>
      </c>
      <c r="I156" t="str">
        <f t="shared" si="11"/>
        <v>2025-09</v>
      </c>
      <c r="S156" s="52"/>
      <c r="T156" s="52"/>
      <c r="U156" s="52"/>
      <c r="V156" s="52"/>
      <c r="W156" s="52"/>
      <c r="X156" s="52"/>
      <c r="Y156" s="52"/>
      <c r="Z156" s="52"/>
      <c r="AA156" s="52"/>
    </row>
    <row r="157" spans="1:27">
      <c r="A157" s="12" t="s">
        <v>8</v>
      </c>
      <c r="B157" s="186">
        <v>45903</v>
      </c>
      <c r="C157" s="30">
        <v>599.64</v>
      </c>
      <c r="D157" s="14"/>
      <c r="E157" t="s">
        <v>303</v>
      </c>
      <c r="F157" t="str">
        <f t="shared" si="8"/>
        <v>sept-2025</v>
      </c>
      <c r="G157" t="str">
        <f t="shared" si="9"/>
        <v>03-sept</v>
      </c>
      <c r="H157">
        <f t="shared" si="10"/>
        <v>2025</v>
      </c>
      <c r="I157" t="str">
        <f t="shared" si="11"/>
        <v>2025-09</v>
      </c>
      <c r="S157" s="52"/>
      <c r="T157" s="52"/>
      <c r="U157" s="52"/>
      <c r="V157" s="52"/>
      <c r="W157" s="52"/>
      <c r="X157" s="52"/>
      <c r="Y157" s="52"/>
      <c r="Z157" s="52"/>
      <c r="AA157" s="52"/>
    </row>
    <row r="158" spans="1:27">
      <c r="A158" s="12" t="s">
        <v>8</v>
      </c>
      <c r="B158" s="186">
        <v>45902</v>
      </c>
      <c r="C158" s="30">
        <v>657.3</v>
      </c>
      <c r="D158" s="14"/>
      <c r="E158" t="s">
        <v>303</v>
      </c>
      <c r="F158" t="str">
        <f t="shared" si="8"/>
        <v>sept-2025</v>
      </c>
      <c r="G158" t="str">
        <f t="shared" si="9"/>
        <v>02-sept</v>
      </c>
      <c r="H158">
        <f t="shared" si="10"/>
        <v>2025</v>
      </c>
      <c r="I158" t="str">
        <f t="shared" si="11"/>
        <v>2025-09</v>
      </c>
      <c r="S158" s="52"/>
      <c r="T158" s="52"/>
      <c r="U158" s="52"/>
      <c r="V158" s="52"/>
      <c r="W158" s="52"/>
      <c r="X158" s="52"/>
      <c r="Y158" s="52"/>
      <c r="Z158" s="52"/>
      <c r="AA158" s="52"/>
    </row>
    <row r="159" spans="1:27">
      <c r="A159" s="12" t="s">
        <v>8</v>
      </c>
      <c r="B159" s="186">
        <v>45901</v>
      </c>
      <c r="C159" s="30">
        <v>415.23</v>
      </c>
      <c r="D159" s="14"/>
      <c r="E159" t="s">
        <v>303</v>
      </c>
      <c r="F159" t="str">
        <f t="shared" si="8"/>
        <v>sept-2025</v>
      </c>
      <c r="G159" t="str">
        <f t="shared" si="9"/>
        <v>01-sept</v>
      </c>
      <c r="H159">
        <f t="shared" si="10"/>
        <v>2025</v>
      </c>
      <c r="I159" t="str">
        <f t="shared" si="11"/>
        <v>2025-09</v>
      </c>
      <c r="S159" s="52"/>
      <c r="T159" s="52"/>
      <c r="U159" s="52"/>
      <c r="V159" s="52"/>
      <c r="W159" s="52"/>
      <c r="X159" s="52"/>
      <c r="Y159" s="52"/>
      <c r="Z159" s="52"/>
      <c r="AA159" s="52"/>
    </row>
    <row r="160" spans="1:27">
      <c r="A160" s="12" t="s">
        <v>8</v>
      </c>
      <c r="B160" s="186">
        <v>45900</v>
      </c>
      <c r="C160" s="30">
        <v>4.55</v>
      </c>
      <c r="D160" s="14"/>
      <c r="E160" t="s">
        <v>303</v>
      </c>
      <c r="F160" t="str">
        <f t="shared" si="8"/>
        <v>août-2025</v>
      </c>
      <c r="G160" t="str">
        <f t="shared" si="9"/>
        <v>31-août</v>
      </c>
      <c r="H160">
        <f t="shared" si="10"/>
        <v>2025</v>
      </c>
      <c r="I160" t="str">
        <f t="shared" si="11"/>
        <v>2025-08</v>
      </c>
      <c r="S160" s="52"/>
      <c r="T160" s="52"/>
      <c r="U160" s="52"/>
      <c r="V160" s="52"/>
      <c r="W160" s="52"/>
      <c r="X160" s="52"/>
      <c r="Y160" s="52"/>
      <c r="Z160" s="52"/>
      <c r="AA160" s="52"/>
    </row>
    <row r="161" spans="1:27">
      <c r="A161" s="12" t="s">
        <v>8</v>
      </c>
      <c r="B161" s="186">
        <v>45899</v>
      </c>
      <c r="C161" s="30">
        <v>3.64</v>
      </c>
      <c r="D161" s="14"/>
      <c r="E161" t="s">
        <v>303</v>
      </c>
      <c r="F161" t="str">
        <f t="shared" si="8"/>
        <v>août-2025</v>
      </c>
      <c r="G161" t="str">
        <f t="shared" si="9"/>
        <v>30-août</v>
      </c>
      <c r="H161">
        <f t="shared" si="10"/>
        <v>2025</v>
      </c>
      <c r="I161" t="str">
        <f t="shared" si="11"/>
        <v>2025-08</v>
      </c>
      <c r="S161" s="52"/>
      <c r="T161" s="52"/>
      <c r="U161" s="52"/>
      <c r="V161" s="52"/>
      <c r="W161" s="52"/>
      <c r="X161" s="52"/>
      <c r="Y161" s="52"/>
      <c r="Z161" s="52"/>
      <c r="AA161" s="52"/>
    </row>
    <row r="162" spans="1:27">
      <c r="A162" s="12" t="s">
        <v>8</v>
      </c>
      <c r="B162" s="186">
        <v>45898</v>
      </c>
      <c r="C162" s="30">
        <v>124.42</v>
      </c>
      <c r="D162" s="14"/>
      <c r="E162" t="s">
        <v>303</v>
      </c>
      <c r="F162" t="str">
        <f t="shared" si="8"/>
        <v>août-2025</v>
      </c>
      <c r="G162" t="str">
        <f t="shared" si="9"/>
        <v>29-août</v>
      </c>
      <c r="H162">
        <f t="shared" si="10"/>
        <v>2025</v>
      </c>
      <c r="I162" t="str">
        <f t="shared" si="11"/>
        <v>2025-08</v>
      </c>
      <c r="S162" s="52"/>
      <c r="T162" s="52"/>
      <c r="U162" s="52"/>
      <c r="V162" s="52"/>
      <c r="W162" s="52"/>
      <c r="X162" s="52"/>
      <c r="Y162" s="52"/>
      <c r="Z162" s="52"/>
      <c r="AA162" s="52"/>
    </row>
    <row r="163" spans="1:27">
      <c r="A163" s="12" t="s">
        <v>8</v>
      </c>
      <c r="B163" s="186">
        <v>45897</v>
      </c>
      <c r="C163" s="30">
        <v>49.4</v>
      </c>
      <c r="D163" s="14"/>
      <c r="E163" t="s">
        <v>303</v>
      </c>
      <c r="F163" t="str">
        <f t="shared" si="8"/>
        <v>août-2025</v>
      </c>
      <c r="G163" t="str">
        <f t="shared" si="9"/>
        <v>28-août</v>
      </c>
      <c r="H163">
        <f t="shared" si="10"/>
        <v>2025</v>
      </c>
      <c r="I163" t="str">
        <f t="shared" si="11"/>
        <v>2025-08</v>
      </c>
      <c r="S163" s="52"/>
      <c r="T163" s="52"/>
      <c r="U163" s="52"/>
      <c r="V163" s="52"/>
      <c r="W163" s="52"/>
      <c r="X163" s="52"/>
      <c r="Y163" s="52"/>
      <c r="Z163" s="52"/>
      <c r="AA163" s="52"/>
    </row>
    <row r="164" spans="1:27">
      <c r="A164" s="12" t="s">
        <v>8</v>
      </c>
      <c r="B164" s="186">
        <v>45896</v>
      </c>
      <c r="C164" s="30">
        <v>3206.67</v>
      </c>
      <c r="D164" s="14"/>
      <c r="E164" t="s">
        <v>303</v>
      </c>
      <c r="F164" t="str">
        <f t="shared" si="8"/>
        <v>août-2025</v>
      </c>
      <c r="G164" t="str">
        <f t="shared" si="9"/>
        <v>27-août</v>
      </c>
      <c r="H164">
        <f t="shared" si="10"/>
        <v>2025</v>
      </c>
      <c r="I164" t="str">
        <f t="shared" si="11"/>
        <v>2025-08</v>
      </c>
      <c r="S164" s="52"/>
      <c r="T164" s="52"/>
      <c r="U164" s="52"/>
      <c r="V164" s="52"/>
      <c r="W164" s="52"/>
      <c r="X164" s="52"/>
      <c r="Y164" s="52"/>
      <c r="Z164" s="52"/>
      <c r="AA164" s="52"/>
    </row>
    <row r="165" spans="1:27">
      <c r="A165" s="12" t="s">
        <v>8</v>
      </c>
      <c r="B165" s="186">
        <v>45895</v>
      </c>
      <c r="C165" s="30">
        <v>6932.28</v>
      </c>
      <c r="D165" s="14"/>
      <c r="E165" t="s">
        <v>303</v>
      </c>
      <c r="F165" t="str">
        <f t="shared" si="8"/>
        <v>août-2025</v>
      </c>
      <c r="G165" t="str">
        <f t="shared" si="9"/>
        <v>26-août</v>
      </c>
      <c r="H165">
        <f t="shared" si="10"/>
        <v>2025</v>
      </c>
      <c r="I165" t="str">
        <f t="shared" si="11"/>
        <v>2025-08</v>
      </c>
      <c r="S165" s="52"/>
      <c r="T165" s="52"/>
      <c r="U165" s="52"/>
      <c r="V165" s="52"/>
      <c r="W165" s="52"/>
      <c r="X165" s="52"/>
      <c r="Y165" s="52"/>
      <c r="Z165" s="52"/>
      <c r="AA165" s="52"/>
    </row>
    <row r="166" spans="1:27">
      <c r="A166" s="12" t="s">
        <v>8</v>
      </c>
      <c r="B166" s="186">
        <v>45894</v>
      </c>
      <c r="C166" s="30">
        <v>363.87</v>
      </c>
      <c r="D166" s="14"/>
      <c r="E166" t="s">
        <v>303</v>
      </c>
      <c r="F166" t="str">
        <f t="shared" si="8"/>
        <v>août-2025</v>
      </c>
      <c r="G166" t="str">
        <f t="shared" si="9"/>
        <v>25-août</v>
      </c>
      <c r="H166">
        <f t="shared" si="10"/>
        <v>2025</v>
      </c>
      <c r="I166" t="str">
        <f t="shared" si="11"/>
        <v>2025-08</v>
      </c>
      <c r="S166" s="52"/>
      <c r="T166" s="52"/>
      <c r="U166" s="52"/>
      <c r="V166" s="52"/>
      <c r="W166" s="52"/>
      <c r="X166" s="52"/>
      <c r="Y166" s="52"/>
      <c r="Z166" s="52"/>
      <c r="AA166" s="52"/>
    </row>
    <row r="167" spans="1:27">
      <c r="A167" s="12" t="s">
        <v>8</v>
      </c>
      <c r="B167" s="186">
        <v>45893</v>
      </c>
      <c r="C167" s="30">
        <v>71.22</v>
      </c>
      <c r="D167" s="14"/>
      <c r="E167" t="s">
        <v>303</v>
      </c>
      <c r="F167" t="str">
        <f t="shared" si="8"/>
        <v>août-2025</v>
      </c>
      <c r="G167" t="str">
        <f t="shared" si="9"/>
        <v>24-août</v>
      </c>
      <c r="H167">
        <f t="shared" si="10"/>
        <v>2025</v>
      </c>
      <c r="I167" t="str">
        <f t="shared" si="11"/>
        <v>2025-08</v>
      </c>
      <c r="S167" s="52"/>
      <c r="T167" s="52"/>
      <c r="U167" s="52"/>
      <c r="V167" s="52"/>
      <c r="W167" s="52"/>
      <c r="X167" s="52"/>
      <c r="Y167" s="52"/>
      <c r="Z167" s="52"/>
      <c r="AA167" s="52"/>
    </row>
    <row r="168" spans="1:27">
      <c r="A168" s="12" t="s">
        <v>8</v>
      </c>
      <c r="B168" s="186">
        <v>45892</v>
      </c>
      <c r="C168" s="30">
        <v>11.67</v>
      </c>
      <c r="D168" s="14"/>
      <c r="E168" t="s">
        <v>303</v>
      </c>
      <c r="F168" t="str">
        <f t="shared" si="8"/>
        <v>août-2025</v>
      </c>
      <c r="G168" t="str">
        <f t="shared" si="9"/>
        <v>23-août</v>
      </c>
      <c r="H168">
        <f t="shared" si="10"/>
        <v>2025</v>
      </c>
      <c r="I168" t="str">
        <f t="shared" si="11"/>
        <v>2025-08</v>
      </c>
      <c r="S168" s="52"/>
      <c r="T168" s="52"/>
      <c r="U168" s="52"/>
      <c r="V168" s="52"/>
      <c r="W168" s="52"/>
      <c r="X168" s="52"/>
      <c r="Y168" s="52"/>
      <c r="Z168" s="52"/>
      <c r="AA168" s="52"/>
    </row>
    <row r="169" spans="1:27">
      <c r="A169" s="12" t="s">
        <v>8</v>
      </c>
      <c r="B169" s="186">
        <v>45891</v>
      </c>
      <c r="C169" s="30">
        <v>0</v>
      </c>
      <c r="D169" s="14"/>
      <c r="E169" t="s">
        <v>303</v>
      </c>
      <c r="F169" t="str">
        <f t="shared" si="8"/>
        <v>août-2025</v>
      </c>
      <c r="G169" t="str">
        <f t="shared" si="9"/>
        <v>22-août</v>
      </c>
      <c r="H169">
        <f t="shared" si="10"/>
        <v>2025</v>
      </c>
      <c r="I169" t="str">
        <f t="shared" si="11"/>
        <v>2025-08</v>
      </c>
      <c r="S169" s="52"/>
      <c r="T169" s="52"/>
      <c r="U169" s="52"/>
      <c r="V169" s="52"/>
      <c r="W169" s="52"/>
      <c r="X169" s="52"/>
      <c r="Y169" s="52"/>
      <c r="Z169" s="52"/>
      <c r="AA169" s="52"/>
    </row>
    <row r="170" spans="1:27">
      <c r="A170" s="12" t="s">
        <v>8</v>
      </c>
      <c r="B170" s="186">
        <v>45890</v>
      </c>
      <c r="C170" s="30">
        <v>13.81</v>
      </c>
      <c r="D170" s="14"/>
      <c r="E170" t="s">
        <v>303</v>
      </c>
      <c r="F170" t="str">
        <f t="shared" si="8"/>
        <v>août-2025</v>
      </c>
      <c r="G170" t="str">
        <f t="shared" si="9"/>
        <v>21-août</v>
      </c>
      <c r="H170">
        <f t="shared" si="10"/>
        <v>2025</v>
      </c>
      <c r="I170" t="str">
        <f t="shared" si="11"/>
        <v>2025-08</v>
      </c>
      <c r="S170" s="52"/>
      <c r="T170" s="52"/>
      <c r="U170" s="52"/>
      <c r="V170" s="52"/>
      <c r="W170" s="52"/>
      <c r="X170" s="52"/>
      <c r="Y170" s="52"/>
      <c r="Z170" s="52"/>
      <c r="AA170" s="52"/>
    </row>
    <row r="171" spans="1:27">
      <c r="A171" s="12" t="s">
        <v>8</v>
      </c>
      <c r="B171" s="186">
        <v>45889</v>
      </c>
      <c r="C171" s="30">
        <v>20</v>
      </c>
      <c r="D171" s="14"/>
      <c r="E171" t="s">
        <v>303</v>
      </c>
      <c r="F171" t="str">
        <f t="shared" si="8"/>
        <v>août-2025</v>
      </c>
      <c r="G171" t="str">
        <f t="shared" si="9"/>
        <v>20-août</v>
      </c>
      <c r="H171">
        <f t="shared" si="10"/>
        <v>2025</v>
      </c>
      <c r="I171" t="str">
        <f t="shared" si="11"/>
        <v>2025-08</v>
      </c>
      <c r="S171" s="52"/>
      <c r="T171" s="52"/>
      <c r="U171" s="52"/>
      <c r="V171" s="52"/>
      <c r="W171" s="52"/>
      <c r="X171" s="52"/>
      <c r="Y171" s="52"/>
      <c r="Z171" s="52"/>
      <c r="AA171" s="52"/>
    </row>
    <row r="172" spans="1:27">
      <c r="A172" s="12" t="s">
        <v>8</v>
      </c>
      <c r="B172" s="186">
        <v>45888</v>
      </c>
      <c r="C172" s="30">
        <v>43.72</v>
      </c>
      <c r="D172" s="14"/>
      <c r="E172" t="s">
        <v>303</v>
      </c>
      <c r="F172" t="str">
        <f t="shared" si="8"/>
        <v>août-2025</v>
      </c>
      <c r="G172" t="str">
        <f t="shared" si="9"/>
        <v>19-août</v>
      </c>
      <c r="H172">
        <f t="shared" si="10"/>
        <v>2025</v>
      </c>
      <c r="I172" t="str">
        <f t="shared" si="11"/>
        <v>2025-08</v>
      </c>
      <c r="S172" s="52"/>
      <c r="T172" s="52"/>
      <c r="U172" s="52"/>
      <c r="V172" s="52"/>
      <c r="W172" s="52"/>
      <c r="X172" s="52"/>
      <c r="Y172" s="52"/>
      <c r="Z172" s="52"/>
      <c r="AA172" s="52"/>
    </row>
    <row r="173" spans="1:27">
      <c r="A173" s="12" t="s">
        <v>8</v>
      </c>
      <c r="B173" s="186">
        <v>45887</v>
      </c>
      <c r="C173" s="30">
        <v>26.88</v>
      </c>
      <c r="D173" s="14"/>
      <c r="E173" t="s">
        <v>303</v>
      </c>
      <c r="F173" t="str">
        <f t="shared" si="8"/>
        <v>août-2025</v>
      </c>
      <c r="G173" t="str">
        <f t="shared" si="9"/>
        <v>18-août</v>
      </c>
      <c r="H173">
        <f t="shared" si="10"/>
        <v>2025</v>
      </c>
      <c r="I173" t="str">
        <f t="shared" si="11"/>
        <v>2025-08</v>
      </c>
      <c r="S173" s="52"/>
      <c r="T173" s="52"/>
      <c r="U173" s="52"/>
      <c r="V173" s="52"/>
      <c r="W173" s="52"/>
      <c r="X173" s="52"/>
      <c r="Y173" s="52"/>
      <c r="Z173" s="52"/>
      <c r="AA173" s="52"/>
    </row>
    <row r="174" spans="1:27">
      <c r="A174" s="12" t="s">
        <v>8</v>
      </c>
      <c r="B174" s="186">
        <v>45886</v>
      </c>
      <c r="C174" s="30">
        <v>65.53</v>
      </c>
      <c r="D174" s="14"/>
      <c r="E174" t="s">
        <v>303</v>
      </c>
      <c r="F174" t="str">
        <f t="shared" si="8"/>
        <v>août-2025</v>
      </c>
      <c r="G174" t="str">
        <f t="shared" si="9"/>
        <v>17-août</v>
      </c>
      <c r="H174">
        <f t="shared" si="10"/>
        <v>2025</v>
      </c>
      <c r="I174" t="str">
        <f t="shared" si="11"/>
        <v>2025-08</v>
      </c>
      <c r="S174" s="52"/>
      <c r="T174" s="52"/>
      <c r="U174" s="52"/>
      <c r="V174" s="52"/>
      <c r="W174" s="52"/>
      <c r="X174" s="52"/>
      <c r="Y174" s="52"/>
      <c r="Z174" s="52"/>
      <c r="AA174" s="52"/>
    </row>
    <row r="175" spans="1:27">
      <c r="A175" s="12" t="s">
        <v>8</v>
      </c>
      <c r="B175" s="186">
        <v>45885</v>
      </c>
      <c r="C175" s="30">
        <v>18.2</v>
      </c>
      <c r="D175" s="14"/>
      <c r="E175" t="s">
        <v>303</v>
      </c>
      <c r="F175" t="str">
        <f t="shared" si="8"/>
        <v>août-2025</v>
      </c>
      <c r="G175" t="str">
        <f t="shared" si="9"/>
        <v>16-août</v>
      </c>
      <c r="H175">
        <f t="shared" si="10"/>
        <v>2025</v>
      </c>
      <c r="I175" t="str">
        <f t="shared" si="11"/>
        <v>2025-08</v>
      </c>
      <c r="S175" s="52"/>
      <c r="T175" s="52"/>
      <c r="U175" s="52"/>
      <c r="V175" s="52"/>
      <c r="W175" s="52"/>
      <c r="X175" s="52"/>
      <c r="Y175" s="52"/>
      <c r="Z175" s="52"/>
      <c r="AA175" s="52"/>
    </row>
    <row r="176" spans="1:27">
      <c r="A176" s="12" t="s">
        <v>8</v>
      </c>
      <c r="B176" s="186">
        <v>45884</v>
      </c>
      <c r="C176" s="30">
        <v>13.79</v>
      </c>
      <c r="D176" s="14"/>
      <c r="E176" t="s">
        <v>303</v>
      </c>
      <c r="F176" t="str">
        <f t="shared" si="8"/>
        <v>août-2025</v>
      </c>
      <c r="G176" t="str">
        <f t="shared" si="9"/>
        <v>15-août</v>
      </c>
      <c r="H176">
        <f t="shared" si="10"/>
        <v>2025</v>
      </c>
      <c r="I176" t="str">
        <f t="shared" si="11"/>
        <v>2025-08</v>
      </c>
      <c r="S176" s="52"/>
      <c r="T176" s="52"/>
      <c r="U176" s="52"/>
      <c r="V176" s="52"/>
      <c r="W176" s="52"/>
      <c r="X176" s="52"/>
      <c r="Y176" s="52"/>
      <c r="Z176" s="52"/>
      <c r="AA176" s="52"/>
    </row>
    <row r="177" spans="1:27">
      <c r="A177" s="12" t="s">
        <v>8</v>
      </c>
      <c r="B177" s="186">
        <v>45883</v>
      </c>
      <c r="C177" s="30">
        <v>8.19</v>
      </c>
      <c r="D177" s="14"/>
      <c r="E177" t="s">
        <v>303</v>
      </c>
      <c r="F177" t="str">
        <f t="shared" si="8"/>
        <v>août-2025</v>
      </c>
      <c r="G177" t="str">
        <f t="shared" si="9"/>
        <v>14-août</v>
      </c>
      <c r="H177">
        <f t="shared" si="10"/>
        <v>2025</v>
      </c>
      <c r="I177" t="str">
        <f t="shared" si="11"/>
        <v>2025-08</v>
      </c>
      <c r="S177" s="52"/>
      <c r="T177" s="52"/>
      <c r="U177" s="52"/>
      <c r="V177" s="52"/>
      <c r="W177" s="52"/>
      <c r="X177" s="52"/>
      <c r="Y177" s="52"/>
      <c r="Z177" s="52"/>
      <c r="AA177" s="52"/>
    </row>
    <row r="178" spans="1:27">
      <c r="A178" s="12" t="s">
        <v>8</v>
      </c>
      <c r="B178" s="186">
        <v>45882</v>
      </c>
      <c r="C178" s="30">
        <v>27.28</v>
      </c>
      <c r="D178" s="14"/>
      <c r="E178" t="s">
        <v>303</v>
      </c>
      <c r="F178" t="str">
        <f t="shared" si="8"/>
        <v>août-2025</v>
      </c>
      <c r="G178" t="str">
        <f t="shared" si="9"/>
        <v>13-août</v>
      </c>
      <c r="H178">
        <f t="shared" si="10"/>
        <v>2025</v>
      </c>
      <c r="I178" t="str">
        <f t="shared" si="11"/>
        <v>2025-08</v>
      </c>
      <c r="S178" s="52"/>
      <c r="T178" s="52"/>
      <c r="U178" s="52"/>
      <c r="V178" s="52"/>
      <c r="W178" s="52"/>
      <c r="X178" s="52"/>
      <c r="Y178" s="52"/>
      <c r="Z178" s="52"/>
      <c r="AA178" s="52"/>
    </row>
    <row r="179" spans="1:27">
      <c r="A179" s="12" t="s">
        <v>8</v>
      </c>
      <c r="B179" s="186">
        <v>45881</v>
      </c>
      <c r="C179" s="30">
        <v>26.74</v>
      </c>
      <c r="D179" s="14"/>
      <c r="E179" t="s">
        <v>303</v>
      </c>
      <c r="F179" t="str">
        <f t="shared" si="8"/>
        <v>août-2025</v>
      </c>
      <c r="G179" t="str">
        <f t="shared" si="9"/>
        <v>12-août</v>
      </c>
      <c r="H179">
        <f t="shared" si="10"/>
        <v>2025</v>
      </c>
      <c r="I179" t="str">
        <f t="shared" si="11"/>
        <v>2025-08</v>
      </c>
      <c r="S179" s="52"/>
      <c r="T179" s="52"/>
      <c r="U179" s="52"/>
      <c r="V179" s="52"/>
      <c r="W179" s="52"/>
      <c r="X179" s="52"/>
      <c r="Y179" s="52"/>
      <c r="Z179" s="52"/>
      <c r="AA179" s="52"/>
    </row>
    <row r="180" spans="1:27">
      <c r="A180" s="12" t="s">
        <v>8</v>
      </c>
      <c r="B180" s="186">
        <v>45880</v>
      </c>
      <c r="C180" s="30">
        <v>27.29</v>
      </c>
      <c r="D180" s="14"/>
      <c r="E180" t="s">
        <v>303</v>
      </c>
      <c r="F180" t="str">
        <f t="shared" si="8"/>
        <v>août-2025</v>
      </c>
      <c r="G180" t="str">
        <f t="shared" si="9"/>
        <v>11-août</v>
      </c>
      <c r="H180">
        <f t="shared" si="10"/>
        <v>2025</v>
      </c>
      <c r="I180" t="str">
        <f t="shared" si="11"/>
        <v>2025-08</v>
      </c>
      <c r="S180" s="52"/>
      <c r="T180" s="52"/>
      <c r="U180" s="52"/>
      <c r="V180" s="52"/>
      <c r="W180" s="52"/>
      <c r="X180" s="52"/>
      <c r="Y180" s="52"/>
      <c r="Z180" s="52"/>
      <c r="AA180" s="52"/>
    </row>
    <row r="181" spans="1:27">
      <c r="A181" s="12" t="s">
        <v>8</v>
      </c>
      <c r="B181" s="186">
        <v>45879</v>
      </c>
      <c r="C181" s="30">
        <v>18.329999999999998</v>
      </c>
      <c r="D181" s="14"/>
      <c r="E181" t="s">
        <v>303</v>
      </c>
      <c r="F181" t="str">
        <f t="shared" si="8"/>
        <v>août-2025</v>
      </c>
      <c r="G181" t="str">
        <f t="shared" si="9"/>
        <v>10-août</v>
      </c>
      <c r="H181">
        <f t="shared" si="10"/>
        <v>2025</v>
      </c>
      <c r="I181" t="str">
        <f t="shared" si="11"/>
        <v>2025-08</v>
      </c>
      <c r="S181" s="52"/>
      <c r="T181" s="52"/>
      <c r="U181" s="52"/>
      <c r="V181" s="52"/>
      <c r="W181" s="52"/>
      <c r="X181" s="52"/>
      <c r="Y181" s="52"/>
      <c r="Z181" s="52"/>
      <c r="AA181" s="52"/>
    </row>
    <row r="182" spans="1:27">
      <c r="A182" s="12" t="s">
        <v>8</v>
      </c>
      <c r="B182" s="186">
        <v>45878</v>
      </c>
      <c r="C182" s="30">
        <v>45.68</v>
      </c>
      <c r="D182" s="14"/>
      <c r="E182" t="s">
        <v>303</v>
      </c>
      <c r="F182" t="str">
        <f t="shared" si="8"/>
        <v>août-2025</v>
      </c>
      <c r="G182" t="str">
        <f t="shared" si="9"/>
        <v>09-août</v>
      </c>
      <c r="H182">
        <f t="shared" si="10"/>
        <v>2025</v>
      </c>
      <c r="I182" t="str">
        <f t="shared" si="11"/>
        <v>2025-08</v>
      </c>
      <c r="S182" s="52"/>
      <c r="T182" s="52"/>
      <c r="U182" s="52"/>
      <c r="V182" s="52"/>
      <c r="W182" s="52"/>
      <c r="X182" s="52"/>
      <c r="Y182" s="52"/>
      <c r="Z182" s="52"/>
      <c r="AA182" s="52"/>
    </row>
    <row r="183" spans="1:27">
      <c r="A183" s="12" t="s">
        <v>8</v>
      </c>
      <c r="B183" s="186">
        <v>45877</v>
      </c>
      <c r="C183" s="30">
        <v>22.74</v>
      </c>
      <c r="D183" s="14"/>
      <c r="E183" t="s">
        <v>303</v>
      </c>
      <c r="F183" t="str">
        <f t="shared" si="8"/>
        <v>août-2025</v>
      </c>
      <c r="G183" t="str">
        <f t="shared" si="9"/>
        <v>08-août</v>
      </c>
      <c r="H183">
        <f t="shared" si="10"/>
        <v>2025</v>
      </c>
      <c r="I183" t="str">
        <f t="shared" si="11"/>
        <v>2025-08</v>
      </c>
      <c r="S183" s="52"/>
      <c r="T183" s="52"/>
      <c r="U183" s="52"/>
      <c r="V183" s="52"/>
      <c r="W183" s="52"/>
      <c r="X183" s="52"/>
      <c r="Y183" s="52"/>
      <c r="Z183" s="52"/>
      <c r="AA183" s="52"/>
    </row>
    <row r="184" spans="1:27">
      <c r="A184" s="12" t="s">
        <v>8</v>
      </c>
      <c r="B184" s="186">
        <v>45876</v>
      </c>
      <c r="C184" s="30">
        <v>10.38</v>
      </c>
      <c r="D184" s="14"/>
      <c r="E184" t="s">
        <v>303</v>
      </c>
      <c r="F184" t="str">
        <f t="shared" si="8"/>
        <v>août-2025</v>
      </c>
      <c r="G184" t="str">
        <f t="shared" si="9"/>
        <v>07-août</v>
      </c>
      <c r="H184">
        <f t="shared" si="10"/>
        <v>2025</v>
      </c>
      <c r="I184" t="str">
        <f t="shared" si="11"/>
        <v>2025-08</v>
      </c>
      <c r="S184" s="52"/>
      <c r="T184" s="52"/>
      <c r="U184" s="52"/>
      <c r="V184" s="52"/>
      <c r="W184" s="52"/>
      <c r="X184" s="52"/>
      <c r="Y184" s="52"/>
      <c r="Z184" s="52"/>
      <c r="AA184" s="52"/>
    </row>
    <row r="185" spans="1:27">
      <c r="A185" s="12" t="s">
        <v>8</v>
      </c>
      <c r="B185" s="186">
        <v>45875</v>
      </c>
      <c r="C185" s="30">
        <v>50.91</v>
      </c>
      <c r="D185" s="14"/>
      <c r="E185" t="s">
        <v>303</v>
      </c>
      <c r="F185" t="str">
        <f t="shared" si="8"/>
        <v>août-2025</v>
      </c>
      <c r="G185" t="str">
        <f t="shared" si="9"/>
        <v>06-août</v>
      </c>
      <c r="H185">
        <f t="shared" si="10"/>
        <v>2025</v>
      </c>
      <c r="I185" t="str">
        <f t="shared" si="11"/>
        <v>2025-08</v>
      </c>
      <c r="S185" s="52"/>
      <c r="T185" s="52"/>
      <c r="U185" s="52"/>
      <c r="V185" s="52"/>
      <c r="W185" s="52"/>
      <c r="X185" s="52"/>
      <c r="Y185" s="52"/>
      <c r="Z185" s="52"/>
      <c r="AA185" s="52"/>
    </row>
    <row r="186" spans="1:27">
      <c r="A186" s="12" t="s">
        <v>8</v>
      </c>
      <c r="B186" s="186">
        <v>45874</v>
      </c>
      <c r="C186" s="30">
        <v>104.93</v>
      </c>
      <c r="D186" s="14"/>
      <c r="E186" t="s">
        <v>303</v>
      </c>
      <c r="F186" t="str">
        <f t="shared" si="8"/>
        <v>août-2025</v>
      </c>
      <c r="G186" t="str">
        <f t="shared" si="9"/>
        <v>05-août</v>
      </c>
      <c r="H186">
        <f t="shared" si="10"/>
        <v>2025</v>
      </c>
      <c r="I186" t="str">
        <f t="shared" si="11"/>
        <v>2025-08</v>
      </c>
      <c r="S186" s="52"/>
      <c r="T186" s="52"/>
      <c r="U186" s="52"/>
      <c r="V186" s="52"/>
      <c r="W186" s="52"/>
      <c r="X186" s="52"/>
      <c r="Y186" s="52"/>
      <c r="Z186" s="52"/>
      <c r="AA186" s="52"/>
    </row>
    <row r="187" spans="1:27">
      <c r="A187" s="12" t="s">
        <v>8</v>
      </c>
      <c r="B187" s="186">
        <v>45873</v>
      </c>
      <c r="C187" s="30">
        <v>82.73</v>
      </c>
      <c r="D187" s="14"/>
      <c r="E187" t="s">
        <v>303</v>
      </c>
      <c r="F187" t="str">
        <f t="shared" si="8"/>
        <v>août-2025</v>
      </c>
      <c r="G187" t="str">
        <f t="shared" si="9"/>
        <v>04-août</v>
      </c>
      <c r="H187">
        <f t="shared" si="10"/>
        <v>2025</v>
      </c>
      <c r="I187" t="str">
        <f t="shared" si="11"/>
        <v>2025-08</v>
      </c>
      <c r="S187" s="52"/>
      <c r="T187" s="52"/>
      <c r="U187" s="52"/>
      <c r="V187" s="52"/>
      <c r="W187" s="52"/>
      <c r="X187" s="52"/>
      <c r="Y187" s="52"/>
      <c r="Z187" s="52"/>
      <c r="AA187" s="52"/>
    </row>
    <row r="188" spans="1:27">
      <c r="A188" s="12" t="s">
        <v>8</v>
      </c>
      <c r="B188" s="186">
        <v>45872</v>
      </c>
      <c r="C188" s="30">
        <v>63.64</v>
      </c>
      <c r="D188" s="14"/>
      <c r="E188" t="s">
        <v>303</v>
      </c>
      <c r="F188" t="str">
        <f t="shared" si="8"/>
        <v>août-2025</v>
      </c>
      <c r="G188" t="str">
        <f t="shared" si="9"/>
        <v>03-août</v>
      </c>
      <c r="H188">
        <f t="shared" si="10"/>
        <v>2025</v>
      </c>
      <c r="I188" t="str">
        <f t="shared" si="11"/>
        <v>2025-08</v>
      </c>
      <c r="S188" s="52"/>
      <c r="T188" s="52"/>
      <c r="U188" s="52"/>
      <c r="V188" s="52"/>
      <c r="W188" s="52"/>
      <c r="X188" s="52"/>
      <c r="Y188" s="52"/>
      <c r="Z188" s="52"/>
      <c r="AA188" s="52"/>
    </row>
    <row r="189" spans="1:27">
      <c r="A189" s="12" t="s">
        <v>8</v>
      </c>
      <c r="B189" s="186">
        <v>45871</v>
      </c>
      <c r="C189" s="30">
        <v>14.55</v>
      </c>
      <c r="D189" s="14"/>
      <c r="E189" t="s">
        <v>303</v>
      </c>
      <c r="F189" t="str">
        <f t="shared" si="8"/>
        <v>août-2025</v>
      </c>
      <c r="G189" t="str">
        <f t="shared" si="9"/>
        <v>02-août</v>
      </c>
      <c r="H189">
        <f t="shared" si="10"/>
        <v>2025</v>
      </c>
      <c r="I189" t="str">
        <f t="shared" si="11"/>
        <v>2025-08</v>
      </c>
      <c r="S189" s="52"/>
      <c r="T189" s="52"/>
      <c r="U189" s="52"/>
      <c r="V189" s="52"/>
      <c r="W189" s="52"/>
      <c r="X189" s="52"/>
      <c r="Y189" s="52"/>
      <c r="Z189" s="52"/>
      <c r="AA189" s="52"/>
    </row>
    <row r="190" spans="1:27">
      <c r="A190" s="12" t="s">
        <v>8</v>
      </c>
      <c r="B190" s="186">
        <v>45870</v>
      </c>
      <c r="C190" s="30">
        <v>47.26</v>
      </c>
      <c r="D190" s="14"/>
      <c r="E190" t="s">
        <v>303</v>
      </c>
      <c r="F190" t="str">
        <f t="shared" si="8"/>
        <v>août-2025</v>
      </c>
      <c r="G190" t="str">
        <f t="shared" si="9"/>
        <v>01-août</v>
      </c>
      <c r="H190">
        <f t="shared" si="10"/>
        <v>2025</v>
      </c>
      <c r="I190" t="str">
        <f t="shared" si="11"/>
        <v>2025-08</v>
      </c>
      <c r="S190" s="52"/>
      <c r="T190" s="52"/>
      <c r="U190" s="52"/>
      <c r="V190" s="52"/>
      <c r="W190" s="52"/>
      <c r="X190" s="52"/>
      <c r="Y190" s="52"/>
      <c r="Z190" s="52"/>
      <c r="AA190" s="52"/>
    </row>
    <row r="191" spans="1:27">
      <c r="A191" s="12" t="s">
        <v>8</v>
      </c>
      <c r="B191" s="186">
        <v>45869</v>
      </c>
      <c r="C191" s="30">
        <v>231.06</v>
      </c>
      <c r="D191" s="14"/>
      <c r="E191" t="s">
        <v>303</v>
      </c>
      <c r="F191" t="str">
        <f t="shared" si="8"/>
        <v>juil-2025</v>
      </c>
      <c r="G191" t="str">
        <f t="shared" si="9"/>
        <v>31-juil</v>
      </c>
      <c r="H191">
        <f t="shared" si="10"/>
        <v>2025</v>
      </c>
      <c r="I191" t="str">
        <f t="shared" si="11"/>
        <v>2025-07</v>
      </c>
      <c r="S191" s="52"/>
      <c r="T191" s="52"/>
      <c r="U191" s="52"/>
      <c r="V191" s="52"/>
      <c r="W191" s="52"/>
      <c r="X191" s="52"/>
      <c r="Y191" s="52"/>
      <c r="Z191" s="52"/>
      <c r="AA191" s="52"/>
    </row>
    <row r="192" spans="1:27">
      <c r="A192" s="12" t="s">
        <v>8</v>
      </c>
      <c r="B192" s="186">
        <v>45868</v>
      </c>
      <c r="C192" s="30">
        <v>195.31</v>
      </c>
      <c r="D192" s="14"/>
      <c r="E192" t="s">
        <v>303</v>
      </c>
      <c r="F192" t="str">
        <f t="shared" si="8"/>
        <v>juil-2025</v>
      </c>
      <c r="G192" t="str">
        <f t="shared" si="9"/>
        <v>30-juil</v>
      </c>
      <c r="H192">
        <f t="shared" si="10"/>
        <v>2025</v>
      </c>
      <c r="I192" t="str">
        <f t="shared" si="11"/>
        <v>2025-07</v>
      </c>
      <c r="S192" s="52"/>
      <c r="T192" s="52"/>
      <c r="U192" s="52"/>
      <c r="V192" s="52"/>
      <c r="W192" s="52"/>
      <c r="X192" s="52"/>
      <c r="Y192" s="52"/>
      <c r="Z192" s="52"/>
      <c r="AA192" s="52"/>
    </row>
    <row r="193" spans="1:27">
      <c r="A193" s="12" t="s">
        <v>8</v>
      </c>
      <c r="B193" s="186">
        <v>45867</v>
      </c>
      <c r="C193" s="30">
        <v>141.59</v>
      </c>
      <c r="D193" s="14"/>
      <c r="E193" t="s">
        <v>303</v>
      </c>
      <c r="F193" t="str">
        <f t="shared" si="8"/>
        <v>juil-2025</v>
      </c>
      <c r="G193" t="str">
        <f t="shared" si="9"/>
        <v>29-juil</v>
      </c>
      <c r="H193">
        <f t="shared" si="10"/>
        <v>2025</v>
      </c>
      <c r="I193" t="str">
        <f t="shared" si="11"/>
        <v>2025-07</v>
      </c>
      <c r="S193" s="52"/>
      <c r="T193" s="52"/>
      <c r="U193" s="52"/>
      <c r="V193" s="52"/>
      <c r="W193" s="52"/>
      <c r="X193" s="52"/>
      <c r="Y193" s="52"/>
      <c r="Z193" s="52"/>
      <c r="AA193" s="52"/>
    </row>
    <row r="194" spans="1:27">
      <c r="A194" s="12" t="s">
        <v>8</v>
      </c>
      <c r="B194" s="186">
        <v>45866</v>
      </c>
      <c r="C194" s="30">
        <v>140.37</v>
      </c>
      <c r="D194" s="14"/>
      <c r="E194" t="s">
        <v>303</v>
      </c>
      <c r="F194" t="str">
        <f t="shared" ref="F194:F251" si="12">TEXT(B194,"mmm-aaaa")</f>
        <v>juil-2025</v>
      </c>
      <c r="G194" t="str">
        <f t="shared" ref="G194:G251" si="13">TEXT(B194,"jj-mmm")</f>
        <v>28-juil</v>
      </c>
      <c r="H194">
        <f t="shared" ref="H194:H251" si="14">YEAR(B194)</f>
        <v>2025</v>
      </c>
      <c r="I194" t="str">
        <f t="shared" ref="I194:I251" si="15">TEXT(B194,"aaaa-mm")</f>
        <v>2025-07</v>
      </c>
      <c r="S194" s="52"/>
      <c r="T194" s="52"/>
      <c r="U194" s="52"/>
      <c r="V194" s="52"/>
      <c r="W194" s="52"/>
      <c r="X194" s="52"/>
      <c r="Y194" s="52"/>
      <c r="Z194" s="52"/>
      <c r="AA194" s="52"/>
    </row>
    <row r="195" spans="1:27">
      <c r="A195" s="12" t="s">
        <v>8</v>
      </c>
      <c r="B195" s="186">
        <v>45865</v>
      </c>
      <c r="C195" s="30">
        <v>99.14</v>
      </c>
      <c r="D195" s="14"/>
      <c r="E195" t="s">
        <v>303</v>
      </c>
      <c r="F195" t="str">
        <f t="shared" si="12"/>
        <v>juil-2025</v>
      </c>
      <c r="G195" t="str">
        <f t="shared" si="13"/>
        <v>27-juil</v>
      </c>
      <c r="H195">
        <f t="shared" si="14"/>
        <v>2025</v>
      </c>
      <c r="I195" t="str">
        <f t="shared" si="15"/>
        <v>2025-07</v>
      </c>
      <c r="S195" s="52"/>
      <c r="T195" s="52"/>
      <c r="U195" s="52"/>
      <c r="V195" s="52"/>
      <c r="W195" s="52"/>
      <c r="X195" s="52"/>
      <c r="Y195" s="52"/>
      <c r="Z195" s="52"/>
      <c r="AA195" s="52"/>
    </row>
    <row r="196" spans="1:27">
      <c r="A196" s="12" t="s">
        <v>8</v>
      </c>
      <c r="B196" s="186">
        <v>45864</v>
      </c>
      <c r="C196" s="30">
        <v>30.01</v>
      </c>
      <c r="D196" s="14"/>
      <c r="E196" t="s">
        <v>303</v>
      </c>
      <c r="F196" t="str">
        <f t="shared" si="12"/>
        <v>juil-2025</v>
      </c>
      <c r="G196" t="str">
        <f t="shared" si="13"/>
        <v>26-juil</v>
      </c>
      <c r="H196">
        <f t="shared" si="14"/>
        <v>2025</v>
      </c>
      <c r="I196" t="str">
        <f t="shared" si="15"/>
        <v>2025-07</v>
      </c>
      <c r="S196" s="52"/>
      <c r="T196" s="52"/>
      <c r="U196" s="52"/>
      <c r="V196" s="52"/>
      <c r="W196" s="52"/>
      <c r="X196" s="52"/>
      <c r="Y196" s="52"/>
      <c r="Z196" s="52"/>
      <c r="AA196" s="52"/>
    </row>
    <row r="197" spans="1:27">
      <c r="A197" s="12" t="s">
        <v>8</v>
      </c>
      <c r="B197" s="186">
        <v>45863</v>
      </c>
      <c r="C197" s="30">
        <v>188.33</v>
      </c>
      <c r="D197" s="14"/>
      <c r="E197" t="s">
        <v>303</v>
      </c>
      <c r="F197" t="str">
        <f t="shared" si="12"/>
        <v>juil-2025</v>
      </c>
      <c r="G197" t="str">
        <f t="shared" si="13"/>
        <v>25-juil</v>
      </c>
      <c r="H197">
        <f t="shared" si="14"/>
        <v>2025</v>
      </c>
      <c r="I197" t="str">
        <f t="shared" si="15"/>
        <v>2025-07</v>
      </c>
      <c r="S197" s="52"/>
      <c r="T197" s="52"/>
      <c r="U197" s="52"/>
      <c r="V197" s="52"/>
      <c r="W197" s="52"/>
      <c r="X197" s="52"/>
      <c r="Y197" s="52"/>
      <c r="Z197" s="52"/>
      <c r="AA197" s="52"/>
    </row>
    <row r="198" spans="1:27">
      <c r="A198" s="12" t="s">
        <v>8</v>
      </c>
      <c r="B198" s="186">
        <v>45862</v>
      </c>
      <c r="C198" s="30">
        <v>240.22</v>
      </c>
      <c r="D198" s="14"/>
      <c r="E198" t="s">
        <v>303</v>
      </c>
      <c r="F198" t="str">
        <f t="shared" si="12"/>
        <v>juil-2025</v>
      </c>
      <c r="G198" t="str">
        <f t="shared" si="13"/>
        <v>24-juil</v>
      </c>
      <c r="H198">
        <f t="shared" si="14"/>
        <v>2025</v>
      </c>
      <c r="I198" t="str">
        <f t="shared" si="15"/>
        <v>2025-07</v>
      </c>
      <c r="S198" s="52"/>
      <c r="T198" s="52"/>
      <c r="U198" s="52"/>
      <c r="V198" s="52"/>
      <c r="W198" s="52"/>
      <c r="X198" s="52"/>
      <c r="Y198" s="52"/>
      <c r="Z198" s="52"/>
      <c r="AA198" s="52"/>
    </row>
    <row r="199" spans="1:27">
      <c r="A199" s="12" t="s">
        <v>8</v>
      </c>
      <c r="B199" s="186">
        <v>45861</v>
      </c>
      <c r="C199" s="30">
        <v>421.8</v>
      </c>
      <c r="D199" s="14"/>
      <c r="E199" t="s">
        <v>303</v>
      </c>
      <c r="F199" t="str">
        <f t="shared" si="12"/>
        <v>juil-2025</v>
      </c>
      <c r="G199" t="str">
        <f t="shared" si="13"/>
        <v>23-juil</v>
      </c>
      <c r="H199">
        <f t="shared" si="14"/>
        <v>2025</v>
      </c>
      <c r="I199" t="str">
        <f t="shared" si="15"/>
        <v>2025-07</v>
      </c>
      <c r="S199" s="52"/>
      <c r="T199" s="52"/>
      <c r="U199" s="52"/>
      <c r="V199" s="52"/>
      <c r="W199" s="52"/>
      <c r="X199" s="52"/>
      <c r="Y199" s="52"/>
      <c r="Z199" s="52"/>
      <c r="AA199" s="52"/>
    </row>
    <row r="200" spans="1:27">
      <c r="A200" s="12" t="s">
        <v>8</v>
      </c>
      <c r="B200" s="186">
        <v>45860</v>
      </c>
      <c r="C200" s="30">
        <v>328.77</v>
      </c>
      <c r="D200" s="14"/>
      <c r="E200" t="s">
        <v>303</v>
      </c>
      <c r="F200" t="str">
        <f t="shared" si="12"/>
        <v>juil-2025</v>
      </c>
      <c r="G200" t="str">
        <f t="shared" si="13"/>
        <v>22-juil</v>
      </c>
      <c r="H200">
        <f t="shared" si="14"/>
        <v>2025</v>
      </c>
      <c r="I200" t="str">
        <f t="shared" si="15"/>
        <v>2025-07</v>
      </c>
      <c r="S200" s="52"/>
      <c r="T200" s="52"/>
      <c r="U200" s="52"/>
      <c r="V200" s="52"/>
      <c r="W200" s="52"/>
      <c r="X200" s="52"/>
      <c r="Y200" s="52"/>
      <c r="Z200" s="52"/>
      <c r="AA200" s="52"/>
    </row>
    <row r="201" spans="1:27">
      <c r="A201" s="12" t="s">
        <v>8</v>
      </c>
      <c r="B201" s="186">
        <v>45859</v>
      </c>
      <c r="C201" s="30">
        <v>574.01</v>
      </c>
      <c r="D201" s="14"/>
      <c r="E201" t="s">
        <v>303</v>
      </c>
      <c r="F201" t="str">
        <f t="shared" si="12"/>
        <v>juil-2025</v>
      </c>
      <c r="G201" t="str">
        <f t="shared" si="13"/>
        <v>21-juil</v>
      </c>
      <c r="H201">
        <f t="shared" si="14"/>
        <v>2025</v>
      </c>
      <c r="I201" t="str">
        <f t="shared" si="15"/>
        <v>2025-07</v>
      </c>
      <c r="S201" s="52"/>
      <c r="T201" s="52"/>
      <c r="U201" s="52"/>
      <c r="V201" s="52"/>
      <c r="W201" s="52"/>
      <c r="X201" s="52"/>
      <c r="Y201" s="52"/>
      <c r="Z201" s="52"/>
      <c r="AA201" s="52"/>
    </row>
    <row r="202" spans="1:27">
      <c r="A202" s="12" t="s">
        <v>8</v>
      </c>
      <c r="B202" s="186">
        <v>45858</v>
      </c>
      <c r="C202" s="30">
        <v>61.22</v>
      </c>
      <c r="D202" s="14"/>
      <c r="E202" t="s">
        <v>303</v>
      </c>
      <c r="F202" t="str">
        <f t="shared" si="12"/>
        <v>juil-2025</v>
      </c>
      <c r="G202" t="str">
        <f t="shared" si="13"/>
        <v>20-juil</v>
      </c>
      <c r="H202">
        <f t="shared" si="14"/>
        <v>2025</v>
      </c>
      <c r="I202" t="str">
        <f t="shared" si="15"/>
        <v>2025-07</v>
      </c>
      <c r="S202" s="52"/>
      <c r="T202" s="52"/>
      <c r="U202" s="52"/>
      <c r="V202" s="52"/>
      <c r="W202" s="52"/>
      <c r="X202" s="52"/>
      <c r="Y202" s="52"/>
      <c r="Z202" s="52"/>
      <c r="AA202" s="52"/>
    </row>
    <row r="203" spans="1:27">
      <c r="A203" s="12" t="s">
        <v>8</v>
      </c>
      <c r="B203" s="186">
        <v>45857</v>
      </c>
      <c r="C203" s="30">
        <v>110.97</v>
      </c>
      <c r="D203" s="14"/>
      <c r="E203" t="s">
        <v>303</v>
      </c>
      <c r="F203" t="str">
        <f t="shared" si="12"/>
        <v>juil-2025</v>
      </c>
      <c r="G203" t="str">
        <f t="shared" si="13"/>
        <v>19-juil</v>
      </c>
      <c r="H203">
        <f t="shared" si="14"/>
        <v>2025</v>
      </c>
      <c r="I203" t="str">
        <f t="shared" si="15"/>
        <v>2025-07</v>
      </c>
      <c r="S203" s="52"/>
      <c r="T203" s="52"/>
      <c r="U203" s="52"/>
      <c r="V203" s="52"/>
      <c r="W203" s="52"/>
      <c r="X203" s="52"/>
      <c r="Y203" s="52"/>
      <c r="Z203" s="52"/>
      <c r="AA203" s="52"/>
    </row>
    <row r="204" spans="1:27">
      <c r="A204" s="12" t="s">
        <v>8</v>
      </c>
      <c r="B204" s="186">
        <v>45856</v>
      </c>
      <c r="C204" s="30">
        <v>97.48</v>
      </c>
      <c r="D204" s="14"/>
      <c r="E204" t="s">
        <v>303</v>
      </c>
      <c r="F204" t="str">
        <f t="shared" si="12"/>
        <v>juil-2025</v>
      </c>
      <c r="G204" t="str">
        <f t="shared" si="13"/>
        <v>18-juil</v>
      </c>
      <c r="H204">
        <f t="shared" si="14"/>
        <v>2025</v>
      </c>
      <c r="I204" t="str">
        <f t="shared" si="15"/>
        <v>2025-07</v>
      </c>
      <c r="S204" s="52"/>
      <c r="T204" s="52"/>
      <c r="U204" s="52"/>
      <c r="V204" s="52"/>
      <c r="W204" s="52"/>
      <c r="X204" s="52"/>
      <c r="Y204" s="52"/>
      <c r="Z204" s="52"/>
      <c r="AA204" s="52"/>
    </row>
    <row r="205" spans="1:27">
      <c r="A205" s="12" t="s">
        <v>8</v>
      </c>
      <c r="B205" s="186">
        <v>45855</v>
      </c>
      <c r="C205" s="30">
        <v>615.51</v>
      </c>
      <c r="D205" s="14"/>
      <c r="E205" t="s">
        <v>303</v>
      </c>
      <c r="F205" t="str">
        <f t="shared" si="12"/>
        <v>juil-2025</v>
      </c>
      <c r="G205" t="str">
        <f t="shared" si="13"/>
        <v>17-juil</v>
      </c>
      <c r="H205">
        <f t="shared" si="14"/>
        <v>2025</v>
      </c>
      <c r="I205" t="str">
        <f t="shared" si="15"/>
        <v>2025-07</v>
      </c>
      <c r="S205" s="52"/>
      <c r="T205" s="52"/>
      <c r="U205" s="52"/>
      <c r="V205" s="52"/>
      <c r="W205" s="52"/>
      <c r="X205" s="52"/>
      <c r="Y205" s="52"/>
      <c r="Z205" s="52"/>
      <c r="AA205" s="52"/>
    </row>
    <row r="206" spans="1:27">
      <c r="A206" s="12" t="s">
        <v>8</v>
      </c>
      <c r="B206" s="186">
        <v>45854</v>
      </c>
      <c r="C206" s="30">
        <v>868.21</v>
      </c>
      <c r="D206" s="14"/>
      <c r="E206" t="s">
        <v>303</v>
      </c>
      <c r="F206" t="str">
        <f t="shared" si="12"/>
        <v>juil-2025</v>
      </c>
      <c r="G206" t="str">
        <f t="shared" si="13"/>
        <v>16-juil</v>
      </c>
      <c r="H206">
        <f t="shared" si="14"/>
        <v>2025</v>
      </c>
      <c r="I206" t="str">
        <f t="shared" si="15"/>
        <v>2025-07</v>
      </c>
      <c r="S206" s="52"/>
      <c r="T206" s="52"/>
      <c r="U206" s="52"/>
      <c r="V206" s="52"/>
      <c r="W206" s="52"/>
      <c r="X206" s="52"/>
      <c r="Y206" s="52"/>
      <c r="Z206" s="52"/>
      <c r="AA206" s="52"/>
    </row>
    <row r="207" spans="1:27">
      <c r="A207" s="12" t="s">
        <v>8</v>
      </c>
      <c r="B207" s="186">
        <v>45853</v>
      </c>
      <c r="C207" s="30">
        <v>287.18</v>
      </c>
      <c r="D207" s="14"/>
      <c r="E207" t="s">
        <v>303</v>
      </c>
      <c r="F207" t="str">
        <f t="shared" si="12"/>
        <v>juil-2025</v>
      </c>
      <c r="G207" t="str">
        <f t="shared" si="13"/>
        <v>15-juil</v>
      </c>
      <c r="H207">
        <f t="shared" si="14"/>
        <v>2025</v>
      </c>
      <c r="I207" t="str">
        <f t="shared" si="15"/>
        <v>2025-07</v>
      </c>
      <c r="S207" s="52"/>
      <c r="T207" s="52"/>
      <c r="U207" s="52"/>
      <c r="V207" s="52"/>
      <c r="W207" s="52"/>
      <c r="X207" s="52"/>
      <c r="Y207" s="52"/>
      <c r="Z207" s="52"/>
      <c r="AA207" s="52"/>
    </row>
    <row r="208" spans="1:27">
      <c r="A208" s="12" t="s">
        <v>8</v>
      </c>
      <c r="B208" s="186">
        <v>45852</v>
      </c>
      <c r="C208" s="30">
        <v>23.11</v>
      </c>
      <c r="D208" s="14"/>
      <c r="E208" t="s">
        <v>303</v>
      </c>
      <c r="F208" t="str">
        <f t="shared" si="12"/>
        <v>juil-2025</v>
      </c>
      <c r="G208" t="str">
        <f t="shared" si="13"/>
        <v>14-juil</v>
      </c>
      <c r="H208">
        <f t="shared" si="14"/>
        <v>2025</v>
      </c>
      <c r="I208" t="str">
        <f t="shared" si="15"/>
        <v>2025-07</v>
      </c>
      <c r="S208" s="52"/>
      <c r="T208" s="52"/>
      <c r="U208" s="52"/>
      <c r="V208" s="52"/>
      <c r="W208" s="52"/>
      <c r="X208" s="52"/>
      <c r="Y208" s="52"/>
      <c r="Z208" s="52"/>
      <c r="AA208" s="52"/>
    </row>
    <row r="209" spans="1:27">
      <c r="A209" s="12" t="s">
        <v>8</v>
      </c>
      <c r="B209" s="186">
        <v>45851</v>
      </c>
      <c r="C209" s="30">
        <v>42.44</v>
      </c>
      <c r="D209" s="14"/>
      <c r="E209" t="s">
        <v>303</v>
      </c>
      <c r="F209" t="str">
        <f t="shared" si="12"/>
        <v>juil-2025</v>
      </c>
      <c r="G209" t="str">
        <f t="shared" si="13"/>
        <v>13-juil</v>
      </c>
      <c r="H209">
        <f t="shared" si="14"/>
        <v>2025</v>
      </c>
      <c r="I209" t="str">
        <f t="shared" si="15"/>
        <v>2025-07</v>
      </c>
      <c r="S209" s="52"/>
      <c r="T209" s="52"/>
      <c r="U209" s="52"/>
      <c r="V209" s="52"/>
      <c r="W209" s="52"/>
      <c r="X209" s="52"/>
      <c r="Y209" s="52"/>
      <c r="Z209" s="52"/>
      <c r="AA209" s="52"/>
    </row>
    <row r="210" spans="1:27">
      <c r="A210" s="12" t="s">
        <v>8</v>
      </c>
      <c r="B210" s="186">
        <v>45850</v>
      </c>
      <c r="C210" s="30">
        <v>1372.32</v>
      </c>
      <c r="D210" s="14"/>
      <c r="E210" t="s">
        <v>303</v>
      </c>
      <c r="F210" t="str">
        <f t="shared" si="12"/>
        <v>juil-2025</v>
      </c>
      <c r="G210" t="str">
        <f t="shared" si="13"/>
        <v>12-juil</v>
      </c>
      <c r="H210">
        <f t="shared" si="14"/>
        <v>2025</v>
      </c>
      <c r="I210" t="str">
        <f t="shared" si="15"/>
        <v>2025-07</v>
      </c>
      <c r="S210" s="52"/>
      <c r="T210" s="52"/>
      <c r="U210" s="52"/>
      <c r="V210" s="52"/>
      <c r="W210" s="52"/>
      <c r="X210" s="52"/>
      <c r="Y210" s="52"/>
      <c r="Z210" s="52"/>
      <c r="AA210" s="52"/>
    </row>
    <row r="211" spans="1:27">
      <c r="A211" s="12" t="s">
        <v>8</v>
      </c>
      <c r="B211" s="186">
        <v>45849</v>
      </c>
      <c r="C211" s="30">
        <v>-11.9</v>
      </c>
      <c r="D211" s="14"/>
      <c r="E211" t="s">
        <v>303</v>
      </c>
      <c r="F211" t="str">
        <f t="shared" si="12"/>
        <v>juil-2025</v>
      </c>
      <c r="G211" t="str">
        <f t="shared" si="13"/>
        <v>11-juil</v>
      </c>
      <c r="H211">
        <f t="shared" si="14"/>
        <v>2025</v>
      </c>
      <c r="I211" t="str">
        <f t="shared" si="15"/>
        <v>2025-07</v>
      </c>
      <c r="S211" s="52"/>
      <c r="T211" s="52"/>
      <c r="U211" s="52"/>
      <c r="V211" s="52"/>
      <c r="W211" s="52"/>
      <c r="X211" s="52"/>
      <c r="Y211" s="52"/>
      <c r="Z211" s="52"/>
      <c r="AA211" s="52"/>
    </row>
    <row r="212" spans="1:27">
      <c r="A212" s="12" t="s">
        <v>8</v>
      </c>
      <c r="B212" s="186">
        <v>45848</v>
      </c>
      <c r="C212" s="30">
        <v>898.33</v>
      </c>
      <c r="D212" s="14"/>
      <c r="E212" t="s">
        <v>303</v>
      </c>
      <c r="F212" t="str">
        <f t="shared" si="12"/>
        <v>juil-2025</v>
      </c>
      <c r="G212" t="str">
        <f t="shared" si="13"/>
        <v>10-juil</v>
      </c>
      <c r="H212">
        <f t="shared" si="14"/>
        <v>2025</v>
      </c>
      <c r="I212" t="str">
        <f t="shared" si="15"/>
        <v>2025-07</v>
      </c>
      <c r="S212" s="52"/>
      <c r="T212" s="52"/>
      <c r="U212" s="52"/>
      <c r="V212" s="52"/>
      <c r="W212" s="52"/>
      <c r="X212" s="52"/>
      <c r="Y212" s="52"/>
      <c r="Z212" s="52"/>
      <c r="AA212" s="52"/>
    </row>
    <row r="213" spans="1:27">
      <c r="A213" s="12" t="s">
        <v>8</v>
      </c>
      <c r="B213" s="186">
        <v>45847</v>
      </c>
      <c r="C213" s="30">
        <v>653.07000000000005</v>
      </c>
      <c r="D213" s="14"/>
      <c r="E213" t="s">
        <v>303</v>
      </c>
      <c r="F213" t="str">
        <f t="shared" si="12"/>
        <v>juil-2025</v>
      </c>
      <c r="G213" t="str">
        <f t="shared" si="13"/>
        <v>09-juil</v>
      </c>
      <c r="H213">
        <f t="shared" si="14"/>
        <v>2025</v>
      </c>
      <c r="I213" t="str">
        <f t="shared" si="15"/>
        <v>2025-07</v>
      </c>
      <c r="S213" s="52"/>
      <c r="T213" s="52"/>
      <c r="U213" s="52"/>
      <c r="V213" s="52"/>
      <c r="W213" s="52"/>
      <c r="X213" s="52"/>
      <c r="Y213" s="52"/>
      <c r="Z213" s="52"/>
      <c r="AA213" s="52"/>
    </row>
    <row r="214" spans="1:27">
      <c r="A214" s="12" t="s">
        <v>8</v>
      </c>
      <c r="B214" s="186">
        <v>45846</v>
      </c>
      <c r="C214" s="30">
        <v>818.75</v>
      </c>
      <c r="D214" s="14"/>
      <c r="E214" t="s">
        <v>303</v>
      </c>
      <c r="F214" t="str">
        <f t="shared" si="12"/>
        <v>juil-2025</v>
      </c>
      <c r="G214" t="str">
        <f t="shared" si="13"/>
        <v>08-juil</v>
      </c>
      <c r="H214">
        <f t="shared" si="14"/>
        <v>2025</v>
      </c>
      <c r="I214" t="str">
        <f t="shared" si="15"/>
        <v>2025-07</v>
      </c>
      <c r="S214" s="52"/>
      <c r="T214" s="52"/>
      <c r="U214" s="52"/>
      <c r="V214" s="52"/>
      <c r="W214" s="52"/>
      <c r="X214" s="52"/>
      <c r="Y214" s="52"/>
      <c r="Z214" s="52"/>
      <c r="AA214" s="52"/>
    </row>
    <row r="215" spans="1:27">
      <c r="A215" s="12" t="s">
        <v>8</v>
      </c>
      <c r="B215" s="186">
        <v>45845</v>
      </c>
      <c r="C215" s="30">
        <v>1541.58</v>
      </c>
      <c r="D215" s="14"/>
      <c r="E215" t="s">
        <v>303</v>
      </c>
      <c r="F215" t="str">
        <f t="shared" si="12"/>
        <v>juil-2025</v>
      </c>
      <c r="G215" t="str">
        <f t="shared" si="13"/>
        <v>07-juil</v>
      </c>
      <c r="H215">
        <f t="shared" si="14"/>
        <v>2025</v>
      </c>
      <c r="I215" t="str">
        <f t="shared" si="15"/>
        <v>2025-07</v>
      </c>
      <c r="S215" s="52"/>
      <c r="T215" s="52"/>
      <c r="U215" s="52"/>
      <c r="V215" s="52"/>
      <c r="W215" s="52"/>
      <c r="X215" s="52"/>
      <c r="Y215" s="52"/>
      <c r="Z215" s="52"/>
      <c r="AA215" s="52"/>
    </row>
    <row r="216" spans="1:27">
      <c r="A216" s="12" t="s">
        <v>8</v>
      </c>
      <c r="B216" s="186">
        <v>45844</v>
      </c>
      <c r="C216" s="30">
        <v>64.010000000000005</v>
      </c>
      <c r="D216" s="14"/>
      <c r="E216" t="s">
        <v>303</v>
      </c>
      <c r="F216" t="str">
        <f t="shared" si="12"/>
        <v>juil-2025</v>
      </c>
      <c r="G216" t="str">
        <f t="shared" si="13"/>
        <v>06-juil</v>
      </c>
      <c r="H216">
        <f t="shared" si="14"/>
        <v>2025</v>
      </c>
      <c r="I216" t="str">
        <f t="shared" si="15"/>
        <v>2025-07</v>
      </c>
      <c r="S216" s="52"/>
      <c r="T216" s="52"/>
      <c r="U216" s="52"/>
      <c r="V216" s="52"/>
      <c r="W216" s="52"/>
      <c r="X216" s="52"/>
      <c r="Y216" s="52"/>
      <c r="Z216" s="52"/>
      <c r="AA216" s="52"/>
    </row>
    <row r="217" spans="1:27">
      <c r="A217" s="12" t="s">
        <v>8</v>
      </c>
      <c r="B217" s="186">
        <v>45843</v>
      </c>
      <c r="C217" s="30">
        <v>768.94</v>
      </c>
      <c r="D217" s="14"/>
      <c r="E217" t="s">
        <v>303</v>
      </c>
      <c r="F217" t="str">
        <f t="shared" si="12"/>
        <v>juil-2025</v>
      </c>
      <c r="G217" t="str">
        <f t="shared" si="13"/>
        <v>05-juil</v>
      </c>
      <c r="H217">
        <f t="shared" si="14"/>
        <v>2025</v>
      </c>
      <c r="I217" t="str">
        <f t="shared" si="15"/>
        <v>2025-07</v>
      </c>
      <c r="S217" s="52"/>
      <c r="T217" s="52"/>
      <c r="U217" s="52"/>
      <c r="V217" s="52"/>
      <c r="W217" s="52"/>
      <c r="X217" s="52"/>
      <c r="Y217" s="52"/>
      <c r="Z217" s="52"/>
      <c r="AA217" s="52"/>
    </row>
    <row r="218" spans="1:27">
      <c r="A218" s="12" t="s">
        <v>8</v>
      </c>
      <c r="B218" s="186">
        <v>45842</v>
      </c>
      <c r="C218" s="30">
        <v>195.22</v>
      </c>
      <c r="D218" s="14"/>
      <c r="E218" t="s">
        <v>303</v>
      </c>
      <c r="F218" t="str">
        <f t="shared" si="12"/>
        <v>juil-2025</v>
      </c>
      <c r="G218" t="str">
        <f t="shared" si="13"/>
        <v>04-juil</v>
      </c>
      <c r="H218">
        <f t="shared" si="14"/>
        <v>2025</v>
      </c>
      <c r="I218" t="str">
        <f t="shared" si="15"/>
        <v>2025-07</v>
      </c>
      <c r="S218" s="52"/>
      <c r="T218" s="52"/>
      <c r="U218" s="52"/>
      <c r="V218" s="52"/>
      <c r="W218" s="52"/>
      <c r="X218" s="52"/>
      <c r="Y218" s="52"/>
      <c r="Z218" s="52"/>
      <c r="AA218" s="52"/>
    </row>
    <row r="219" spans="1:27">
      <c r="A219" s="12" t="s">
        <v>8</v>
      </c>
      <c r="B219" s="186">
        <v>45841</v>
      </c>
      <c r="C219" s="30">
        <v>648.77</v>
      </c>
      <c r="D219" s="14"/>
      <c r="E219" t="s">
        <v>303</v>
      </c>
      <c r="F219" t="str">
        <f t="shared" si="12"/>
        <v>juil-2025</v>
      </c>
      <c r="G219" t="str">
        <f t="shared" si="13"/>
        <v>03-juil</v>
      </c>
      <c r="H219">
        <f t="shared" si="14"/>
        <v>2025</v>
      </c>
      <c r="I219" t="str">
        <f t="shared" si="15"/>
        <v>2025-07</v>
      </c>
      <c r="S219" s="52"/>
      <c r="T219" s="52"/>
      <c r="U219" s="52"/>
      <c r="V219" s="52"/>
      <c r="W219" s="52"/>
      <c r="X219" s="52"/>
      <c r="Y219" s="52"/>
      <c r="Z219" s="52"/>
      <c r="AA219" s="52"/>
    </row>
    <row r="220" spans="1:27">
      <c r="A220" s="12" t="s">
        <v>8</v>
      </c>
      <c r="B220" s="186">
        <v>45840</v>
      </c>
      <c r="C220" s="30">
        <v>956.8</v>
      </c>
      <c r="D220" s="14"/>
      <c r="E220" t="s">
        <v>303</v>
      </c>
      <c r="F220" t="str">
        <f t="shared" si="12"/>
        <v>juil-2025</v>
      </c>
      <c r="G220" t="str">
        <f t="shared" si="13"/>
        <v>02-juil</v>
      </c>
      <c r="H220">
        <f t="shared" si="14"/>
        <v>2025</v>
      </c>
      <c r="I220" t="str">
        <f t="shared" si="15"/>
        <v>2025-07</v>
      </c>
      <c r="S220" s="52"/>
      <c r="T220" s="52"/>
      <c r="U220" s="52"/>
      <c r="V220" s="52"/>
      <c r="W220" s="52"/>
      <c r="X220" s="52"/>
      <c r="Y220" s="52"/>
      <c r="Z220" s="52"/>
      <c r="AA220" s="52"/>
    </row>
    <row r="221" spans="1:27">
      <c r="A221" s="12" t="s">
        <v>8</v>
      </c>
      <c r="B221" s="186">
        <v>45839</v>
      </c>
      <c r="C221" s="30">
        <v>1676.13</v>
      </c>
      <c r="D221" s="14"/>
      <c r="E221" t="s">
        <v>303</v>
      </c>
      <c r="F221" t="str">
        <f t="shared" si="12"/>
        <v>juil-2025</v>
      </c>
      <c r="G221" t="str">
        <f t="shared" si="13"/>
        <v>01-juil</v>
      </c>
      <c r="H221">
        <f t="shared" si="14"/>
        <v>2025</v>
      </c>
      <c r="I221" t="str">
        <f t="shared" si="15"/>
        <v>2025-07</v>
      </c>
      <c r="S221" s="52"/>
      <c r="T221" s="52"/>
      <c r="U221" s="52"/>
      <c r="V221" s="52"/>
      <c r="W221" s="52"/>
      <c r="X221" s="52"/>
      <c r="Y221" s="52"/>
      <c r="Z221" s="52"/>
      <c r="AA221" s="52"/>
    </row>
    <row r="222" spans="1:27">
      <c r="A222" s="12" t="s">
        <v>8</v>
      </c>
      <c r="B222" s="186">
        <v>45838</v>
      </c>
      <c r="C222" s="30">
        <v>612.32000000000005</v>
      </c>
      <c r="D222" s="14"/>
      <c r="E222" t="s">
        <v>303</v>
      </c>
      <c r="F222" t="str">
        <f t="shared" si="12"/>
        <v>juin-2025</v>
      </c>
      <c r="G222" t="str">
        <f t="shared" si="13"/>
        <v>30-juin</v>
      </c>
      <c r="H222">
        <f t="shared" si="14"/>
        <v>2025</v>
      </c>
      <c r="I222" t="str">
        <f t="shared" si="15"/>
        <v>2025-06</v>
      </c>
      <c r="S222" s="52"/>
      <c r="T222" s="52"/>
      <c r="U222" s="52"/>
      <c r="V222" s="52"/>
      <c r="W222" s="52"/>
      <c r="X222" s="52"/>
      <c r="Y222" s="52"/>
      <c r="Z222" s="52"/>
      <c r="AA222" s="52"/>
    </row>
    <row r="223" spans="1:27">
      <c r="A223" s="12" t="s">
        <v>8</v>
      </c>
      <c r="B223" s="186">
        <v>45837</v>
      </c>
      <c r="C223" s="30">
        <v>985.3</v>
      </c>
      <c r="D223" s="14"/>
      <c r="E223" t="s">
        <v>303</v>
      </c>
      <c r="F223" t="str">
        <f t="shared" si="12"/>
        <v>juin-2025</v>
      </c>
      <c r="G223" t="str">
        <f t="shared" si="13"/>
        <v>29-juin</v>
      </c>
      <c r="H223">
        <f t="shared" si="14"/>
        <v>2025</v>
      </c>
      <c r="I223" t="str">
        <f t="shared" si="15"/>
        <v>2025-06</v>
      </c>
      <c r="S223" s="52"/>
      <c r="T223" s="52"/>
      <c r="U223" s="52"/>
      <c r="V223" s="52"/>
      <c r="W223" s="52"/>
      <c r="X223" s="52"/>
      <c r="Y223" s="52"/>
      <c r="Z223" s="52"/>
      <c r="AA223" s="52"/>
    </row>
    <row r="224" spans="1:27">
      <c r="A224" s="12" t="s">
        <v>8</v>
      </c>
      <c r="B224" s="186">
        <v>45836</v>
      </c>
      <c r="C224" s="30">
        <v>1605.07</v>
      </c>
      <c r="D224" s="14"/>
      <c r="E224" t="s">
        <v>303</v>
      </c>
      <c r="F224" t="str">
        <f t="shared" si="12"/>
        <v>juin-2025</v>
      </c>
      <c r="G224" t="str">
        <f t="shared" si="13"/>
        <v>28-juin</v>
      </c>
      <c r="H224">
        <f t="shared" si="14"/>
        <v>2025</v>
      </c>
      <c r="I224" t="str">
        <f t="shared" si="15"/>
        <v>2025-06</v>
      </c>
      <c r="S224" s="52"/>
      <c r="T224" s="52"/>
      <c r="U224" s="52"/>
      <c r="V224" s="52"/>
      <c r="W224" s="52"/>
      <c r="X224" s="52"/>
      <c r="Y224" s="52"/>
      <c r="Z224" s="52"/>
      <c r="AA224" s="52"/>
    </row>
    <row r="225" spans="1:27">
      <c r="A225" s="12" t="s">
        <v>8</v>
      </c>
      <c r="B225" s="186">
        <v>45835</v>
      </c>
      <c r="C225" s="30">
        <v>312.69</v>
      </c>
      <c r="D225" s="14"/>
      <c r="E225" t="s">
        <v>303</v>
      </c>
      <c r="F225" t="str">
        <f t="shared" si="12"/>
        <v>juin-2025</v>
      </c>
      <c r="G225" t="str">
        <f t="shared" si="13"/>
        <v>27-juin</v>
      </c>
      <c r="H225">
        <f t="shared" si="14"/>
        <v>2025</v>
      </c>
      <c r="I225" t="str">
        <f t="shared" si="15"/>
        <v>2025-06</v>
      </c>
      <c r="S225" s="52"/>
      <c r="T225" s="52"/>
      <c r="U225" s="52"/>
      <c r="V225" s="52"/>
      <c r="W225" s="52"/>
      <c r="X225" s="52"/>
      <c r="Y225" s="52"/>
      <c r="Z225" s="52"/>
      <c r="AA225" s="52"/>
    </row>
    <row r="226" spans="1:27">
      <c r="A226" s="12" t="s">
        <v>8</v>
      </c>
      <c r="B226" s="186">
        <v>45834</v>
      </c>
      <c r="C226" s="30">
        <v>916.38</v>
      </c>
      <c r="D226" s="14"/>
      <c r="E226" t="s">
        <v>303</v>
      </c>
      <c r="F226" t="str">
        <f t="shared" si="12"/>
        <v>juin-2025</v>
      </c>
      <c r="G226" t="str">
        <f t="shared" si="13"/>
        <v>26-juin</v>
      </c>
      <c r="H226">
        <f t="shared" si="14"/>
        <v>2025</v>
      </c>
      <c r="I226" t="str">
        <f t="shared" si="15"/>
        <v>2025-06</v>
      </c>
      <c r="S226" s="52"/>
      <c r="T226" s="52"/>
      <c r="U226" s="52"/>
      <c r="V226" s="52"/>
      <c r="W226" s="52"/>
      <c r="X226" s="52"/>
      <c r="Y226" s="52"/>
      <c r="Z226" s="52"/>
      <c r="AA226" s="52"/>
    </row>
    <row r="227" spans="1:27">
      <c r="A227" s="12" t="s">
        <v>8</v>
      </c>
      <c r="B227" s="186">
        <v>45833</v>
      </c>
      <c r="C227" s="30">
        <v>817.49</v>
      </c>
      <c r="D227" s="14"/>
      <c r="E227" t="s">
        <v>303</v>
      </c>
      <c r="F227" t="str">
        <f t="shared" si="12"/>
        <v>juin-2025</v>
      </c>
      <c r="G227" t="str">
        <f t="shared" si="13"/>
        <v>25-juin</v>
      </c>
      <c r="H227">
        <f t="shared" si="14"/>
        <v>2025</v>
      </c>
      <c r="I227" t="str">
        <f t="shared" si="15"/>
        <v>2025-06</v>
      </c>
      <c r="S227" s="52"/>
      <c r="T227" s="52"/>
      <c r="U227" s="52"/>
      <c r="V227" s="52"/>
      <c r="W227" s="52"/>
      <c r="X227" s="52"/>
      <c r="Y227" s="52"/>
      <c r="Z227" s="52"/>
      <c r="AA227" s="52"/>
    </row>
    <row r="228" spans="1:27">
      <c r="A228" s="12" t="s">
        <v>8</v>
      </c>
      <c r="B228" s="186">
        <v>45832</v>
      </c>
      <c r="C228" s="30">
        <v>2627.4</v>
      </c>
      <c r="D228" s="14"/>
      <c r="E228" t="s">
        <v>303</v>
      </c>
      <c r="F228" t="str">
        <f t="shared" si="12"/>
        <v>juin-2025</v>
      </c>
      <c r="G228" t="str">
        <f t="shared" si="13"/>
        <v>24-juin</v>
      </c>
      <c r="H228">
        <f t="shared" si="14"/>
        <v>2025</v>
      </c>
      <c r="I228" t="str">
        <f t="shared" si="15"/>
        <v>2025-06</v>
      </c>
      <c r="S228" s="52"/>
      <c r="T228" s="52"/>
      <c r="U228" s="52"/>
      <c r="V228" s="52"/>
      <c r="W228" s="52"/>
      <c r="X228" s="52"/>
      <c r="Y228" s="52"/>
      <c r="Z228" s="52"/>
      <c r="AA228" s="52"/>
    </row>
    <row r="229" spans="1:27">
      <c r="A229" s="12" t="s">
        <v>8</v>
      </c>
      <c r="B229" s="186">
        <v>45831</v>
      </c>
      <c r="C229" s="30">
        <v>466.94</v>
      </c>
      <c r="D229" s="14"/>
      <c r="E229" t="s">
        <v>303</v>
      </c>
      <c r="F229" t="str">
        <f t="shared" si="12"/>
        <v>juin-2025</v>
      </c>
      <c r="G229" t="str">
        <f t="shared" si="13"/>
        <v>23-juin</v>
      </c>
      <c r="H229">
        <f t="shared" si="14"/>
        <v>2025</v>
      </c>
      <c r="I229" t="str">
        <f t="shared" si="15"/>
        <v>2025-06</v>
      </c>
      <c r="S229" s="52"/>
      <c r="T229" s="52"/>
      <c r="U229" s="52"/>
      <c r="V229" s="52"/>
      <c r="W229" s="52"/>
      <c r="X229" s="52"/>
      <c r="Y229" s="52"/>
      <c r="Z229" s="52"/>
      <c r="AA229" s="52"/>
    </row>
    <row r="230" spans="1:27">
      <c r="A230" s="12" t="s">
        <v>8</v>
      </c>
      <c r="B230" s="186">
        <v>45830</v>
      </c>
      <c r="C230" s="30">
        <v>1731.83</v>
      </c>
      <c r="D230" s="14"/>
      <c r="E230" t="s">
        <v>303</v>
      </c>
      <c r="F230" t="str">
        <f t="shared" si="12"/>
        <v>juin-2025</v>
      </c>
      <c r="G230" t="str">
        <f t="shared" si="13"/>
        <v>22-juin</v>
      </c>
      <c r="H230">
        <f t="shared" si="14"/>
        <v>2025</v>
      </c>
      <c r="I230" t="str">
        <f t="shared" si="15"/>
        <v>2025-06</v>
      </c>
      <c r="S230" s="52"/>
      <c r="T230" s="52"/>
      <c r="U230" s="52"/>
      <c r="V230" s="52"/>
      <c r="W230" s="52"/>
      <c r="X230" s="52"/>
      <c r="Y230" s="52"/>
      <c r="Z230" s="52"/>
      <c r="AA230" s="52"/>
    </row>
    <row r="231" spans="1:27">
      <c r="A231" s="12" t="s">
        <v>8</v>
      </c>
      <c r="B231" s="186">
        <v>45829</v>
      </c>
      <c r="C231" s="30">
        <v>63.18</v>
      </c>
      <c r="D231" s="14"/>
      <c r="E231" t="s">
        <v>303</v>
      </c>
      <c r="F231" t="str">
        <f t="shared" si="12"/>
        <v>juin-2025</v>
      </c>
      <c r="G231" t="str">
        <f t="shared" si="13"/>
        <v>21-juin</v>
      </c>
      <c r="H231">
        <f t="shared" si="14"/>
        <v>2025</v>
      </c>
      <c r="I231" t="str">
        <f t="shared" si="15"/>
        <v>2025-06</v>
      </c>
      <c r="S231" s="52"/>
      <c r="T231" s="52"/>
      <c r="U231" s="52"/>
      <c r="V231" s="52"/>
      <c r="W231" s="52"/>
      <c r="X231" s="52"/>
      <c r="Y231" s="52"/>
      <c r="Z231" s="52"/>
      <c r="AA231" s="52"/>
    </row>
    <row r="232" spans="1:27">
      <c r="A232" s="168" t="s">
        <v>8</v>
      </c>
      <c r="B232" s="186">
        <v>45828</v>
      </c>
      <c r="C232" s="169">
        <v>100.08</v>
      </c>
      <c r="D232" s="14"/>
      <c r="E232" t="s">
        <v>303</v>
      </c>
      <c r="F232" t="str">
        <f t="shared" si="12"/>
        <v>juin-2025</v>
      </c>
      <c r="G232" t="str">
        <f t="shared" si="13"/>
        <v>20-juin</v>
      </c>
      <c r="H232">
        <f t="shared" si="14"/>
        <v>2025</v>
      </c>
      <c r="I232" t="str">
        <f t="shared" si="15"/>
        <v>2025-06</v>
      </c>
      <c r="S232" s="52"/>
      <c r="T232" s="52"/>
      <c r="U232" s="52"/>
      <c r="V232" s="52"/>
      <c r="W232" s="52"/>
      <c r="X232" s="52"/>
      <c r="Y232" s="52"/>
      <c r="Z232" s="52"/>
      <c r="AA232" s="52"/>
    </row>
    <row r="233" spans="1:27">
      <c r="A233" s="168" t="s">
        <v>8</v>
      </c>
      <c r="B233" s="186">
        <v>45827</v>
      </c>
      <c r="C233" s="169">
        <v>840.57</v>
      </c>
      <c r="D233" s="14"/>
      <c r="E233" t="s">
        <v>303</v>
      </c>
      <c r="F233" t="str">
        <f t="shared" si="12"/>
        <v>juin-2025</v>
      </c>
      <c r="G233" t="str">
        <f t="shared" si="13"/>
        <v>19-juin</v>
      </c>
      <c r="H233">
        <f t="shared" si="14"/>
        <v>2025</v>
      </c>
      <c r="I233" t="str">
        <f t="shared" si="15"/>
        <v>2025-06</v>
      </c>
      <c r="S233" s="52"/>
      <c r="T233" s="52"/>
      <c r="U233" s="52"/>
      <c r="V233" s="52"/>
      <c r="W233" s="52"/>
      <c r="X233" s="52"/>
      <c r="Y233" s="52"/>
      <c r="Z233" s="52"/>
      <c r="AA233" s="52"/>
    </row>
    <row r="234" spans="1:27">
      <c r="A234" s="168" t="s">
        <v>8</v>
      </c>
      <c r="B234" s="186">
        <v>45826</v>
      </c>
      <c r="C234" s="169">
        <v>1028.0999999999999</v>
      </c>
      <c r="D234" s="14"/>
      <c r="E234" t="s">
        <v>303</v>
      </c>
      <c r="F234" t="str">
        <f t="shared" si="12"/>
        <v>juin-2025</v>
      </c>
      <c r="G234" t="str">
        <f t="shared" si="13"/>
        <v>18-juin</v>
      </c>
      <c r="H234">
        <f t="shared" si="14"/>
        <v>2025</v>
      </c>
      <c r="I234" t="str">
        <f t="shared" si="15"/>
        <v>2025-06</v>
      </c>
      <c r="S234" s="52"/>
      <c r="T234" s="52"/>
      <c r="U234" s="52"/>
      <c r="V234" s="52"/>
      <c r="W234" s="52"/>
      <c r="X234" s="52"/>
      <c r="Y234" s="52"/>
      <c r="Z234" s="52"/>
      <c r="AA234" s="52"/>
    </row>
    <row r="235" spans="1:27">
      <c r="A235" s="168" t="s">
        <v>8</v>
      </c>
      <c r="B235" s="186">
        <v>45825</v>
      </c>
      <c r="C235" s="169">
        <v>1661.16</v>
      </c>
      <c r="D235" s="14"/>
      <c r="E235" t="s">
        <v>303</v>
      </c>
      <c r="F235" t="str">
        <f t="shared" si="12"/>
        <v>juin-2025</v>
      </c>
      <c r="G235" t="str">
        <f t="shared" si="13"/>
        <v>17-juin</v>
      </c>
      <c r="H235">
        <f t="shared" si="14"/>
        <v>2025</v>
      </c>
      <c r="I235" t="str">
        <f t="shared" si="15"/>
        <v>2025-06</v>
      </c>
      <c r="S235" s="52"/>
      <c r="T235" s="52"/>
      <c r="U235" s="52"/>
      <c r="V235" s="52"/>
      <c r="W235" s="52"/>
      <c r="X235" s="52"/>
      <c r="Y235" s="52"/>
      <c r="Z235" s="52"/>
      <c r="AA235" s="52"/>
    </row>
    <row r="236" spans="1:27">
      <c r="A236" s="168" t="s">
        <v>8</v>
      </c>
      <c r="B236" s="186">
        <v>45824</v>
      </c>
      <c r="C236" s="169">
        <v>2423.11</v>
      </c>
      <c r="D236" s="14"/>
      <c r="E236" t="s">
        <v>303</v>
      </c>
      <c r="F236" t="str">
        <f t="shared" si="12"/>
        <v>juin-2025</v>
      </c>
      <c r="G236" t="str">
        <f t="shared" si="13"/>
        <v>16-juin</v>
      </c>
      <c r="H236">
        <f t="shared" si="14"/>
        <v>2025</v>
      </c>
      <c r="I236" t="str">
        <f t="shared" si="15"/>
        <v>2025-06</v>
      </c>
      <c r="S236" s="52"/>
      <c r="T236" s="52"/>
      <c r="U236" s="52"/>
      <c r="V236" s="52"/>
      <c r="W236" s="52"/>
      <c r="X236" s="52"/>
      <c r="Y236" s="52"/>
      <c r="Z236" s="52"/>
      <c r="AA236" s="52"/>
    </row>
    <row r="237" spans="1:27">
      <c r="A237" s="168" t="s">
        <v>8</v>
      </c>
      <c r="B237" s="186">
        <v>45823</v>
      </c>
      <c r="C237" s="169">
        <v>55.76</v>
      </c>
      <c r="D237" s="14"/>
      <c r="E237" t="s">
        <v>303</v>
      </c>
      <c r="F237" t="str">
        <f t="shared" si="12"/>
        <v>juin-2025</v>
      </c>
      <c r="G237" t="str">
        <f t="shared" si="13"/>
        <v>15-juin</v>
      </c>
      <c r="H237">
        <f t="shared" si="14"/>
        <v>2025</v>
      </c>
      <c r="I237" t="str">
        <f t="shared" si="15"/>
        <v>2025-06</v>
      </c>
      <c r="S237" s="52"/>
      <c r="T237" s="52"/>
      <c r="U237" s="52"/>
      <c r="V237" s="52"/>
      <c r="W237" s="52"/>
      <c r="X237" s="52"/>
      <c r="Y237" s="52"/>
      <c r="Z237" s="52"/>
      <c r="AA237" s="52"/>
    </row>
    <row r="238" spans="1:27">
      <c r="A238" s="168" t="s">
        <v>8</v>
      </c>
      <c r="B238" s="186">
        <v>45822</v>
      </c>
      <c r="C238" s="169">
        <v>467.95</v>
      </c>
      <c r="D238" s="14"/>
      <c r="E238" t="s">
        <v>303</v>
      </c>
      <c r="F238" t="str">
        <f t="shared" si="12"/>
        <v>juin-2025</v>
      </c>
      <c r="G238" t="str">
        <f t="shared" si="13"/>
        <v>14-juin</v>
      </c>
      <c r="H238">
        <f t="shared" si="14"/>
        <v>2025</v>
      </c>
      <c r="I238" t="str">
        <f t="shared" si="15"/>
        <v>2025-06</v>
      </c>
      <c r="S238" s="52"/>
      <c r="T238" s="52"/>
      <c r="U238" s="52"/>
      <c r="V238" s="52"/>
      <c r="W238" s="52"/>
      <c r="X238" s="52"/>
      <c r="Y238" s="52"/>
      <c r="Z238" s="52"/>
      <c r="AA238" s="52"/>
    </row>
    <row r="239" spans="1:27">
      <c r="A239" s="168" t="s">
        <v>8</v>
      </c>
      <c r="B239" s="186">
        <v>45821</v>
      </c>
      <c r="C239" s="169">
        <v>-155.93</v>
      </c>
      <c r="D239" s="14"/>
      <c r="E239" t="s">
        <v>303</v>
      </c>
      <c r="F239" t="str">
        <f t="shared" si="12"/>
        <v>juin-2025</v>
      </c>
      <c r="G239" t="str">
        <f t="shared" si="13"/>
        <v>13-juin</v>
      </c>
      <c r="H239">
        <f t="shared" si="14"/>
        <v>2025</v>
      </c>
      <c r="I239" t="str">
        <f t="shared" si="15"/>
        <v>2025-06</v>
      </c>
      <c r="S239" s="52"/>
      <c r="T239" s="52"/>
      <c r="U239" s="52"/>
      <c r="V239" s="52"/>
      <c r="W239" s="52"/>
      <c r="X239" s="52"/>
      <c r="Y239" s="52"/>
      <c r="Z239" s="52"/>
      <c r="AA239" s="52"/>
    </row>
    <row r="240" spans="1:27">
      <c r="A240" s="168" t="s">
        <v>8</v>
      </c>
      <c r="B240" s="186">
        <v>45820</v>
      </c>
      <c r="C240" s="169">
        <v>673.98</v>
      </c>
      <c r="D240" s="14"/>
      <c r="E240" t="s">
        <v>303</v>
      </c>
      <c r="F240" t="str">
        <f t="shared" si="12"/>
        <v>juin-2025</v>
      </c>
      <c r="G240" t="str">
        <f t="shared" si="13"/>
        <v>12-juin</v>
      </c>
      <c r="H240">
        <f t="shared" si="14"/>
        <v>2025</v>
      </c>
      <c r="I240" t="str">
        <f t="shared" si="15"/>
        <v>2025-06</v>
      </c>
      <c r="S240" s="52"/>
      <c r="T240" s="52"/>
      <c r="U240" s="52"/>
      <c r="V240" s="52"/>
      <c r="W240" s="52"/>
      <c r="X240" s="52"/>
      <c r="Y240" s="52"/>
      <c r="Z240" s="52"/>
      <c r="AA240" s="52"/>
    </row>
    <row r="241" spans="1:27">
      <c r="A241" s="168" t="s">
        <v>8</v>
      </c>
      <c r="B241" s="186">
        <v>45819</v>
      </c>
      <c r="C241" s="169">
        <v>1601</v>
      </c>
      <c r="D241" s="14"/>
      <c r="E241" t="s">
        <v>303</v>
      </c>
      <c r="F241" t="str">
        <f t="shared" si="12"/>
        <v>juin-2025</v>
      </c>
      <c r="G241" t="str">
        <f t="shared" si="13"/>
        <v>11-juin</v>
      </c>
      <c r="H241">
        <f t="shared" si="14"/>
        <v>2025</v>
      </c>
      <c r="I241" t="str">
        <f t="shared" si="15"/>
        <v>2025-06</v>
      </c>
      <c r="S241" s="52"/>
      <c r="T241" s="52"/>
      <c r="U241" s="52"/>
      <c r="V241" s="52"/>
      <c r="W241" s="52"/>
      <c r="X241" s="52"/>
      <c r="Y241" s="52"/>
      <c r="Z241" s="52"/>
      <c r="AA241" s="52"/>
    </row>
    <row r="242" spans="1:27">
      <c r="A242" s="168" t="s">
        <v>8</v>
      </c>
      <c r="B242" s="186">
        <v>45818</v>
      </c>
      <c r="C242" s="169">
        <v>2201.94</v>
      </c>
      <c r="D242" s="14"/>
      <c r="E242" t="s">
        <v>303</v>
      </c>
      <c r="F242" t="str">
        <f t="shared" si="12"/>
        <v>juin-2025</v>
      </c>
      <c r="G242" t="str">
        <f t="shared" si="13"/>
        <v>10-juin</v>
      </c>
      <c r="H242">
        <f t="shared" si="14"/>
        <v>2025</v>
      </c>
      <c r="I242" t="str">
        <f t="shared" si="15"/>
        <v>2025-06</v>
      </c>
      <c r="S242" s="52"/>
      <c r="T242" s="52"/>
      <c r="U242" s="52"/>
      <c r="V242" s="52"/>
      <c r="W242" s="52"/>
      <c r="X242" s="52"/>
      <c r="Y242" s="52"/>
      <c r="Z242" s="52"/>
      <c r="AA242" s="52"/>
    </row>
    <row r="243" spans="1:27">
      <c r="A243" s="168" t="s">
        <v>8</v>
      </c>
      <c r="B243" s="186">
        <v>45817</v>
      </c>
      <c r="C243" s="169">
        <v>1088.02</v>
      </c>
      <c r="D243" s="14"/>
      <c r="E243" t="s">
        <v>303</v>
      </c>
      <c r="F243" t="str">
        <f t="shared" si="12"/>
        <v>juin-2025</v>
      </c>
      <c r="G243" t="str">
        <f t="shared" si="13"/>
        <v>09-juin</v>
      </c>
      <c r="H243">
        <f t="shared" si="14"/>
        <v>2025</v>
      </c>
      <c r="I243" t="str">
        <f t="shared" si="15"/>
        <v>2025-06</v>
      </c>
      <c r="S243" s="52"/>
      <c r="T243" s="52"/>
      <c r="U243" s="52"/>
      <c r="V243" s="52"/>
      <c r="W243" s="52"/>
      <c r="X243" s="52"/>
      <c r="Y243" s="52"/>
      <c r="Z243" s="52"/>
      <c r="AA243" s="52"/>
    </row>
    <row r="244" spans="1:27">
      <c r="A244" s="168" t="s">
        <v>8</v>
      </c>
      <c r="B244" s="186">
        <v>45816</v>
      </c>
      <c r="C244" s="169">
        <v>1910.71</v>
      </c>
      <c r="D244" s="14"/>
      <c r="E244" t="s">
        <v>303</v>
      </c>
      <c r="F244" t="str">
        <f t="shared" si="12"/>
        <v>juin-2025</v>
      </c>
      <c r="G244" t="str">
        <f t="shared" si="13"/>
        <v>08-juin</v>
      </c>
      <c r="H244">
        <f t="shared" si="14"/>
        <v>2025</v>
      </c>
      <c r="I244" t="str">
        <f t="shared" si="15"/>
        <v>2025-06</v>
      </c>
      <c r="S244" s="52"/>
      <c r="T244" s="52"/>
      <c r="U244" s="52"/>
      <c r="V244" s="52"/>
      <c r="W244" s="52"/>
      <c r="X244" s="52"/>
      <c r="Y244" s="52"/>
      <c r="Z244" s="52"/>
      <c r="AA244" s="52"/>
    </row>
    <row r="245" spans="1:27">
      <c r="A245" s="168" t="s">
        <v>8</v>
      </c>
      <c r="B245" s="186">
        <v>45815</v>
      </c>
      <c r="C245" s="169">
        <v>1116.21</v>
      </c>
      <c r="D245" s="14"/>
      <c r="E245" t="s">
        <v>303</v>
      </c>
      <c r="F245" t="str">
        <f t="shared" si="12"/>
        <v>juin-2025</v>
      </c>
      <c r="G245" t="str">
        <f t="shared" si="13"/>
        <v>07-juin</v>
      </c>
      <c r="H245">
        <f t="shared" si="14"/>
        <v>2025</v>
      </c>
      <c r="I245" t="str">
        <f t="shared" si="15"/>
        <v>2025-06</v>
      </c>
      <c r="S245" s="52"/>
      <c r="T245" s="52"/>
      <c r="U245" s="52"/>
      <c r="V245" s="52"/>
      <c r="W245" s="52"/>
      <c r="X245" s="52"/>
      <c r="Y245" s="52"/>
      <c r="Z245" s="52"/>
      <c r="AA245" s="52"/>
    </row>
    <row r="246" spans="1:27">
      <c r="A246" s="168" t="s">
        <v>8</v>
      </c>
      <c r="B246" s="186">
        <v>45814</v>
      </c>
      <c r="C246" s="169">
        <v>102.86</v>
      </c>
      <c r="D246" s="14"/>
      <c r="E246" t="s">
        <v>303</v>
      </c>
      <c r="F246" t="str">
        <f t="shared" si="12"/>
        <v>juin-2025</v>
      </c>
      <c r="G246" t="str">
        <f t="shared" si="13"/>
        <v>06-juin</v>
      </c>
      <c r="H246">
        <f t="shared" si="14"/>
        <v>2025</v>
      </c>
      <c r="I246" t="str">
        <f t="shared" si="15"/>
        <v>2025-06</v>
      </c>
      <c r="S246" s="52"/>
      <c r="T246" s="52"/>
      <c r="U246" s="52"/>
      <c r="V246" s="52"/>
      <c r="W246" s="52"/>
      <c r="X246" s="52"/>
      <c r="Y246" s="52"/>
      <c r="Z246" s="52"/>
      <c r="AA246" s="52"/>
    </row>
    <row r="247" spans="1:27">
      <c r="A247" s="168" t="s">
        <v>8</v>
      </c>
      <c r="B247" s="186">
        <v>45813</v>
      </c>
      <c r="C247" s="169">
        <v>1307.43</v>
      </c>
      <c r="D247" s="14"/>
      <c r="E247" t="s">
        <v>303</v>
      </c>
      <c r="F247" t="str">
        <f t="shared" si="12"/>
        <v>juin-2025</v>
      </c>
      <c r="G247" t="str">
        <f t="shared" si="13"/>
        <v>05-juin</v>
      </c>
      <c r="H247">
        <f t="shared" si="14"/>
        <v>2025</v>
      </c>
      <c r="I247" t="str">
        <f t="shared" si="15"/>
        <v>2025-06</v>
      </c>
      <c r="S247" s="52"/>
      <c r="T247" s="52"/>
      <c r="U247" s="52"/>
      <c r="V247" s="52"/>
      <c r="W247" s="52"/>
      <c r="X247" s="52"/>
      <c r="Y247" s="52"/>
      <c r="Z247" s="52"/>
      <c r="AA247" s="52"/>
    </row>
    <row r="248" spans="1:27">
      <c r="A248" s="168" t="s">
        <v>8</v>
      </c>
      <c r="B248" s="186">
        <v>45812</v>
      </c>
      <c r="C248" s="169">
        <v>1294.73</v>
      </c>
      <c r="D248" s="14"/>
      <c r="E248" t="s">
        <v>303</v>
      </c>
      <c r="F248" t="str">
        <f t="shared" si="12"/>
        <v>juin-2025</v>
      </c>
      <c r="G248" t="str">
        <f t="shared" si="13"/>
        <v>04-juin</v>
      </c>
      <c r="H248">
        <f t="shared" si="14"/>
        <v>2025</v>
      </c>
      <c r="I248" t="str">
        <f t="shared" si="15"/>
        <v>2025-06</v>
      </c>
      <c r="S248" s="52"/>
      <c r="T248" s="52"/>
      <c r="U248" s="52"/>
      <c r="V248" s="52"/>
      <c r="W248" s="52"/>
      <c r="X248" s="52"/>
      <c r="Y248" s="52"/>
      <c r="Z248" s="52"/>
      <c r="AA248" s="52"/>
    </row>
    <row r="249" spans="1:27">
      <c r="A249" s="178" t="s">
        <v>8</v>
      </c>
      <c r="B249" s="187">
        <v>45811</v>
      </c>
      <c r="C249" s="179">
        <v>1421.36</v>
      </c>
      <c r="D249" s="7"/>
      <c r="E249" t="s">
        <v>303</v>
      </c>
      <c r="F249" t="str">
        <f t="shared" si="12"/>
        <v>juin-2025</v>
      </c>
      <c r="G249" t="str">
        <f t="shared" si="13"/>
        <v>03-juin</v>
      </c>
      <c r="H249">
        <f t="shared" si="14"/>
        <v>2025</v>
      </c>
      <c r="I249" t="str">
        <f t="shared" si="15"/>
        <v>2025-06</v>
      </c>
      <c r="S249" s="52"/>
      <c r="T249" s="52"/>
      <c r="U249" s="52"/>
      <c r="V249" s="52"/>
      <c r="W249" s="52"/>
      <c r="X249" s="52"/>
      <c r="Y249" s="52"/>
      <c r="Z249" s="52"/>
      <c r="AA249" s="52"/>
    </row>
    <row r="250" spans="1:27">
      <c r="A250" s="178" t="s">
        <v>8</v>
      </c>
      <c r="B250" s="187">
        <v>45810</v>
      </c>
      <c r="C250" s="179">
        <v>633.75</v>
      </c>
      <c r="D250" s="7"/>
      <c r="E250" t="s">
        <v>303</v>
      </c>
      <c r="F250" t="str">
        <f t="shared" si="12"/>
        <v>juin-2025</v>
      </c>
      <c r="G250" t="str">
        <f t="shared" si="13"/>
        <v>02-juin</v>
      </c>
      <c r="H250">
        <f t="shared" si="14"/>
        <v>2025</v>
      </c>
      <c r="I250" t="str">
        <f t="shared" si="15"/>
        <v>2025-06</v>
      </c>
      <c r="S250" s="52"/>
      <c r="T250" s="52"/>
      <c r="U250" s="52"/>
      <c r="V250" s="52"/>
      <c r="W250" s="52"/>
      <c r="X250" s="52"/>
      <c r="Y250" s="52"/>
      <c r="Z250" s="52"/>
      <c r="AA250" s="52"/>
    </row>
    <row r="251" spans="1:27">
      <c r="A251" s="178" t="s">
        <v>8</v>
      </c>
      <c r="B251" s="187">
        <v>45809</v>
      </c>
      <c r="C251" s="179">
        <v>247.88</v>
      </c>
      <c r="D251" s="7"/>
      <c r="E251" t="s">
        <v>303</v>
      </c>
      <c r="F251" t="str">
        <f t="shared" si="12"/>
        <v>juin-2025</v>
      </c>
      <c r="G251" t="str">
        <f t="shared" si="13"/>
        <v>01-juin</v>
      </c>
      <c r="H251">
        <f t="shared" si="14"/>
        <v>2025</v>
      </c>
      <c r="I251" t="str">
        <f t="shared" si="15"/>
        <v>2025-06</v>
      </c>
      <c r="S251" s="52"/>
      <c r="T251" s="52"/>
      <c r="U251" s="52"/>
      <c r="V251" s="52"/>
      <c r="W251" s="52"/>
      <c r="X251" s="52"/>
      <c r="Y251" s="52"/>
      <c r="Z251" s="52"/>
      <c r="AA251" s="52"/>
    </row>
    <row r="252" spans="1:27">
      <c r="A252" s="6"/>
      <c r="B252" s="39"/>
      <c r="C252" s="31"/>
      <c r="D252" s="7"/>
      <c r="S252" s="52"/>
      <c r="T252" s="52"/>
      <c r="U252" s="52"/>
      <c r="V252" s="52"/>
      <c r="W252" s="52"/>
      <c r="X252" s="52"/>
      <c r="Y252" s="52"/>
      <c r="Z252" s="52"/>
      <c r="AA252" s="52"/>
    </row>
    <row r="253" spans="1:27">
      <c r="A253" s="6"/>
      <c r="B253" s="39"/>
      <c r="C253" s="31"/>
      <c r="D253" s="7"/>
      <c r="S253" s="52"/>
      <c r="T253" s="52"/>
      <c r="U253" s="52"/>
      <c r="V253" s="52"/>
      <c r="W253" s="52"/>
      <c r="X253" s="52"/>
      <c r="Y253" s="52"/>
      <c r="Z253" s="52"/>
      <c r="AA253" s="52"/>
    </row>
    <row r="254" spans="1:27">
      <c r="A254" s="6"/>
      <c r="B254" s="39"/>
      <c r="C254" s="31"/>
      <c r="D254" s="7"/>
      <c r="S254" s="52"/>
      <c r="T254" s="52"/>
      <c r="U254" s="52"/>
      <c r="V254" s="52"/>
      <c r="W254" s="52"/>
      <c r="X254" s="52"/>
      <c r="Y254" s="52"/>
      <c r="Z254" s="52"/>
      <c r="AA254" s="52"/>
    </row>
    <row r="255" spans="1:27">
      <c r="A255" s="6"/>
      <c r="B255" s="39"/>
      <c r="C255" s="31"/>
      <c r="D255" s="7"/>
      <c r="S255" s="52"/>
      <c r="T255" s="52"/>
      <c r="U255" s="52"/>
      <c r="V255" s="52"/>
      <c r="W255" s="52"/>
      <c r="X255" s="52"/>
      <c r="Y255" s="52"/>
      <c r="Z255" s="52"/>
      <c r="AA255" s="52"/>
    </row>
    <row r="256" spans="1:27">
      <c r="A256" s="6"/>
      <c r="B256" s="39"/>
      <c r="C256" s="31"/>
      <c r="D256" s="7"/>
      <c r="S256" s="52"/>
      <c r="T256" s="52"/>
      <c r="U256" s="52"/>
      <c r="V256" s="52"/>
      <c r="W256" s="52"/>
      <c r="X256" s="52"/>
      <c r="Y256" s="52"/>
      <c r="Z256" s="52"/>
      <c r="AA256" s="52"/>
    </row>
    <row r="257" spans="1:27">
      <c r="A257" s="6"/>
      <c r="B257" s="39"/>
      <c r="C257" s="31"/>
      <c r="D257" s="7"/>
      <c r="S257" s="52"/>
      <c r="T257" s="52"/>
      <c r="U257" s="52"/>
      <c r="V257" s="52"/>
      <c r="W257" s="52"/>
      <c r="X257" s="52"/>
      <c r="Y257" s="52"/>
      <c r="Z257" s="52"/>
      <c r="AA257" s="52"/>
    </row>
    <row r="258" spans="1:27">
      <c r="A258" s="6"/>
      <c r="B258" s="39"/>
      <c r="C258" s="31"/>
      <c r="D258" s="7"/>
      <c r="S258" s="52"/>
      <c r="T258" s="52"/>
      <c r="U258" s="52"/>
      <c r="V258" s="52"/>
      <c r="W258" s="52"/>
      <c r="X258" s="52"/>
      <c r="Y258" s="52"/>
      <c r="Z258" s="52"/>
      <c r="AA258" s="52"/>
    </row>
    <row r="259" spans="1:27">
      <c r="A259" s="6"/>
      <c r="B259" s="39"/>
      <c r="C259" s="31"/>
      <c r="D259" s="7"/>
      <c r="S259" s="52"/>
      <c r="T259" s="52"/>
      <c r="U259" s="52"/>
      <c r="V259" s="52"/>
      <c r="W259" s="52"/>
      <c r="X259" s="52"/>
      <c r="Y259" s="52"/>
      <c r="Z259" s="52"/>
      <c r="AA259" s="52"/>
    </row>
    <row r="260" spans="1:27">
      <c r="A260" s="6"/>
      <c r="B260" s="39"/>
      <c r="C260" s="31"/>
      <c r="D260" s="7"/>
      <c r="S260" s="52"/>
      <c r="T260" s="52"/>
      <c r="U260" s="52"/>
      <c r="V260" s="52"/>
      <c r="W260" s="52"/>
      <c r="X260" s="52"/>
      <c r="Y260" s="52"/>
      <c r="Z260" s="52"/>
      <c r="AA260" s="52"/>
    </row>
    <row r="261" spans="1:27">
      <c r="A261" s="6"/>
      <c r="B261" s="39"/>
      <c r="C261" s="31"/>
      <c r="D261" s="7"/>
      <c r="S261" s="52"/>
      <c r="T261" s="52"/>
      <c r="U261" s="52"/>
      <c r="V261" s="52"/>
      <c r="W261" s="52"/>
      <c r="X261" s="52"/>
      <c r="Y261" s="52"/>
      <c r="Z261" s="52"/>
      <c r="AA261" s="52"/>
    </row>
    <row r="262" spans="1:27">
      <c r="A262" s="6"/>
      <c r="B262" s="39"/>
      <c r="C262" s="31"/>
      <c r="D262" s="7"/>
      <c r="S262" s="52"/>
      <c r="T262" s="52"/>
      <c r="U262" s="52"/>
      <c r="V262" s="52"/>
      <c r="W262" s="52"/>
      <c r="X262" s="52"/>
      <c r="Y262" s="52"/>
      <c r="Z262" s="52"/>
      <c r="AA262" s="52"/>
    </row>
    <row r="263" spans="1:27">
      <c r="A263" s="6"/>
      <c r="B263" s="39"/>
      <c r="C263" s="31"/>
      <c r="D263" s="7"/>
      <c r="S263" s="52"/>
      <c r="T263" s="52"/>
      <c r="U263" s="52"/>
      <c r="V263" s="52"/>
      <c r="W263" s="52"/>
      <c r="X263" s="52"/>
      <c r="Y263" s="52"/>
      <c r="Z263" s="52"/>
      <c r="AA263" s="52"/>
    </row>
    <row r="264" spans="1:27">
      <c r="A264" s="6"/>
      <c r="B264" s="39"/>
      <c r="C264" s="31"/>
      <c r="D264" s="7"/>
      <c r="S264" s="52"/>
      <c r="T264" s="52"/>
      <c r="U264" s="52"/>
      <c r="V264" s="52"/>
      <c r="W264" s="52"/>
      <c r="X264" s="52"/>
      <c r="Y264" s="52"/>
      <c r="Z264" s="52"/>
      <c r="AA264" s="52"/>
    </row>
    <row r="265" spans="1:27">
      <c r="A265" s="6"/>
      <c r="B265" s="39"/>
      <c r="C265" s="31"/>
      <c r="D265" s="7"/>
      <c r="S265" s="52"/>
      <c r="T265" s="52"/>
      <c r="U265" s="52"/>
      <c r="V265" s="52"/>
      <c r="W265" s="52"/>
      <c r="X265" s="52"/>
      <c r="Y265" s="52"/>
      <c r="Z265" s="52"/>
      <c r="AA265" s="52"/>
    </row>
    <row r="266" spans="1:27">
      <c r="A266" s="6"/>
      <c r="B266" s="39"/>
      <c r="C266" s="31"/>
      <c r="D266" s="7"/>
      <c r="S266" s="52"/>
      <c r="T266" s="52"/>
      <c r="U266" s="52"/>
      <c r="V266" s="52"/>
      <c r="W266" s="52"/>
      <c r="X266" s="52"/>
      <c r="Y266" s="52"/>
      <c r="Z266" s="52"/>
      <c r="AA266" s="52"/>
    </row>
    <row r="267" spans="1:27">
      <c r="A267" s="6"/>
      <c r="B267" s="39"/>
      <c r="C267" s="31"/>
      <c r="D267" s="7"/>
      <c r="S267" s="52"/>
      <c r="T267" s="52"/>
      <c r="U267" s="52"/>
      <c r="V267" s="52"/>
      <c r="W267" s="52"/>
      <c r="X267" s="52"/>
      <c r="Y267" s="52"/>
      <c r="Z267" s="52"/>
      <c r="AA267" s="52"/>
    </row>
    <row r="268" spans="1:27">
      <c r="A268" s="6"/>
      <c r="B268" s="39"/>
      <c r="C268" s="31"/>
      <c r="D268" s="7"/>
      <c r="S268" s="52"/>
      <c r="T268" s="52"/>
      <c r="U268" s="52"/>
      <c r="V268" s="52"/>
      <c r="W268" s="52"/>
      <c r="X268" s="52"/>
      <c r="Y268" s="52"/>
      <c r="Z268" s="52"/>
      <c r="AA268" s="52"/>
    </row>
    <row r="269" spans="1:27">
      <c r="A269" s="6"/>
      <c r="B269" s="39"/>
      <c r="C269" s="31"/>
      <c r="D269" s="7"/>
      <c r="S269" s="52"/>
      <c r="T269" s="52"/>
      <c r="U269" s="52"/>
      <c r="V269" s="52"/>
      <c r="W269" s="52"/>
      <c r="X269" s="52"/>
      <c r="Y269" s="52"/>
      <c r="Z269" s="52"/>
      <c r="AA269" s="52"/>
    </row>
    <row r="270" spans="1:27">
      <c r="A270" s="6"/>
      <c r="B270" s="39"/>
      <c r="C270" s="31"/>
      <c r="D270" s="7"/>
      <c r="S270" s="52"/>
      <c r="T270" s="52"/>
      <c r="U270" s="52"/>
      <c r="V270" s="52"/>
      <c r="W270" s="52"/>
      <c r="X270" s="52"/>
      <c r="Y270" s="52"/>
      <c r="Z270" s="52"/>
      <c r="AA270" s="52"/>
    </row>
    <row r="271" spans="1:27">
      <c r="A271" s="6"/>
      <c r="B271" s="39"/>
      <c r="C271" s="31"/>
      <c r="D271" s="7"/>
      <c r="S271" s="52"/>
      <c r="T271" s="52"/>
      <c r="U271" s="52"/>
      <c r="V271" s="52"/>
      <c r="W271" s="52"/>
      <c r="X271" s="52"/>
      <c r="Y271" s="52"/>
      <c r="Z271" s="52"/>
      <c r="AA271" s="52"/>
    </row>
    <row r="272" spans="1:27">
      <c r="A272" s="6"/>
      <c r="B272" s="39"/>
      <c r="C272" s="31"/>
      <c r="D272" s="7"/>
      <c r="S272" s="52"/>
      <c r="T272" s="52"/>
      <c r="U272" s="52"/>
      <c r="V272" s="52"/>
      <c r="W272" s="52"/>
      <c r="X272" s="52"/>
      <c r="Y272" s="52"/>
      <c r="Z272" s="52"/>
      <c r="AA272" s="52"/>
    </row>
    <row r="273" spans="1:27">
      <c r="A273" s="6"/>
      <c r="B273" s="39"/>
      <c r="C273" s="31"/>
      <c r="D273" s="7"/>
      <c r="S273" s="52"/>
      <c r="T273" s="52"/>
      <c r="U273" s="52"/>
      <c r="V273" s="52"/>
      <c r="W273" s="52"/>
      <c r="X273" s="52"/>
      <c r="Y273" s="52"/>
      <c r="Z273" s="52"/>
      <c r="AA273" s="52"/>
    </row>
    <row r="274" spans="1:27">
      <c r="A274" s="6"/>
      <c r="B274" s="39"/>
      <c r="C274" s="31"/>
      <c r="D274" s="7"/>
      <c r="S274" s="52"/>
      <c r="T274" s="52"/>
      <c r="U274" s="52"/>
      <c r="V274" s="52"/>
      <c r="W274" s="52"/>
      <c r="X274" s="52"/>
      <c r="Y274" s="52"/>
      <c r="Z274" s="52"/>
      <c r="AA274" s="52"/>
    </row>
    <row r="275" spans="1:27">
      <c r="A275" s="6"/>
      <c r="B275" s="39"/>
      <c r="C275" s="31"/>
      <c r="D275" s="7"/>
      <c r="S275" s="52"/>
      <c r="T275" s="52"/>
      <c r="U275" s="52"/>
      <c r="V275" s="52"/>
      <c r="W275" s="52"/>
      <c r="X275" s="52"/>
      <c r="Y275" s="52"/>
      <c r="Z275" s="52"/>
      <c r="AA275" s="52"/>
    </row>
    <row r="276" spans="1:27">
      <c r="A276" s="6"/>
      <c r="B276" s="39"/>
      <c r="C276" s="31"/>
      <c r="D276" s="7"/>
      <c r="S276" s="52"/>
      <c r="T276" s="52"/>
      <c r="U276" s="52"/>
      <c r="V276" s="52"/>
      <c r="W276" s="52"/>
      <c r="X276" s="52"/>
      <c r="Y276" s="52"/>
      <c r="Z276" s="52"/>
      <c r="AA276" s="52"/>
    </row>
    <row r="277" spans="1:27">
      <c r="A277" s="6"/>
      <c r="B277" s="39"/>
      <c r="C277" s="31"/>
      <c r="D277" s="7"/>
      <c r="S277" s="52"/>
      <c r="T277" s="52"/>
      <c r="U277" s="52"/>
      <c r="V277" s="52"/>
      <c r="W277" s="52"/>
      <c r="X277" s="52"/>
      <c r="Y277" s="52"/>
      <c r="Z277" s="52"/>
      <c r="AA277" s="52"/>
    </row>
    <row r="278" spans="1:27">
      <c r="A278" s="6"/>
      <c r="B278" s="39"/>
      <c r="C278" s="31"/>
      <c r="D278" s="7"/>
      <c r="S278" s="52"/>
      <c r="T278" s="52"/>
      <c r="U278" s="52"/>
      <c r="V278" s="52"/>
      <c r="W278" s="52"/>
      <c r="X278" s="52"/>
      <c r="Y278" s="52"/>
      <c r="Z278" s="52"/>
      <c r="AA278" s="52"/>
    </row>
    <row r="279" spans="1:27">
      <c r="A279" s="6"/>
      <c r="B279" s="39"/>
      <c r="C279" s="31"/>
      <c r="D279" s="7"/>
      <c r="S279" s="52"/>
      <c r="T279" s="52"/>
      <c r="U279" s="52"/>
      <c r="V279" s="52"/>
      <c r="W279" s="52"/>
      <c r="X279" s="52"/>
      <c r="Y279" s="52"/>
      <c r="Z279" s="52"/>
      <c r="AA279" s="52"/>
    </row>
    <row r="280" spans="1:27">
      <c r="A280" s="6"/>
      <c r="B280" s="39"/>
      <c r="C280" s="31"/>
      <c r="D280" s="7"/>
      <c r="S280" s="52"/>
      <c r="T280" s="52"/>
      <c r="U280" s="52"/>
      <c r="V280" s="52"/>
      <c r="W280" s="52"/>
      <c r="X280" s="52"/>
      <c r="Y280" s="52"/>
      <c r="Z280" s="52"/>
      <c r="AA280" s="52"/>
    </row>
    <row r="281" spans="1:27">
      <c r="A281" s="6"/>
      <c r="B281" s="39"/>
      <c r="C281" s="31"/>
      <c r="D281" s="7"/>
      <c r="S281" s="52"/>
      <c r="T281" s="52"/>
      <c r="U281" s="52"/>
      <c r="V281" s="52"/>
      <c r="W281" s="52"/>
      <c r="X281" s="52"/>
      <c r="Y281" s="52"/>
      <c r="Z281" s="52"/>
      <c r="AA281" s="52"/>
    </row>
    <row r="282" spans="1:27">
      <c r="A282" s="6"/>
      <c r="B282" s="39"/>
      <c r="C282" s="31"/>
      <c r="D282" s="7"/>
      <c r="S282" s="52"/>
      <c r="T282" s="52"/>
      <c r="U282" s="52"/>
      <c r="V282" s="52"/>
      <c r="W282" s="52"/>
      <c r="X282" s="52"/>
      <c r="Y282" s="52"/>
      <c r="Z282" s="52"/>
      <c r="AA282" s="52"/>
    </row>
    <row r="283" spans="1:27">
      <c r="A283" s="6"/>
      <c r="B283" s="39"/>
      <c r="C283" s="31"/>
      <c r="D283" s="7"/>
      <c r="S283" s="52"/>
      <c r="T283" s="52"/>
      <c r="U283" s="52"/>
      <c r="V283" s="52"/>
      <c r="W283" s="52"/>
      <c r="X283" s="52"/>
      <c r="Y283" s="52"/>
      <c r="Z283" s="52"/>
      <c r="AA283" s="52"/>
    </row>
    <row r="284" spans="1:27">
      <c r="A284" s="6"/>
      <c r="B284" s="39"/>
      <c r="C284" s="31"/>
      <c r="D284" s="7"/>
      <c r="S284" s="52"/>
      <c r="T284" s="52"/>
      <c r="U284" s="52"/>
      <c r="V284" s="52"/>
      <c r="W284" s="52"/>
      <c r="X284" s="52"/>
      <c r="Y284" s="52"/>
      <c r="Z284" s="52"/>
      <c r="AA284" s="52"/>
    </row>
    <row r="285" spans="1:27">
      <c r="A285" s="6"/>
      <c r="B285" s="39"/>
      <c r="C285" s="31"/>
      <c r="D285" s="7"/>
      <c r="S285" s="52"/>
      <c r="T285" s="52"/>
      <c r="U285" s="52"/>
      <c r="V285" s="52"/>
      <c r="W285" s="52"/>
      <c r="X285" s="52"/>
      <c r="Y285" s="52"/>
      <c r="Z285" s="52"/>
      <c r="AA285" s="52"/>
    </row>
    <row r="286" spans="1:27">
      <c r="A286" s="6"/>
      <c r="B286" s="39"/>
      <c r="C286" s="31"/>
      <c r="D286" s="7"/>
      <c r="S286" s="52"/>
      <c r="T286" s="52"/>
      <c r="U286" s="52"/>
      <c r="V286" s="52"/>
      <c r="W286" s="52"/>
      <c r="X286" s="52"/>
      <c r="Y286" s="52"/>
      <c r="Z286" s="52"/>
      <c r="AA286" s="52"/>
    </row>
    <row r="287" spans="1:27">
      <c r="A287" s="6"/>
      <c r="B287" s="39"/>
      <c r="C287" s="31"/>
      <c r="D287" s="7"/>
      <c r="S287" s="52"/>
      <c r="T287" s="52"/>
      <c r="U287" s="52"/>
      <c r="V287" s="52"/>
      <c r="W287" s="52"/>
      <c r="X287" s="52"/>
      <c r="Y287" s="52"/>
      <c r="Z287" s="52"/>
      <c r="AA287" s="52"/>
    </row>
    <row r="288" spans="1:27">
      <c r="A288" s="6"/>
      <c r="B288" s="39"/>
      <c r="C288" s="31"/>
      <c r="D288" s="7"/>
      <c r="S288" s="52"/>
      <c r="T288" s="52"/>
      <c r="U288" s="52"/>
      <c r="V288" s="52"/>
      <c r="W288" s="52"/>
      <c r="X288" s="52"/>
      <c r="Y288" s="52"/>
      <c r="Z288" s="52"/>
      <c r="AA288" s="52"/>
    </row>
    <row r="289" spans="1:27">
      <c r="A289" s="6"/>
      <c r="B289" s="39"/>
      <c r="C289" s="31"/>
      <c r="D289" s="7"/>
      <c r="S289" s="52"/>
      <c r="T289" s="52"/>
      <c r="U289" s="52"/>
      <c r="V289" s="52"/>
      <c r="W289" s="52"/>
      <c r="X289" s="52"/>
      <c r="Y289" s="52"/>
      <c r="Z289" s="52"/>
      <c r="AA289" s="52"/>
    </row>
    <row r="290" spans="1:27">
      <c r="A290" s="6"/>
      <c r="B290" s="39"/>
      <c r="C290" s="31"/>
      <c r="D290" s="7"/>
      <c r="S290" s="52"/>
      <c r="T290" s="52"/>
      <c r="U290" s="52"/>
      <c r="V290" s="52"/>
      <c r="W290" s="52"/>
      <c r="X290" s="52"/>
      <c r="Y290" s="52"/>
      <c r="Z290" s="52"/>
      <c r="AA290" s="52"/>
    </row>
    <row r="291" spans="1:27">
      <c r="A291" s="6"/>
      <c r="B291" s="39"/>
      <c r="C291" s="31"/>
      <c r="D291" s="7"/>
      <c r="S291" s="52"/>
      <c r="T291" s="52"/>
      <c r="U291" s="52"/>
      <c r="V291" s="52"/>
      <c r="W291" s="52"/>
      <c r="X291" s="52"/>
      <c r="Y291" s="52"/>
      <c r="Z291" s="52"/>
      <c r="AA291" s="52"/>
    </row>
    <row r="292" spans="1:27">
      <c r="A292" s="6"/>
      <c r="B292" s="39"/>
      <c r="C292" s="31"/>
      <c r="D292" s="7"/>
      <c r="S292" s="52"/>
      <c r="T292" s="52"/>
      <c r="U292" s="52"/>
      <c r="V292" s="52"/>
      <c r="W292" s="52"/>
      <c r="X292" s="52"/>
      <c r="Y292" s="52"/>
      <c r="Z292" s="52"/>
      <c r="AA292" s="52"/>
    </row>
    <row r="293" spans="1:27">
      <c r="A293" s="6"/>
      <c r="B293" s="39"/>
      <c r="C293" s="31"/>
      <c r="D293" s="7"/>
      <c r="S293" s="52"/>
      <c r="T293" s="52"/>
      <c r="U293" s="52"/>
      <c r="V293" s="52"/>
      <c r="W293" s="52"/>
      <c r="X293" s="52"/>
      <c r="Y293" s="52"/>
      <c r="Z293" s="52"/>
      <c r="AA293" s="52"/>
    </row>
    <row r="294" spans="1:27">
      <c r="A294" s="6"/>
      <c r="B294" s="39"/>
      <c r="C294" s="31"/>
      <c r="D294" s="7"/>
      <c r="S294" s="52"/>
      <c r="T294" s="52"/>
      <c r="U294" s="52"/>
      <c r="V294" s="52"/>
      <c r="W294" s="52"/>
      <c r="X294" s="52"/>
      <c r="Y294" s="52"/>
      <c r="Z294" s="52"/>
      <c r="AA294" s="52"/>
    </row>
    <row r="295" spans="1:27">
      <c r="A295" s="6"/>
      <c r="B295" s="39"/>
      <c r="C295" s="31"/>
      <c r="D295" s="7"/>
      <c r="S295" s="52"/>
      <c r="T295" s="52"/>
      <c r="U295" s="52"/>
      <c r="V295" s="52"/>
      <c r="W295" s="52"/>
      <c r="X295" s="52"/>
      <c r="Y295" s="52"/>
      <c r="Z295" s="52"/>
      <c r="AA295" s="52"/>
    </row>
    <row r="296" spans="1:27">
      <c r="A296" s="6"/>
      <c r="B296" s="39"/>
      <c r="C296" s="31"/>
      <c r="D296" s="7"/>
      <c r="S296" s="52"/>
      <c r="T296" s="52"/>
      <c r="U296" s="52"/>
      <c r="V296" s="52"/>
      <c r="W296" s="52"/>
      <c r="X296" s="52"/>
      <c r="Y296" s="52"/>
      <c r="Z296" s="52"/>
      <c r="AA296" s="52"/>
    </row>
    <row r="297" spans="1:27">
      <c r="A297" s="6"/>
      <c r="B297" s="39"/>
      <c r="C297" s="31"/>
      <c r="D297" s="7"/>
      <c r="S297" s="52"/>
      <c r="T297" s="52"/>
      <c r="U297" s="52"/>
      <c r="V297" s="52"/>
      <c r="W297" s="52"/>
      <c r="X297" s="52"/>
      <c r="Y297" s="52"/>
      <c r="Z297" s="52"/>
      <c r="AA297" s="52"/>
    </row>
    <row r="298" spans="1:27">
      <c r="A298" s="6"/>
      <c r="B298" s="39"/>
      <c r="C298" s="31"/>
      <c r="D298" s="7"/>
      <c r="S298" s="52"/>
      <c r="T298" s="52"/>
      <c r="U298" s="52"/>
      <c r="V298" s="52"/>
      <c r="W298" s="52"/>
      <c r="X298" s="52"/>
      <c r="Y298" s="52"/>
      <c r="Z298" s="52"/>
      <c r="AA298" s="52"/>
    </row>
    <row r="299" spans="1:27">
      <c r="A299" s="6"/>
      <c r="B299" s="39"/>
      <c r="C299" s="31"/>
      <c r="D299" s="7"/>
      <c r="S299" s="52"/>
      <c r="T299" s="52"/>
      <c r="U299" s="52"/>
      <c r="V299" s="52"/>
      <c r="W299" s="52"/>
      <c r="X299" s="52"/>
      <c r="Y299" s="52"/>
      <c r="Z299" s="52"/>
      <c r="AA299" s="52"/>
    </row>
    <row r="300" spans="1:27">
      <c r="A300" s="6"/>
      <c r="B300" s="39"/>
      <c r="C300" s="31"/>
      <c r="D300" s="7"/>
      <c r="S300" s="52"/>
      <c r="T300" s="52"/>
      <c r="U300" s="52"/>
      <c r="V300" s="52"/>
      <c r="W300" s="52"/>
      <c r="X300" s="52"/>
      <c r="Y300" s="52"/>
      <c r="Z300" s="52"/>
      <c r="AA300" s="52"/>
    </row>
    <row r="301" spans="1:27">
      <c r="A301" s="6"/>
      <c r="B301" s="39"/>
      <c r="C301" s="31"/>
      <c r="D301" s="7"/>
      <c r="S301" s="52"/>
      <c r="T301" s="52"/>
      <c r="U301" s="52"/>
      <c r="V301" s="52"/>
      <c r="W301" s="52"/>
      <c r="X301" s="52"/>
      <c r="Y301" s="52"/>
      <c r="Z301" s="52"/>
      <c r="AA301" s="52"/>
    </row>
    <row r="302" spans="1:27">
      <c r="A302" s="6"/>
      <c r="B302" s="39"/>
      <c r="C302" s="31"/>
      <c r="D302" s="7"/>
      <c r="S302" s="52"/>
      <c r="T302" s="52"/>
      <c r="U302" s="52"/>
      <c r="V302" s="52"/>
      <c r="W302" s="52"/>
      <c r="X302" s="52"/>
      <c r="Y302" s="52"/>
      <c r="Z302" s="52"/>
      <c r="AA302" s="52"/>
    </row>
    <row r="303" spans="1:27">
      <c r="A303" s="6"/>
      <c r="B303" s="39"/>
      <c r="C303" s="31"/>
      <c r="D303" s="7"/>
      <c r="S303" s="52"/>
      <c r="T303" s="52"/>
      <c r="U303" s="52"/>
      <c r="V303" s="52"/>
      <c r="W303" s="52"/>
      <c r="X303" s="52"/>
      <c r="Y303" s="52"/>
      <c r="Z303" s="52"/>
      <c r="AA303" s="52"/>
    </row>
    <row r="304" spans="1:27">
      <c r="A304" s="6"/>
      <c r="B304" s="39"/>
      <c r="C304" s="31"/>
      <c r="D304" s="7"/>
      <c r="S304" s="52"/>
      <c r="T304" s="52"/>
      <c r="U304" s="52"/>
      <c r="V304" s="52"/>
      <c r="W304" s="52"/>
      <c r="X304" s="52"/>
      <c r="Y304" s="52"/>
      <c r="Z304" s="52"/>
      <c r="AA304" s="52"/>
    </row>
    <row r="305" spans="1:27">
      <c r="A305" s="6"/>
      <c r="B305" s="39"/>
      <c r="C305" s="31"/>
      <c r="D305" s="7"/>
      <c r="S305" s="52"/>
      <c r="T305" s="52"/>
      <c r="U305" s="52"/>
      <c r="V305" s="52"/>
      <c r="W305" s="52"/>
      <c r="X305" s="52"/>
      <c r="Y305" s="52"/>
      <c r="Z305" s="52"/>
      <c r="AA305" s="52"/>
    </row>
    <row r="306" spans="1:27">
      <c r="A306" s="6"/>
      <c r="B306" s="39"/>
      <c r="C306" s="31"/>
      <c r="D306" s="7"/>
      <c r="S306" s="52"/>
      <c r="T306" s="52"/>
      <c r="U306" s="52"/>
      <c r="V306" s="52"/>
      <c r="W306" s="52"/>
      <c r="X306" s="52"/>
      <c r="Y306" s="52"/>
      <c r="Z306" s="52"/>
      <c r="AA306" s="52"/>
    </row>
    <row r="307" spans="1:27">
      <c r="A307" s="6"/>
      <c r="B307" s="39"/>
      <c r="C307" s="31"/>
      <c r="D307" s="7"/>
      <c r="S307" s="52"/>
      <c r="T307" s="52"/>
      <c r="U307" s="52"/>
      <c r="V307" s="52"/>
      <c r="W307" s="52"/>
      <c r="X307" s="52"/>
      <c r="Y307" s="52"/>
      <c r="Z307" s="52"/>
      <c r="AA307" s="52"/>
    </row>
    <row r="308" spans="1:27">
      <c r="A308" s="6"/>
      <c r="B308" s="39"/>
      <c r="C308" s="31"/>
      <c r="D308" s="7"/>
      <c r="S308" s="52"/>
      <c r="T308" s="52"/>
      <c r="U308" s="52"/>
      <c r="V308" s="52"/>
      <c r="W308" s="52"/>
      <c r="X308" s="52"/>
      <c r="Y308" s="52"/>
      <c r="Z308" s="52"/>
      <c r="AA308" s="52"/>
    </row>
    <row r="309" spans="1:27">
      <c r="A309" s="6"/>
      <c r="B309" s="39"/>
      <c r="C309" s="31"/>
      <c r="D309" s="7"/>
      <c r="S309" s="52"/>
      <c r="T309" s="52"/>
      <c r="U309" s="52"/>
      <c r="V309" s="52"/>
      <c r="W309" s="52"/>
      <c r="X309" s="52"/>
      <c r="Y309" s="52"/>
      <c r="Z309" s="52"/>
      <c r="AA309" s="52"/>
    </row>
    <row r="310" spans="1:27">
      <c r="A310" s="6"/>
      <c r="B310" s="39"/>
      <c r="C310" s="31"/>
      <c r="D310" s="7"/>
      <c r="S310" s="52"/>
      <c r="T310" s="52"/>
      <c r="U310" s="52"/>
      <c r="V310" s="52"/>
      <c r="W310" s="52"/>
      <c r="X310" s="52"/>
      <c r="Y310" s="52"/>
      <c r="Z310" s="52"/>
      <c r="AA310" s="52"/>
    </row>
    <row r="311" spans="1:27">
      <c r="A311" s="6"/>
      <c r="B311" s="39"/>
      <c r="C311" s="31"/>
      <c r="D311" s="7"/>
      <c r="S311" s="52"/>
      <c r="T311" s="52"/>
      <c r="U311" s="52"/>
      <c r="V311" s="52"/>
      <c r="W311" s="52"/>
      <c r="X311" s="52"/>
      <c r="Y311" s="52"/>
      <c r="Z311" s="52"/>
      <c r="AA311" s="52"/>
    </row>
    <row r="312" spans="1:27">
      <c r="A312" s="6"/>
      <c r="B312" s="39"/>
      <c r="C312" s="31"/>
      <c r="D312" s="7"/>
      <c r="S312" s="52"/>
      <c r="T312" s="52"/>
      <c r="U312" s="52"/>
      <c r="V312" s="52"/>
      <c r="W312" s="52"/>
      <c r="X312" s="52"/>
      <c r="Y312" s="52"/>
      <c r="Z312" s="52"/>
      <c r="AA312" s="52"/>
    </row>
    <row r="313" spans="1:27">
      <c r="A313" s="6"/>
      <c r="B313" s="39"/>
      <c r="C313" s="31"/>
      <c r="D313" s="7"/>
      <c r="S313" s="52"/>
      <c r="T313" s="52"/>
      <c r="U313" s="52"/>
      <c r="V313" s="52"/>
      <c r="W313" s="52"/>
      <c r="X313" s="52"/>
      <c r="Y313" s="52"/>
      <c r="Z313" s="52"/>
      <c r="AA313" s="52"/>
    </row>
    <row r="314" spans="1:27">
      <c r="A314" s="6"/>
      <c r="B314" s="39"/>
      <c r="C314" s="31"/>
      <c r="D314" s="7"/>
      <c r="S314" s="52"/>
      <c r="T314" s="52"/>
      <c r="U314" s="52"/>
      <c r="V314" s="52"/>
      <c r="W314" s="52"/>
      <c r="X314" s="52"/>
      <c r="Y314" s="52"/>
      <c r="Z314" s="52"/>
      <c r="AA314" s="52"/>
    </row>
    <row r="315" spans="1:27">
      <c r="A315" s="6"/>
      <c r="B315" s="39"/>
      <c r="C315" s="31"/>
      <c r="D315" s="7"/>
      <c r="S315" s="52"/>
      <c r="T315" s="52"/>
      <c r="U315" s="52"/>
      <c r="V315" s="52"/>
      <c r="W315" s="52"/>
      <c r="X315" s="52"/>
      <c r="Y315" s="52"/>
      <c r="Z315" s="52"/>
      <c r="AA315" s="52"/>
    </row>
    <row r="316" spans="1:27">
      <c r="A316" s="6"/>
      <c r="B316" s="39"/>
      <c r="C316" s="31"/>
      <c r="D316" s="7"/>
      <c r="S316" s="52"/>
      <c r="T316" s="52"/>
      <c r="U316" s="52"/>
      <c r="V316" s="52"/>
      <c r="W316" s="52"/>
      <c r="X316" s="52"/>
      <c r="Y316" s="52"/>
      <c r="Z316" s="52"/>
      <c r="AA316" s="52"/>
    </row>
    <row r="317" spans="1:27">
      <c r="A317" s="6"/>
      <c r="B317" s="39"/>
      <c r="C317" s="31"/>
      <c r="D317" s="7"/>
      <c r="S317" s="52"/>
      <c r="T317" s="52"/>
      <c r="U317" s="52"/>
      <c r="V317" s="52"/>
      <c r="W317" s="52"/>
      <c r="X317" s="52"/>
      <c r="Y317" s="52"/>
      <c r="Z317" s="52"/>
      <c r="AA317" s="52"/>
    </row>
    <row r="318" spans="1:27">
      <c r="A318" s="6"/>
      <c r="B318" s="39"/>
      <c r="C318" s="31"/>
      <c r="D318" s="7"/>
      <c r="S318" s="52"/>
      <c r="T318" s="52"/>
      <c r="U318" s="52"/>
      <c r="V318" s="52"/>
      <c r="W318" s="52"/>
      <c r="X318" s="52"/>
      <c r="Y318" s="52"/>
      <c r="Z318" s="52"/>
      <c r="AA318" s="52"/>
    </row>
    <row r="319" spans="1:27">
      <c r="A319" s="6"/>
      <c r="B319" s="39"/>
      <c r="C319" s="31"/>
      <c r="D319" s="7"/>
      <c r="S319" s="52"/>
      <c r="T319" s="52"/>
      <c r="U319" s="52"/>
      <c r="V319" s="52"/>
      <c r="W319" s="52"/>
      <c r="X319" s="52"/>
      <c r="Y319" s="52"/>
      <c r="Z319" s="52"/>
      <c r="AA319" s="52"/>
    </row>
    <row r="320" spans="1:27">
      <c r="A320" s="6"/>
      <c r="B320" s="39"/>
      <c r="C320" s="31"/>
      <c r="D320" s="7"/>
      <c r="S320" s="52"/>
      <c r="T320" s="52"/>
      <c r="U320" s="52"/>
      <c r="V320" s="52"/>
      <c r="W320" s="52"/>
      <c r="X320" s="52"/>
      <c r="Y320" s="52"/>
      <c r="Z320" s="52"/>
      <c r="AA320" s="52"/>
    </row>
    <row r="321" spans="1:27">
      <c r="A321" s="6"/>
      <c r="B321" s="39"/>
      <c r="C321" s="31"/>
      <c r="D321" s="7"/>
      <c r="S321" s="52"/>
      <c r="T321" s="52"/>
      <c r="U321" s="52"/>
      <c r="V321" s="52"/>
      <c r="W321" s="52"/>
      <c r="X321" s="52"/>
      <c r="Y321" s="52"/>
      <c r="Z321" s="52"/>
      <c r="AA321" s="52"/>
    </row>
    <row r="322" spans="1:27">
      <c r="A322" s="6"/>
      <c r="B322" s="39"/>
      <c r="C322" s="31"/>
      <c r="D322" s="7"/>
      <c r="S322" s="52"/>
      <c r="T322" s="52"/>
      <c r="U322" s="52"/>
      <c r="V322" s="52"/>
      <c r="W322" s="52"/>
      <c r="X322" s="52"/>
      <c r="Y322" s="52"/>
      <c r="Z322" s="52"/>
      <c r="AA322" s="52"/>
    </row>
    <row r="323" spans="1:27">
      <c r="A323" s="6"/>
      <c r="B323" s="39"/>
      <c r="C323" s="31"/>
      <c r="D323" s="7"/>
      <c r="S323" s="52"/>
      <c r="T323" s="52"/>
      <c r="U323" s="52"/>
      <c r="V323" s="52"/>
      <c r="W323" s="52"/>
      <c r="X323" s="52"/>
      <c r="Y323" s="52"/>
      <c r="Z323" s="52"/>
      <c r="AA323" s="52"/>
    </row>
    <row r="324" spans="1:27">
      <c r="A324" s="6"/>
      <c r="B324" s="39"/>
      <c r="C324" s="31"/>
      <c r="D324" s="7"/>
      <c r="S324" s="52"/>
      <c r="T324" s="52"/>
      <c r="U324" s="52"/>
      <c r="V324" s="52"/>
      <c r="W324" s="52"/>
      <c r="X324" s="52"/>
      <c r="Y324" s="52"/>
      <c r="Z324" s="52"/>
      <c r="AA324" s="52"/>
    </row>
    <row r="325" spans="1:27">
      <c r="A325" s="6"/>
      <c r="B325" s="39"/>
      <c r="C325" s="31"/>
      <c r="D325" s="7"/>
      <c r="S325" s="52"/>
      <c r="T325" s="52"/>
      <c r="U325" s="52"/>
      <c r="V325" s="52"/>
      <c r="W325" s="52"/>
      <c r="X325" s="52"/>
      <c r="Y325" s="52"/>
      <c r="Z325" s="52"/>
      <c r="AA325" s="52"/>
    </row>
    <row r="326" spans="1:27">
      <c r="A326" s="6"/>
      <c r="B326" s="39"/>
      <c r="C326" s="31"/>
      <c r="D326" s="7"/>
      <c r="S326" s="52"/>
      <c r="T326" s="52"/>
      <c r="U326" s="52"/>
      <c r="V326" s="52"/>
      <c r="W326" s="52"/>
      <c r="X326" s="52"/>
      <c r="Y326" s="52"/>
      <c r="Z326" s="52"/>
      <c r="AA326" s="52"/>
    </row>
    <row r="327" spans="1:27">
      <c r="A327" s="6"/>
      <c r="B327" s="39"/>
      <c r="C327" s="31"/>
      <c r="D327" s="7"/>
      <c r="S327" s="52"/>
      <c r="T327" s="52"/>
      <c r="U327" s="52"/>
      <c r="V327" s="52"/>
      <c r="W327" s="52"/>
      <c r="X327" s="52"/>
      <c r="Y327" s="52"/>
      <c r="Z327" s="52"/>
      <c r="AA327" s="52"/>
    </row>
    <row r="328" spans="1:27">
      <c r="A328" s="6"/>
      <c r="B328" s="39"/>
      <c r="C328" s="31"/>
      <c r="D328" s="7"/>
      <c r="S328" s="52"/>
      <c r="T328" s="52"/>
      <c r="U328" s="52"/>
      <c r="V328" s="52"/>
      <c r="W328" s="52"/>
      <c r="X328" s="52"/>
      <c r="Y328" s="52"/>
      <c r="Z328" s="52"/>
      <c r="AA328" s="52"/>
    </row>
    <row r="329" spans="1:27">
      <c r="A329" s="6"/>
      <c r="B329" s="39"/>
      <c r="C329" s="31"/>
      <c r="D329" s="7"/>
      <c r="S329" s="52"/>
      <c r="T329" s="52"/>
      <c r="U329" s="52"/>
      <c r="V329" s="52"/>
      <c r="W329" s="52"/>
      <c r="X329" s="52"/>
      <c r="Y329" s="52"/>
      <c r="Z329" s="52"/>
      <c r="AA329" s="52"/>
    </row>
    <row r="330" spans="1:27">
      <c r="A330" s="6"/>
      <c r="B330" s="39"/>
      <c r="C330" s="31"/>
      <c r="D330" s="7"/>
      <c r="S330" s="52"/>
      <c r="T330" s="52"/>
      <c r="U330" s="52"/>
      <c r="V330" s="52"/>
      <c r="W330" s="52"/>
      <c r="X330" s="52"/>
      <c r="Y330" s="52"/>
      <c r="Z330" s="52"/>
      <c r="AA330" s="52"/>
    </row>
    <row r="331" spans="1:27">
      <c r="A331" s="6"/>
      <c r="B331" s="39"/>
      <c r="C331" s="31"/>
      <c r="D331" s="7"/>
      <c r="S331" s="52"/>
      <c r="T331" s="52"/>
      <c r="U331" s="52"/>
      <c r="V331" s="52"/>
      <c r="W331" s="52"/>
      <c r="X331" s="52"/>
      <c r="Y331" s="52"/>
      <c r="Z331" s="52"/>
      <c r="AA331" s="52"/>
    </row>
    <row r="332" spans="1:27">
      <c r="A332" s="6"/>
      <c r="B332" s="39"/>
      <c r="C332" s="31"/>
      <c r="D332" s="7"/>
      <c r="S332" s="52"/>
      <c r="T332" s="52"/>
      <c r="U332" s="52"/>
      <c r="V332" s="52"/>
      <c r="W332" s="52"/>
      <c r="X332" s="52"/>
      <c r="Y332" s="52"/>
      <c r="Z332" s="52"/>
      <c r="AA332" s="52"/>
    </row>
    <row r="333" spans="1:27">
      <c r="A333" s="6"/>
      <c r="B333" s="39"/>
      <c r="C333" s="31"/>
      <c r="D333" s="7"/>
      <c r="S333" s="52"/>
      <c r="T333" s="52"/>
      <c r="U333" s="52"/>
      <c r="V333" s="52"/>
      <c r="W333" s="52"/>
      <c r="X333" s="52"/>
      <c r="Y333" s="52"/>
      <c r="Z333" s="52"/>
      <c r="AA333" s="52"/>
    </row>
    <row r="334" spans="1:27">
      <c r="A334" s="6"/>
      <c r="B334" s="39"/>
      <c r="C334" s="31"/>
      <c r="D334" s="7"/>
      <c r="S334" s="52"/>
      <c r="T334" s="52"/>
      <c r="U334" s="52"/>
      <c r="V334" s="52"/>
      <c r="W334" s="52"/>
      <c r="X334" s="52"/>
      <c r="Y334" s="52"/>
      <c r="Z334" s="52"/>
      <c r="AA334" s="52"/>
    </row>
    <row r="335" spans="1:27">
      <c r="A335" s="6"/>
      <c r="B335" s="39"/>
      <c r="C335" s="31"/>
      <c r="D335" s="7"/>
      <c r="S335" s="52"/>
      <c r="T335" s="52"/>
      <c r="U335" s="52"/>
      <c r="V335" s="52"/>
      <c r="W335" s="52"/>
      <c r="X335" s="52"/>
      <c r="Y335" s="52"/>
      <c r="Z335" s="52"/>
      <c r="AA335" s="52"/>
    </row>
    <row r="336" spans="1:27">
      <c r="A336" s="6"/>
      <c r="B336" s="39"/>
      <c r="C336" s="31"/>
      <c r="D336" s="7"/>
      <c r="S336" s="52"/>
      <c r="T336" s="52"/>
      <c r="U336" s="52"/>
      <c r="V336" s="52"/>
      <c r="W336" s="52"/>
      <c r="X336" s="52"/>
      <c r="Y336" s="52"/>
      <c r="Z336" s="52"/>
      <c r="AA336" s="52"/>
    </row>
    <row r="337" spans="1:27">
      <c r="A337" s="6"/>
      <c r="B337" s="39"/>
      <c r="C337" s="31"/>
      <c r="D337" s="7"/>
      <c r="S337" s="52"/>
      <c r="T337" s="52"/>
      <c r="U337" s="52"/>
      <c r="V337" s="52"/>
      <c r="W337" s="52"/>
      <c r="X337" s="52"/>
      <c r="Y337" s="52"/>
      <c r="Z337" s="52"/>
      <c r="AA337" s="52"/>
    </row>
    <row r="338" spans="1:27">
      <c r="A338" s="6"/>
      <c r="B338" s="39"/>
      <c r="C338" s="31"/>
      <c r="D338" s="7"/>
      <c r="S338" s="52"/>
      <c r="T338" s="52"/>
      <c r="U338" s="52"/>
      <c r="V338" s="52"/>
      <c r="W338" s="52"/>
      <c r="X338" s="52"/>
      <c r="Y338" s="52"/>
      <c r="Z338" s="52"/>
      <c r="AA338" s="52"/>
    </row>
    <row r="339" spans="1:27">
      <c r="A339" s="6"/>
      <c r="B339" s="39"/>
      <c r="C339" s="31"/>
      <c r="D339" s="7"/>
      <c r="S339" s="52"/>
      <c r="T339" s="52"/>
      <c r="U339" s="52"/>
      <c r="V339" s="52"/>
      <c r="W339" s="52"/>
      <c r="X339" s="52"/>
      <c r="Y339" s="52"/>
      <c r="Z339" s="52"/>
      <c r="AA339" s="52"/>
    </row>
    <row r="340" spans="1:27">
      <c r="A340" s="6"/>
      <c r="B340" s="39"/>
      <c r="C340" s="31"/>
      <c r="D340" s="7"/>
      <c r="S340" s="52"/>
      <c r="T340" s="52"/>
      <c r="U340" s="52"/>
      <c r="V340" s="52"/>
      <c r="W340" s="52"/>
      <c r="X340" s="52"/>
      <c r="Y340" s="52"/>
      <c r="Z340" s="52"/>
      <c r="AA340" s="52"/>
    </row>
    <row r="341" spans="1:27">
      <c r="A341" s="12"/>
      <c r="B341" s="38"/>
      <c r="C341" s="30"/>
      <c r="D341" s="14"/>
      <c r="S341" s="52"/>
      <c r="T341" s="52"/>
      <c r="U341" s="52"/>
      <c r="V341" s="52"/>
      <c r="W341" s="52"/>
      <c r="X341" s="52"/>
      <c r="Y341" s="52"/>
      <c r="Z341" s="52"/>
      <c r="AA341" s="52"/>
    </row>
    <row r="342" spans="1:27">
      <c r="A342" s="12"/>
      <c r="B342" s="38"/>
      <c r="C342" s="30"/>
      <c r="D342" s="14"/>
      <c r="S342" s="52"/>
      <c r="T342" s="52"/>
      <c r="U342" s="52"/>
      <c r="V342" s="52"/>
      <c r="W342" s="52"/>
      <c r="X342" s="52"/>
      <c r="Y342" s="52"/>
      <c r="Z342" s="52"/>
      <c r="AA342" s="52"/>
    </row>
    <row r="343" spans="1:27">
      <c r="A343" s="12"/>
      <c r="B343" s="38"/>
      <c r="C343" s="30"/>
      <c r="D343" s="14"/>
      <c r="S343" s="52"/>
      <c r="T343" s="52"/>
      <c r="U343" s="52"/>
      <c r="V343" s="52"/>
      <c r="W343" s="52"/>
      <c r="X343" s="52"/>
      <c r="Y343" s="52"/>
      <c r="Z343" s="52"/>
      <c r="AA343" s="52"/>
    </row>
    <row r="344" spans="1:27">
      <c r="A344" s="12"/>
      <c r="B344" s="38"/>
      <c r="C344" s="30"/>
      <c r="D344" s="14"/>
      <c r="S344" s="52"/>
      <c r="T344" s="52"/>
      <c r="U344" s="52"/>
      <c r="V344" s="52"/>
      <c r="W344" s="52"/>
      <c r="X344" s="52"/>
      <c r="Y344" s="52"/>
      <c r="Z344" s="52"/>
      <c r="AA344" s="52"/>
    </row>
    <row r="345" spans="1:27">
      <c r="A345" s="12"/>
      <c r="B345" s="38"/>
      <c r="C345" s="30"/>
      <c r="D345" s="14"/>
      <c r="S345" s="52"/>
      <c r="T345" s="52"/>
      <c r="U345" s="52"/>
      <c r="V345" s="52"/>
      <c r="W345" s="52"/>
      <c r="X345" s="52"/>
      <c r="Y345" s="52"/>
      <c r="Z345" s="52"/>
      <c r="AA345" s="52"/>
    </row>
    <row r="346" spans="1:27">
      <c r="A346" s="12"/>
      <c r="B346" s="38"/>
      <c r="C346" s="30"/>
      <c r="D346" s="14"/>
      <c r="S346" s="52"/>
      <c r="T346" s="52"/>
      <c r="U346" s="52"/>
      <c r="V346" s="52"/>
      <c r="W346" s="52"/>
      <c r="X346" s="52"/>
      <c r="Y346" s="52"/>
      <c r="Z346" s="52"/>
      <c r="AA346" s="52"/>
    </row>
    <row r="347" spans="1:27">
      <c r="A347" s="12"/>
      <c r="B347" s="38"/>
      <c r="C347" s="30"/>
      <c r="D347" s="14"/>
      <c r="S347" s="52"/>
      <c r="T347" s="52"/>
      <c r="U347" s="52"/>
      <c r="V347" s="52"/>
      <c r="W347" s="52"/>
      <c r="X347" s="52"/>
      <c r="Y347" s="52"/>
      <c r="Z347" s="52"/>
      <c r="AA347" s="52"/>
    </row>
    <row r="348" spans="1:27">
      <c r="A348" s="12"/>
      <c r="B348" s="38"/>
      <c r="C348" s="30"/>
      <c r="D348" s="14"/>
      <c r="S348" s="52"/>
      <c r="T348" s="52"/>
      <c r="U348" s="52"/>
      <c r="V348" s="52"/>
      <c r="W348" s="52"/>
      <c r="X348" s="52"/>
      <c r="Y348" s="52"/>
      <c r="Z348" s="52"/>
      <c r="AA348" s="52"/>
    </row>
    <row r="349" spans="1:27">
      <c r="A349" s="12"/>
      <c r="B349" s="38"/>
      <c r="C349" s="30"/>
      <c r="D349" s="14"/>
      <c r="S349" s="52"/>
      <c r="T349" s="52"/>
      <c r="U349" s="52"/>
      <c r="V349" s="52"/>
      <c r="W349" s="52"/>
      <c r="X349" s="52"/>
      <c r="Y349" s="52"/>
      <c r="Z349" s="52"/>
      <c r="AA349" s="52"/>
    </row>
    <row r="350" spans="1:27">
      <c r="A350" s="12"/>
      <c r="B350" s="38"/>
      <c r="C350" s="30"/>
      <c r="D350" s="14"/>
      <c r="S350" s="52"/>
      <c r="T350" s="52"/>
      <c r="U350" s="52"/>
      <c r="V350" s="52"/>
      <c r="W350" s="52"/>
      <c r="X350" s="52"/>
      <c r="Y350" s="52"/>
      <c r="Z350" s="52"/>
      <c r="AA350" s="52"/>
    </row>
    <row r="351" spans="1:27">
      <c r="A351" s="12"/>
      <c r="B351" s="38"/>
      <c r="C351" s="30"/>
      <c r="D351" s="14"/>
      <c r="S351" s="52"/>
      <c r="T351" s="52"/>
      <c r="U351" s="52"/>
      <c r="V351" s="52"/>
      <c r="W351" s="52"/>
      <c r="X351" s="52"/>
      <c r="Y351" s="52"/>
      <c r="Z351" s="52"/>
      <c r="AA351" s="52"/>
    </row>
    <row r="352" spans="1:27">
      <c r="A352" s="12"/>
      <c r="B352" s="38"/>
      <c r="C352" s="30"/>
      <c r="D352" s="14"/>
      <c r="S352" s="52"/>
      <c r="T352" s="52"/>
      <c r="U352" s="52"/>
      <c r="V352" s="52"/>
      <c r="W352" s="52"/>
      <c r="X352" s="52"/>
      <c r="Y352" s="52"/>
      <c r="Z352" s="52"/>
      <c r="AA352" s="52"/>
    </row>
    <row r="353" spans="1:27">
      <c r="A353" s="12"/>
      <c r="B353" s="38"/>
      <c r="C353" s="30"/>
      <c r="D353" s="14"/>
      <c r="S353" s="52"/>
      <c r="T353" s="52"/>
      <c r="U353" s="52"/>
      <c r="V353" s="52"/>
      <c r="W353" s="52"/>
      <c r="X353" s="52"/>
      <c r="Y353" s="52"/>
      <c r="Z353" s="52"/>
      <c r="AA353" s="52"/>
    </row>
    <row r="354" spans="1:27">
      <c r="A354" s="12"/>
      <c r="B354" s="38"/>
      <c r="C354" s="30"/>
      <c r="D354" s="14"/>
      <c r="S354" s="52"/>
      <c r="T354" s="52"/>
      <c r="U354" s="52"/>
      <c r="V354" s="52"/>
      <c r="W354" s="52"/>
      <c r="X354" s="52"/>
      <c r="Y354" s="52"/>
      <c r="Z354" s="52"/>
      <c r="AA354" s="52"/>
    </row>
    <row r="355" spans="1:27">
      <c r="A355" s="12"/>
      <c r="B355" s="38"/>
      <c r="C355" s="30"/>
      <c r="D355" s="14"/>
      <c r="S355" s="52"/>
      <c r="T355" s="52"/>
      <c r="U355" s="52"/>
      <c r="V355" s="52"/>
      <c r="W355" s="52"/>
      <c r="X355" s="52"/>
      <c r="Y355" s="52"/>
      <c r="Z355" s="52"/>
      <c r="AA355" s="52"/>
    </row>
    <row r="356" spans="1:27">
      <c r="A356" s="12"/>
      <c r="B356" s="38"/>
      <c r="C356" s="30"/>
      <c r="D356" s="14"/>
      <c r="S356" s="52"/>
      <c r="T356" s="52"/>
      <c r="U356" s="52"/>
      <c r="V356" s="52"/>
      <c r="W356" s="52"/>
      <c r="X356" s="52"/>
      <c r="Y356" s="52"/>
      <c r="Z356" s="52"/>
      <c r="AA356" s="52"/>
    </row>
    <row r="357" spans="1:27">
      <c r="A357" s="12"/>
      <c r="B357" s="38"/>
      <c r="C357" s="30"/>
      <c r="D357" s="14"/>
      <c r="S357" s="52"/>
      <c r="T357" s="52"/>
      <c r="U357" s="52"/>
      <c r="V357" s="52"/>
      <c r="W357" s="52"/>
      <c r="X357" s="52"/>
      <c r="Y357" s="52"/>
      <c r="Z357" s="52"/>
      <c r="AA357" s="52"/>
    </row>
    <row r="358" spans="1:27">
      <c r="A358" s="12"/>
      <c r="B358" s="38"/>
      <c r="C358" s="30"/>
      <c r="D358" s="14"/>
      <c r="S358" s="52"/>
      <c r="T358" s="52"/>
      <c r="U358" s="52"/>
      <c r="V358" s="52"/>
      <c r="W358" s="52"/>
      <c r="X358" s="52"/>
      <c r="Y358" s="52"/>
      <c r="Z358" s="52"/>
      <c r="AA358" s="52"/>
    </row>
    <row r="359" spans="1:27">
      <c r="A359" s="12"/>
      <c r="B359" s="38"/>
      <c r="C359" s="30"/>
      <c r="D359" s="14"/>
      <c r="S359" s="52"/>
      <c r="T359" s="52"/>
      <c r="U359" s="52"/>
      <c r="V359" s="52"/>
      <c r="W359" s="52"/>
      <c r="X359" s="52"/>
      <c r="Y359" s="52"/>
      <c r="Z359" s="52"/>
      <c r="AA359" s="52"/>
    </row>
    <row r="360" spans="1:27">
      <c r="A360" s="12"/>
      <c r="B360" s="38"/>
      <c r="C360" s="30"/>
      <c r="D360" s="14"/>
      <c r="S360" s="52"/>
      <c r="T360" s="52"/>
      <c r="U360" s="52"/>
      <c r="V360" s="52"/>
      <c r="W360" s="52"/>
      <c r="X360" s="52"/>
      <c r="Y360" s="52"/>
      <c r="Z360" s="52"/>
      <c r="AA360" s="52"/>
    </row>
    <row r="361" spans="1:27">
      <c r="A361" s="12"/>
      <c r="B361" s="38"/>
      <c r="C361" s="30"/>
      <c r="D361" s="14"/>
      <c r="S361" s="52"/>
      <c r="T361" s="52"/>
      <c r="U361" s="52"/>
      <c r="V361" s="52"/>
      <c r="W361" s="52"/>
      <c r="X361" s="52"/>
      <c r="Y361" s="52"/>
      <c r="Z361" s="52"/>
      <c r="AA361" s="52"/>
    </row>
    <row r="362" spans="1:27">
      <c r="A362" s="12"/>
      <c r="B362" s="38"/>
      <c r="C362" s="30"/>
      <c r="D362" s="14"/>
      <c r="S362" s="52"/>
      <c r="T362" s="52"/>
      <c r="U362" s="52"/>
      <c r="V362" s="52"/>
      <c r="W362" s="52"/>
      <c r="X362" s="52"/>
      <c r="Y362" s="52"/>
      <c r="Z362" s="52"/>
      <c r="AA362" s="52"/>
    </row>
    <row r="363" spans="1:27">
      <c r="A363" s="12"/>
      <c r="B363" s="38"/>
      <c r="C363" s="30"/>
      <c r="D363" s="14"/>
      <c r="S363" s="52"/>
      <c r="T363" s="52"/>
      <c r="U363" s="52"/>
      <c r="V363" s="52"/>
      <c r="W363" s="52"/>
      <c r="X363" s="52"/>
      <c r="Y363" s="52"/>
      <c r="Z363" s="52"/>
      <c r="AA363" s="52"/>
    </row>
    <row r="364" spans="1:27">
      <c r="A364" s="12"/>
      <c r="B364" s="38"/>
      <c r="C364" s="30"/>
      <c r="D364" s="14"/>
      <c r="S364" s="52"/>
      <c r="T364" s="52"/>
      <c r="U364" s="52"/>
      <c r="V364" s="52"/>
      <c r="W364" s="52"/>
      <c r="X364" s="52"/>
      <c r="Y364" s="52"/>
      <c r="Z364" s="52"/>
      <c r="AA364" s="52"/>
    </row>
    <row r="365" spans="1:27">
      <c r="A365" s="12"/>
      <c r="B365" s="38"/>
      <c r="C365" s="30"/>
      <c r="D365" s="14"/>
      <c r="S365" s="52"/>
      <c r="T365" s="52"/>
      <c r="U365" s="52"/>
      <c r="V365" s="52"/>
      <c r="W365" s="52"/>
      <c r="X365" s="52"/>
      <c r="Y365" s="52"/>
      <c r="Z365" s="52"/>
      <c r="AA365" s="52"/>
    </row>
    <row r="366" spans="1:27">
      <c r="A366" s="12"/>
      <c r="B366" s="38"/>
      <c r="C366" s="30"/>
      <c r="D366" s="14"/>
      <c r="S366" s="52"/>
      <c r="T366" s="52"/>
      <c r="U366" s="52"/>
      <c r="V366" s="52"/>
      <c r="W366" s="52"/>
      <c r="X366" s="52"/>
      <c r="Y366" s="52"/>
      <c r="Z366" s="52"/>
      <c r="AA366" s="52"/>
    </row>
    <row r="367" spans="1:27">
      <c r="A367" s="12"/>
      <c r="B367" s="38"/>
      <c r="C367" s="30"/>
      <c r="D367" s="14"/>
      <c r="S367" s="52"/>
      <c r="T367" s="52"/>
      <c r="U367" s="52"/>
      <c r="V367" s="52"/>
      <c r="W367" s="52"/>
      <c r="X367" s="52"/>
      <c r="Y367" s="52"/>
      <c r="Z367" s="52"/>
      <c r="AA367" s="52"/>
    </row>
    <row r="368" spans="1:27">
      <c r="A368" s="12"/>
      <c r="B368" s="38"/>
      <c r="C368" s="30"/>
      <c r="D368" s="14"/>
      <c r="S368" s="52"/>
      <c r="T368" s="52"/>
      <c r="U368" s="52"/>
      <c r="V368" s="52"/>
      <c r="W368" s="52"/>
      <c r="X368" s="52"/>
      <c r="Y368" s="52"/>
      <c r="Z368" s="52"/>
      <c r="AA368" s="52"/>
    </row>
    <row r="369" spans="1:27">
      <c r="A369" s="12"/>
      <c r="B369" s="38"/>
      <c r="C369" s="30"/>
      <c r="D369" s="14"/>
      <c r="S369" s="52"/>
      <c r="T369" s="52"/>
      <c r="U369" s="52"/>
      <c r="V369" s="52"/>
      <c r="W369" s="52"/>
      <c r="X369" s="52"/>
      <c r="Y369" s="52"/>
      <c r="Z369" s="52"/>
      <c r="AA369" s="52"/>
    </row>
    <row r="370" spans="1:27">
      <c r="A370" s="12"/>
      <c r="B370" s="38"/>
      <c r="C370" s="30"/>
      <c r="D370" s="14"/>
      <c r="S370" s="52"/>
      <c r="T370" s="52"/>
      <c r="U370" s="52"/>
      <c r="V370" s="52"/>
      <c r="W370" s="52"/>
      <c r="X370" s="52"/>
      <c r="Y370" s="52"/>
      <c r="Z370" s="52"/>
      <c r="AA370" s="52"/>
    </row>
    <row r="371" spans="1:27">
      <c r="A371" s="12"/>
      <c r="B371" s="38"/>
      <c r="C371" s="30"/>
      <c r="D371" s="14"/>
      <c r="S371" s="52"/>
      <c r="T371" s="52"/>
      <c r="U371" s="52"/>
      <c r="V371" s="52"/>
      <c r="W371" s="52"/>
      <c r="X371" s="52"/>
      <c r="Y371" s="52"/>
      <c r="Z371" s="52"/>
      <c r="AA371" s="52"/>
    </row>
    <row r="372" spans="1:27">
      <c r="A372" s="6"/>
      <c r="B372" s="39"/>
      <c r="C372" s="31"/>
      <c r="D372" s="7"/>
      <c r="S372" s="52"/>
      <c r="T372" s="52"/>
      <c r="U372" s="52"/>
      <c r="V372" s="52"/>
      <c r="W372" s="52"/>
      <c r="X372" s="52"/>
      <c r="Y372" s="52"/>
      <c r="Z372" s="52"/>
      <c r="AA372" s="52"/>
    </row>
    <row r="373" spans="1:27">
      <c r="A373" s="6"/>
      <c r="B373" s="39"/>
      <c r="C373" s="31"/>
      <c r="D373" s="7"/>
      <c r="S373" s="52"/>
      <c r="T373" s="52"/>
      <c r="U373" s="52"/>
      <c r="V373" s="52"/>
      <c r="W373" s="52"/>
      <c r="X373" s="52"/>
      <c r="Y373" s="52"/>
      <c r="Z373" s="52"/>
      <c r="AA373" s="52"/>
    </row>
    <row r="374" spans="1:27">
      <c r="A374" s="6"/>
      <c r="B374" s="39"/>
      <c r="C374" s="31"/>
      <c r="D374" s="7"/>
      <c r="S374" s="52"/>
      <c r="T374" s="52"/>
      <c r="U374" s="52"/>
      <c r="V374" s="52"/>
      <c r="W374" s="52"/>
      <c r="X374" s="52"/>
      <c r="Y374" s="52"/>
      <c r="Z374" s="52"/>
      <c r="AA374" s="52"/>
    </row>
    <row r="375" spans="1:27">
      <c r="A375" s="6"/>
      <c r="B375" s="39"/>
      <c r="C375" s="31"/>
      <c r="D375" s="7"/>
      <c r="S375" s="52"/>
      <c r="T375" s="52"/>
      <c r="U375" s="52"/>
      <c r="V375" s="52"/>
      <c r="W375" s="52"/>
      <c r="X375" s="52"/>
      <c r="Y375" s="52"/>
      <c r="Z375" s="52"/>
      <c r="AA375" s="52"/>
    </row>
    <row r="376" spans="1:27">
      <c r="A376" s="6"/>
      <c r="B376" s="39"/>
      <c r="C376" s="31"/>
      <c r="D376" s="7"/>
      <c r="S376" s="52"/>
      <c r="T376" s="52"/>
      <c r="U376" s="52"/>
      <c r="V376" s="52"/>
      <c r="W376" s="52"/>
      <c r="X376" s="52"/>
      <c r="Y376" s="52"/>
      <c r="Z376" s="52"/>
      <c r="AA376" s="52"/>
    </row>
    <row r="377" spans="1:27">
      <c r="A377" s="6"/>
      <c r="B377" s="39"/>
      <c r="C377" s="31"/>
      <c r="D377" s="7"/>
      <c r="S377" s="52"/>
      <c r="T377" s="52"/>
      <c r="U377" s="52"/>
      <c r="V377" s="52"/>
      <c r="W377" s="52"/>
      <c r="X377" s="52"/>
      <c r="Y377" s="52"/>
      <c r="Z377" s="52"/>
      <c r="AA377" s="52"/>
    </row>
    <row r="378" spans="1:27">
      <c r="A378" s="6"/>
      <c r="B378" s="39"/>
      <c r="C378" s="31"/>
      <c r="D378" s="7"/>
      <c r="S378" s="52"/>
      <c r="T378" s="52"/>
      <c r="U378" s="52"/>
      <c r="V378" s="52"/>
      <c r="W378" s="52"/>
      <c r="X378" s="52"/>
      <c r="Y378" s="52"/>
      <c r="Z378" s="52"/>
      <c r="AA378" s="52"/>
    </row>
    <row r="379" spans="1:27">
      <c r="A379" s="6"/>
      <c r="B379" s="39"/>
      <c r="C379" s="31"/>
      <c r="D379" s="7"/>
      <c r="S379" s="52"/>
      <c r="T379" s="52"/>
      <c r="U379" s="52"/>
      <c r="V379" s="52"/>
      <c r="W379" s="52"/>
      <c r="X379" s="52"/>
      <c r="Y379" s="52"/>
      <c r="Z379" s="52"/>
      <c r="AA379" s="52"/>
    </row>
    <row r="380" spans="1:27">
      <c r="A380" s="6"/>
      <c r="B380" s="39"/>
      <c r="C380" s="31"/>
      <c r="D380" s="7"/>
      <c r="S380" s="52"/>
      <c r="T380" s="52"/>
      <c r="U380" s="52"/>
      <c r="V380" s="52"/>
      <c r="W380" s="52"/>
      <c r="X380" s="52"/>
      <c r="Y380" s="52"/>
      <c r="Z380" s="52"/>
      <c r="AA380" s="52"/>
    </row>
    <row r="381" spans="1:27">
      <c r="A381" s="6"/>
      <c r="B381" s="39"/>
      <c r="C381" s="31"/>
      <c r="D381" s="7"/>
      <c r="S381" s="52"/>
      <c r="T381" s="52"/>
      <c r="U381" s="52"/>
      <c r="V381" s="52"/>
      <c r="W381" s="52"/>
      <c r="X381" s="52"/>
      <c r="Y381" s="52"/>
      <c r="Z381" s="52"/>
      <c r="AA381" s="52"/>
    </row>
    <row r="382" spans="1:27">
      <c r="A382" s="6"/>
      <c r="B382" s="39"/>
      <c r="C382" s="31"/>
      <c r="D382" s="7"/>
      <c r="S382" s="52"/>
      <c r="T382" s="52"/>
      <c r="U382" s="52"/>
      <c r="V382" s="52"/>
      <c r="W382" s="52"/>
      <c r="X382" s="52"/>
      <c r="Y382" s="52"/>
      <c r="Z382" s="52"/>
      <c r="AA382" s="52"/>
    </row>
    <row r="383" spans="1:27">
      <c r="A383" s="6"/>
      <c r="B383" s="39"/>
      <c r="C383" s="31"/>
      <c r="D383" s="7"/>
      <c r="S383" s="52"/>
      <c r="T383" s="52"/>
      <c r="U383" s="52"/>
      <c r="V383" s="52"/>
      <c r="W383" s="52"/>
      <c r="X383" s="52"/>
      <c r="Y383" s="52"/>
      <c r="Z383" s="52"/>
      <c r="AA383" s="52"/>
    </row>
    <row r="384" spans="1:27">
      <c r="A384" s="6"/>
      <c r="B384" s="39"/>
      <c r="C384" s="31"/>
      <c r="D384" s="7"/>
      <c r="S384" s="52"/>
      <c r="T384" s="52"/>
      <c r="U384" s="52"/>
      <c r="V384" s="52"/>
      <c r="W384" s="52"/>
      <c r="X384" s="52"/>
      <c r="Y384" s="52"/>
      <c r="Z384" s="52"/>
      <c r="AA384" s="52"/>
    </row>
    <row r="385" spans="1:27">
      <c r="A385" s="6"/>
      <c r="B385" s="39"/>
      <c r="C385" s="31"/>
      <c r="D385" s="7"/>
      <c r="S385" s="52"/>
      <c r="T385" s="52"/>
      <c r="U385" s="52"/>
      <c r="V385" s="52"/>
      <c r="W385" s="52"/>
      <c r="X385" s="52"/>
      <c r="Y385" s="52"/>
      <c r="Z385" s="52"/>
      <c r="AA385" s="52"/>
    </row>
    <row r="386" spans="1:27">
      <c r="A386" s="6"/>
      <c r="B386" s="39"/>
      <c r="C386" s="31"/>
      <c r="D386" s="7"/>
      <c r="S386" s="52"/>
      <c r="T386" s="52"/>
      <c r="U386" s="52"/>
      <c r="V386" s="52"/>
      <c r="W386" s="52"/>
      <c r="X386" s="52"/>
      <c r="Y386" s="52"/>
      <c r="Z386" s="52"/>
      <c r="AA386" s="52"/>
    </row>
    <row r="387" spans="1:27">
      <c r="A387" s="6"/>
      <c r="B387" s="39"/>
      <c r="C387" s="31"/>
      <c r="D387" s="7"/>
      <c r="S387" s="52"/>
      <c r="T387" s="52"/>
      <c r="U387" s="52"/>
      <c r="V387" s="52"/>
      <c r="W387" s="52"/>
      <c r="X387" s="52"/>
      <c r="Y387" s="52"/>
      <c r="Z387" s="52"/>
      <c r="AA387" s="52"/>
    </row>
    <row r="388" spans="1:27">
      <c r="A388" s="6"/>
      <c r="B388" s="39"/>
      <c r="C388" s="31"/>
      <c r="D388" s="7"/>
      <c r="S388" s="52"/>
      <c r="T388" s="52"/>
      <c r="U388" s="52"/>
      <c r="V388" s="52"/>
      <c r="W388" s="52"/>
      <c r="X388" s="52"/>
      <c r="Y388" s="52"/>
      <c r="Z388" s="52"/>
      <c r="AA388" s="52"/>
    </row>
    <row r="389" spans="1:27">
      <c r="A389" s="6"/>
      <c r="B389" s="39"/>
      <c r="C389" s="31"/>
      <c r="D389" s="7"/>
      <c r="S389" s="52"/>
      <c r="T389" s="52"/>
      <c r="U389" s="52"/>
      <c r="V389" s="52"/>
      <c r="W389" s="52"/>
      <c r="X389" s="52"/>
      <c r="Y389" s="52"/>
      <c r="Z389" s="52"/>
      <c r="AA389" s="52"/>
    </row>
    <row r="390" spans="1:27">
      <c r="A390" s="6"/>
      <c r="B390" s="39"/>
      <c r="C390" s="31"/>
      <c r="D390" s="7"/>
      <c r="S390" s="52"/>
      <c r="T390" s="52"/>
      <c r="U390" s="52"/>
      <c r="V390" s="52"/>
      <c r="W390" s="52"/>
      <c r="X390" s="52"/>
      <c r="Y390" s="52"/>
      <c r="Z390" s="52"/>
      <c r="AA390" s="52"/>
    </row>
    <row r="391" spans="1:27">
      <c r="A391" s="6"/>
      <c r="B391" s="39"/>
      <c r="C391" s="31"/>
      <c r="D391" s="7"/>
      <c r="S391" s="52"/>
      <c r="T391" s="52"/>
      <c r="U391" s="52"/>
      <c r="V391" s="52"/>
      <c r="W391" s="52"/>
      <c r="X391" s="52"/>
      <c r="Y391" s="52"/>
      <c r="Z391" s="52"/>
      <c r="AA391" s="52"/>
    </row>
    <row r="392" spans="1:27">
      <c r="A392" s="6"/>
      <c r="B392" s="39"/>
      <c r="C392" s="31"/>
      <c r="D392" s="7"/>
      <c r="S392" s="52"/>
      <c r="T392" s="52"/>
      <c r="U392" s="52"/>
      <c r="V392" s="52"/>
      <c r="W392" s="52"/>
      <c r="X392" s="52"/>
      <c r="Y392" s="52"/>
      <c r="Z392" s="52"/>
      <c r="AA392" s="52"/>
    </row>
    <row r="393" spans="1:27">
      <c r="A393" s="6"/>
      <c r="B393" s="39"/>
      <c r="C393" s="31"/>
      <c r="D393" s="7"/>
      <c r="S393" s="52"/>
      <c r="T393" s="52"/>
      <c r="U393" s="52"/>
      <c r="V393" s="52"/>
      <c r="W393" s="52"/>
      <c r="X393" s="52"/>
      <c r="Y393" s="52"/>
      <c r="Z393" s="52"/>
      <c r="AA393" s="52"/>
    </row>
    <row r="394" spans="1:27">
      <c r="A394" s="6"/>
      <c r="B394" s="39"/>
      <c r="C394" s="31"/>
      <c r="D394" s="7"/>
      <c r="S394" s="52"/>
      <c r="T394" s="52"/>
      <c r="U394" s="52"/>
      <c r="V394" s="52"/>
      <c r="W394" s="52"/>
      <c r="X394" s="52"/>
      <c r="Y394" s="52"/>
      <c r="Z394" s="52"/>
      <c r="AA394" s="52"/>
    </row>
    <row r="395" spans="1:27">
      <c r="A395" s="6"/>
      <c r="B395" s="39"/>
      <c r="C395" s="31"/>
      <c r="D395" s="7"/>
      <c r="S395" s="52"/>
      <c r="T395" s="52"/>
      <c r="U395" s="52"/>
      <c r="V395" s="52"/>
      <c r="W395" s="52"/>
      <c r="X395" s="52"/>
      <c r="Y395" s="52"/>
      <c r="Z395" s="52"/>
      <c r="AA395" s="52"/>
    </row>
    <row r="396" spans="1:27">
      <c r="A396" s="6"/>
      <c r="B396" s="39"/>
      <c r="C396" s="31"/>
      <c r="D396" s="7"/>
      <c r="S396" s="52"/>
      <c r="T396" s="52"/>
      <c r="U396" s="52"/>
      <c r="V396" s="52"/>
      <c r="W396" s="52"/>
      <c r="X396" s="52"/>
      <c r="Y396" s="52"/>
      <c r="Z396" s="52"/>
      <c r="AA396" s="52"/>
    </row>
    <row r="397" spans="1:27">
      <c r="A397" s="6"/>
      <c r="B397" s="39"/>
      <c r="C397" s="31"/>
      <c r="D397" s="7"/>
      <c r="S397" s="52"/>
      <c r="T397" s="52"/>
      <c r="U397" s="52"/>
      <c r="V397" s="52"/>
      <c r="W397" s="52"/>
      <c r="X397" s="52"/>
      <c r="Y397" s="52"/>
      <c r="Z397" s="52"/>
      <c r="AA397" s="52"/>
    </row>
    <row r="398" spans="1:27">
      <c r="A398" s="6"/>
      <c r="B398" s="39"/>
      <c r="C398" s="31"/>
      <c r="D398" s="7"/>
      <c r="S398" s="52"/>
      <c r="T398" s="52"/>
      <c r="U398" s="52"/>
      <c r="V398" s="52"/>
      <c r="W398" s="52"/>
      <c r="X398" s="52"/>
      <c r="Y398" s="52"/>
      <c r="Z398" s="52"/>
      <c r="AA398" s="52"/>
    </row>
    <row r="399" spans="1:27">
      <c r="A399" s="6"/>
      <c r="B399" s="39"/>
      <c r="C399" s="31"/>
      <c r="D399" s="7"/>
      <c r="S399" s="52"/>
      <c r="T399" s="52"/>
      <c r="U399" s="52"/>
      <c r="V399" s="52"/>
      <c r="W399" s="52"/>
      <c r="X399" s="52"/>
      <c r="Y399" s="52"/>
      <c r="Z399" s="52"/>
      <c r="AA399" s="52"/>
    </row>
    <row r="400" spans="1:27">
      <c r="A400" s="6"/>
      <c r="B400" s="39"/>
      <c r="C400" s="31"/>
      <c r="D400" s="7"/>
      <c r="S400" s="52"/>
      <c r="T400" s="52"/>
      <c r="U400" s="52"/>
      <c r="V400" s="52"/>
      <c r="W400" s="52"/>
      <c r="X400" s="52"/>
      <c r="Y400" s="52"/>
      <c r="Z400" s="52"/>
      <c r="AA400" s="52"/>
    </row>
    <row r="401" spans="1:27">
      <c r="A401" s="6"/>
      <c r="B401" s="39"/>
      <c r="C401" s="31"/>
      <c r="D401" s="7"/>
      <c r="S401" s="52"/>
      <c r="T401" s="52"/>
      <c r="U401" s="52"/>
      <c r="V401" s="52"/>
      <c r="W401" s="52"/>
      <c r="X401" s="52"/>
      <c r="Y401" s="52"/>
      <c r="Z401" s="52"/>
      <c r="AA401" s="52"/>
    </row>
    <row r="402" spans="1:27">
      <c r="A402" s="6"/>
      <c r="B402" s="39"/>
      <c r="C402" s="31"/>
      <c r="D402" s="7"/>
      <c r="S402" s="52"/>
      <c r="T402" s="52"/>
      <c r="U402" s="52"/>
      <c r="V402" s="52"/>
      <c r="W402" s="52"/>
      <c r="X402" s="52"/>
      <c r="Y402" s="52"/>
      <c r="Z402" s="52"/>
      <c r="AA402" s="52"/>
    </row>
    <row r="403" spans="1:27">
      <c r="A403" s="6"/>
      <c r="B403" s="39"/>
      <c r="C403" s="31"/>
      <c r="D403" s="7"/>
      <c r="S403" s="52"/>
      <c r="T403" s="52"/>
      <c r="U403" s="52"/>
      <c r="V403" s="52"/>
      <c r="W403" s="52"/>
      <c r="X403" s="52"/>
      <c r="Y403" s="52"/>
      <c r="Z403" s="52"/>
      <c r="AA403" s="52"/>
    </row>
    <row r="404" spans="1:27">
      <c r="A404" s="6"/>
      <c r="B404" s="39"/>
      <c r="C404" s="31"/>
      <c r="D404" s="7"/>
      <c r="S404" s="52"/>
      <c r="T404" s="52"/>
      <c r="U404" s="52"/>
      <c r="V404" s="52"/>
      <c r="W404" s="52"/>
      <c r="X404" s="52"/>
      <c r="Y404" s="52"/>
      <c r="Z404" s="52"/>
      <c r="AA404" s="52"/>
    </row>
    <row r="405" spans="1:27">
      <c r="A405" s="6"/>
      <c r="B405" s="39"/>
      <c r="C405" s="31"/>
      <c r="D405" s="7"/>
      <c r="S405" s="52"/>
      <c r="T405" s="52"/>
      <c r="U405" s="52"/>
      <c r="V405" s="52"/>
      <c r="W405" s="52"/>
      <c r="X405" s="52"/>
      <c r="Y405" s="52"/>
      <c r="Z405" s="52"/>
      <c r="AA405" s="52"/>
    </row>
    <row r="406" spans="1:27">
      <c r="A406" s="6"/>
      <c r="B406" s="39"/>
      <c r="C406" s="31"/>
      <c r="D406" s="7"/>
      <c r="S406" s="52"/>
      <c r="T406" s="52"/>
      <c r="U406" s="52"/>
      <c r="V406" s="52"/>
      <c r="W406" s="52"/>
      <c r="X406" s="52"/>
      <c r="Y406" s="52"/>
      <c r="Z406" s="52"/>
      <c r="AA406" s="52"/>
    </row>
    <row r="407" spans="1:27">
      <c r="A407" s="6"/>
      <c r="B407" s="39"/>
      <c r="C407" s="31"/>
      <c r="D407" s="7"/>
      <c r="S407" s="52"/>
      <c r="T407" s="52"/>
      <c r="U407" s="52"/>
      <c r="V407" s="52"/>
      <c r="W407" s="52"/>
      <c r="X407" s="52"/>
      <c r="Y407" s="52"/>
      <c r="Z407" s="52"/>
      <c r="AA407" s="52"/>
    </row>
    <row r="408" spans="1:27">
      <c r="A408" s="6"/>
      <c r="B408" s="39"/>
      <c r="C408" s="31"/>
      <c r="D408" s="7"/>
      <c r="S408" s="52"/>
      <c r="T408" s="52"/>
      <c r="U408" s="52"/>
      <c r="V408" s="52"/>
      <c r="W408" s="52"/>
      <c r="X408" s="52"/>
      <c r="Y408" s="52"/>
      <c r="Z408" s="52"/>
      <c r="AA408" s="52"/>
    </row>
    <row r="409" spans="1:27">
      <c r="A409" s="6"/>
      <c r="B409" s="39"/>
      <c r="C409" s="31"/>
      <c r="D409" s="7"/>
      <c r="S409" s="52"/>
      <c r="T409" s="52"/>
      <c r="U409" s="52"/>
      <c r="V409" s="52"/>
      <c r="W409" s="52"/>
      <c r="X409" s="52"/>
      <c r="Y409" s="52"/>
      <c r="Z409" s="52"/>
      <c r="AA409" s="52"/>
    </row>
    <row r="410" spans="1:27">
      <c r="A410" s="6"/>
      <c r="B410" s="39"/>
      <c r="C410" s="31"/>
      <c r="D410" s="7"/>
      <c r="S410" s="52"/>
      <c r="T410" s="52"/>
      <c r="U410" s="52"/>
      <c r="V410" s="52"/>
      <c r="W410" s="52"/>
      <c r="X410" s="52"/>
      <c r="Y410" s="52"/>
      <c r="Z410" s="52"/>
      <c r="AA410" s="52"/>
    </row>
    <row r="411" spans="1:27">
      <c r="A411" s="6"/>
      <c r="B411" s="39"/>
      <c r="C411" s="31"/>
      <c r="D411" s="7"/>
      <c r="S411" s="52"/>
      <c r="T411" s="52"/>
      <c r="U411" s="52"/>
      <c r="V411" s="52"/>
      <c r="W411" s="52"/>
      <c r="X411" s="52"/>
      <c r="Y411" s="52"/>
      <c r="Z411" s="52"/>
      <c r="AA411" s="52"/>
    </row>
    <row r="412" spans="1:27">
      <c r="A412" s="6"/>
      <c r="B412" s="39"/>
      <c r="C412" s="31"/>
      <c r="D412" s="7"/>
      <c r="S412" s="52"/>
      <c r="T412" s="52"/>
      <c r="U412" s="52"/>
      <c r="V412" s="52"/>
      <c r="W412" s="52"/>
      <c r="X412" s="52"/>
      <c r="Y412" s="52"/>
      <c r="Z412" s="52"/>
      <c r="AA412" s="52"/>
    </row>
    <row r="413" spans="1:27">
      <c r="A413" s="6"/>
      <c r="B413" s="39"/>
      <c r="C413" s="31"/>
      <c r="D413" s="7"/>
      <c r="S413" s="52"/>
      <c r="T413" s="52"/>
      <c r="U413" s="52"/>
      <c r="V413" s="52"/>
      <c r="W413" s="52"/>
      <c r="X413" s="52"/>
      <c r="Y413" s="52"/>
      <c r="Z413" s="52"/>
      <c r="AA413" s="52"/>
    </row>
    <row r="414" spans="1:27">
      <c r="A414" s="6"/>
      <c r="B414" s="39"/>
      <c r="C414" s="31"/>
      <c r="D414" s="7"/>
      <c r="S414" s="52"/>
      <c r="T414" s="52"/>
      <c r="U414" s="52"/>
      <c r="V414" s="52"/>
      <c r="W414" s="52"/>
      <c r="X414" s="52"/>
      <c r="Y414" s="52"/>
      <c r="Z414" s="52"/>
      <c r="AA414" s="52"/>
    </row>
    <row r="415" spans="1:27">
      <c r="A415" s="6"/>
      <c r="B415" s="39"/>
      <c r="C415" s="31"/>
      <c r="D415" s="7"/>
      <c r="S415" s="52"/>
      <c r="T415" s="52"/>
      <c r="U415" s="52"/>
      <c r="V415" s="52"/>
      <c r="W415" s="52"/>
      <c r="X415" s="52"/>
      <c r="Y415" s="52"/>
      <c r="Z415" s="52"/>
      <c r="AA415" s="52"/>
    </row>
    <row r="416" spans="1:27">
      <c r="A416" s="6"/>
      <c r="B416" s="39"/>
      <c r="C416" s="31"/>
      <c r="D416" s="7"/>
      <c r="S416" s="52"/>
      <c r="T416" s="52"/>
      <c r="U416" s="52"/>
      <c r="V416" s="52"/>
      <c r="W416" s="52"/>
      <c r="X416" s="52"/>
      <c r="Y416" s="52"/>
      <c r="Z416" s="52"/>
      <c r="AA416" s="52"/>
    </row>
    <row r="417" spans="1:27">
      <c r="A417" s="6"/>
      <c r="B417" s="39"/>
      <c r="C417" s="31"/>
      <c r="D417" s="7"/>
      <c r="S417" s="52"/>
      <c r="T417" s="52"/>
      <c r="U417" s="52"/>
      <c r="V417" s="52"/>
      <c r="W417" s="52"/>
      <c r="X417" s="52"/>
      <c r="Y417" s="52"/>
      <c r="Z417" s="52"/>
      <c r="AA417" s="52"/>
    </row>
    <row r="418" spans="1:27">
      <c r="A418" s="6"/>
      <c r="B418" s="39"/>
      <c r="C418" s="31"/>
      <c r="D418" s="7"/>
      <c r="S418" s="52"/>
      <c r="T418" s="52"/>
      <c r="U418" s="52"/>
      <c r="V418" s="52"/>
      <c r="W418" s="52"/>
      <c r="X418" s="52"/>
      <c r="Y418" s="52"/>
      <c r="Z418" s="52"/>
      <c r="AA418" s="52"/>
    </row>
    <row r="419" spans="1:27">
      <c r="A419" s="6"/>
      <c r="B419" s="39"/>
      <c r="C419" s="31"/>
      <c r="D419" s="7"/>
      <c r="S419" s="52"/>
      <c r="T419" s="52"/>
      <c r="U419" s="52"/>
      <c r="V419" s="52"/>
      <c r="W419" s="52"/>
      <c r="X419" s="52"/>
      <c r="Y419" s="52"/>
      <c r="Z419" s="52"/>
      <c r="AA419" s="52"/>
    </row>
    <row r="420" spans="1:27">
      <c r="A420" s="6"/>
      <c r="B420" s="39"/>
      <c r="C420" s="31"/>
      <c r="D420" s="7"/>
      <c r="S420" s="52"/>
      <c r="T420" s="52"/>
      <c r="U420" s="52"/>
      <c r="V420" s="52"/>
      <c r="W420" s="52"/>
      <c r="X420" s="52"/>
      <c r="Y420" s="52"/>
      <c r="Z420" s="52"/>
      <c r="AA420" s="52"/>
    </row>
    <row r="421" spans="1:27">
      <c r="A421" s="6"/>
      <c r="B421" s="39"/>
      <c r="C421" s="31"/>
      <c r="D421" s="7"/>
      <c r="S421" s="52"/>
      <c r="T421" s="52"/>
      <c r="U421" s="52"/>
      <c r="V421" s="52"/>
      <c r="W421" s="52"/>
      <c r="X421" s="52"/>
      <c r="Y421" s="52"/>
      <c r="Z421" s="52"/>
      <c r="AA421" s="52"/>
    </row>
    <row r="422" spans="1:27">
      <c r="A422" s="6"/>
      <c r="B422" s="39"/>
      <c r="C422" s="31"/>
      <c r="D422" s="7"/>
      <c r="S422" s="52"/>
      <c r="T422" s="52"/>
      <c r="U422" s="52"/>
      <c r="V422" s="52"/>
      <c r="W422" s="52"/>
      <c r="X422" s="52"/>
      <c r="Y422" s="52"/>
      <c r="Z422" s="52"/>
      <c r="AA422" s="52"/>
    </row>
    <row r="423" spans="1:27">
      <c r="A423" s="6"/>
      <c r="B423" s="39"/>
      <c r="C423" s="31"/>
      <c r="D423" s="7"/>
      <c r="S423" s="52"/>
      <c r="T423" s="52"/>
      <c r="U423" s="52"/>
      <c r="V423" s="52"/>
      <c r="W423" s="52"/>
      <c r="X423" s="52"/>
      <c r="Y423" s="52"/>
      <c r="Z423" s="52"/>
      <c r="AA423" s="52"/>
    </row>
    <row r="424" spans="1:27">
      <c r="A424" s="6"/>
      <c r="B424" s="39"/>
      <c r="C424" s="31"/>
      <c r="D424" s="7"/>
      <c r="S424" s="52"/>
      <c r="T424" s="52"/>
      <c r="U424" s="52"/>
      <c r="V424" s="52"/>
      <c r="W424" s="52"/>
      <c r="X424" s="52"/>
      <c r="Y424" s="52"/>
      <c r="Z424" s="52"/>
      <c r="AA424" s="52"/>
    </row>
    <row r="425" spans="1:27">
      <c r="A425" s="6"/>
      <c r="B425" s="39"/>
      <c r="C425" s="31"/>
      <c r="D425" s="7"/>
      <c r="S425" s="52"/>
      <c r="T425" s="52"/>
      <c r="U425" s="52"/>
      <c r="V425" s="52"/>
      <c r="W425" s="52"/>
      <c r="X425" s="52"/>
      <c r="Y425" s="52"/>
      <c r="Z425" s="52"/>
      <c r="AA425" s="52"/>
    </row>
    <row r="426" spans="1:27">
      <c r="A426" s="6"/>
      <c r="B426" s="39"/>
      <c r="C426" s="31"/>
      <c r="D426" s="7"/>
      <c r="S426" s="52"/>
      <c r="T426" s="52"/>
      <c r="U426" s="52"/>
      <c r="V426" s="52"/>
      <c r="W426" s="52"/>
      <c r="X426" s="52"/>
      <c r="Y426" s="52"/>
      <c r="Z426" s="52"/>
      <c r="AA426" s="52"/>
    </row>
    <row r="427" spans="1:27">
      <c r="A427" s="6"/>
      <c r="B427" s="39"/>
      <c r="C427" s="31"/>
      <c r="D427" s="7"/>
      <c r="S427" s="52"/>
      <c r="T427" s="52"/>
      <c r="U427" s="52"/>
      <c r="V427" s="52"/>
      <c r="W427" s="52"/>
      <c r="X427" s="52"/>
      <c r="Y427" s="52"/>
      <c r="Z427" s="52"/>
      <c r="AA427" s="52"/>
    </row>
    <row r="428" spans="1:27">
      <c r="A428" s="6"/>
      <c r="B428" s="39"/>
      <c r="C428" s="31"/>
      <c r="D428" s="7"/>
      <c r="S428" s="52"/>
      <c r="T428" s="52"/>
      <c r="U428" s="52"/>
      <c r="V428" s="52"/>
      <c r="W428" s="52"/>
      <c r="X428" s="52"/>
      <c r="Y428" s="52"/>
      <c r="Z428" s="52"/>
      <c r="AA428" s="52"/>
    </row>
    <row r="429" spans="1:27">
      <c r="A429" s="6"/>
      <c r="B429" s="39"/>
      <c r="C429" s="31"/>
      <c r="D429" s="7"/>
      <c r="S429" s="52"/>
      <c r="T429" s="52"/>
      <c r="U429" s="52"/>
      <c r="V429" s="52"/>
      <c r="W429" s="52"/>
      <c r="X429" s="52"/>
      <c r="Y429" s="52"/>
      <c r="Z429" s="52"/>
      <c r="AA429" s="52"/>
    </row>
    <row r="430" spans="1:27">
      <c r="A430" s="6"/>
      <c r="B430" s="39"/>
      <c r="C430" s="31"/>
      <c r="D430" s="7"/>
      <c r="S430" s="52"/>
      <c r="T430" s="52"/>
      <c r="U430" s="52"/>
      <c r="V430" s="52"/>
      <c r="W430" s="52"/>
      <c r="X430" s="52"/>
      <c r="Y430" s="52"/>
      <c r="Z430" s="52"/>
      <c r="AA430" s="52"/>
    </row>
    <row r="431" spans="1:27">
      <c r="A431" s="6"/>
      <c r="B431" s="39"/>
      <c r="C431" s="31"/>
      <c r="D431" s="7"/>
      <c r="S431" s="52"/>
      <c r="T431" s="52"/>
      <c r="U431" s="52"/>
      <c r="V431" s="52"/>
      <c r="W431" s="52"/>
      <c r="X431" s="52"/>
      <c r="Y431" s="52"/>
      <c r="Z431" s="52"/>
      <c r="AA431" s="52"/>
    </row>
    <row r="432" spans="1:27">
      <c r="A432" s="6"/>
      <c r="B432" s="39"/>
      <c r="C432" s="31"/>
      <c r="D432" s="7"/>
      <c r="S432" s="52"/>
      <c r="T432" s="52"/>
      <c r="U432" s="52"/>
      <c r="V432" s="52"/>
      <c r="W432" s="52"/>
      <c r="X432" s="52"/>
      <c r="Y432" s="52"/>
      <c r="Z432" s="52"/>
      <c r="AA432" s="52"/>
    </row>
    <row r="433" spans="1:27">
      <c r="A433" s="6"/>
      <c r="B433" s="39"/>
      <c r="C433" s="31"/>
      <c r="D433" s="7"/>
      <c r="S433" s="52"/>
      <c r="T433" s="52"/>
      <c r="U433" s="52"/>
      <c r="V433" s="52"/>
      <c r="W433" s="52"/>
      <c r="X433" s="52"/>
      <c r="Y433" s="52"/>
      <c r="Z433" s="52"/>
      <c r="AA433" s="52"/>
    </row>
    <row r="434" spans="1:27">
      <c r="A434" s="6"/>
      <c r="B434" s="39"/>
      <c r="C434" s="31"/>
      <c r="D434" s="7"/>
      <c r="S434" s="52"/>
      <c r="T434" s="52"/>
      <c r="U434" s="52"/>
      <c r="V434" s="52"/>
      <c r="W434" s="52"/>
      <c r="X434" s="52"/>
      <c r="Y434" s="52"/>
      <c r="Z434" s="52"/>
      <c r="AA434" s="52"/>
    </row>
    <row r="435" spans="1:27">
      <c r="A435" s="6"/>
      <c r="B435" s="39"/>
      <c r="C435" s="31"/>
      <c r="D435" s="7"/>
      <c r="S435" s="52"/>
      <c r="T435" s="52"/>
      <c r="U435" s="52"/>
      <c r="V435" s="52"/>
      <c r="W435" s="52"/>
      <c r="X435" s="52"/>
      <c r="Y435" s="52"/>
      <c r="Z435" s="52"/>
      <c r="AA435" s="52"/>
    </row>
    <row r="436" spans="1:27">
      <c r="A436" s="6"/>
      <c r="B436" s="39"/>
      <c r="C436" s="31"/>
      <c r="D436" s="7"/>
      <c r="S436" s="52"/>
      <c r="T436" s="52"/>
      <c r="U436" s="52"/>
      <c r="V436" s="52"/>
      <c r="W436" s="52"/>
      <c r="X436" s="52"/>
      <c r="Y436" s="52"/>
      <c r="Z436" s="52"/>
      <c r="AA436" s="52"/>
    </row>
    <row r="437" spans="1:27">
      <c r="A437" s="6"/>
      <c r="B437" s="39"/>
      <c r="C437" s="31"/>
      <c r="D437" s="7"/>
      <c r="S437" s="52"/>
      <c r="T437" s="52"/>
      <c r="U437" s="52"/>
      <c r="V437" s="52"/>
      <c r="W437" s="52"/>
      <c r="X437" s="52"/>
      <c r="Y437" s="52"/>
      <c r="Z437" s="52"/>
      <c r="AA437" s="52"/>
    </row>
    <row r="438" spans="1:27">
      <c r="A438" s="6"/>
      <c r="B438" s="39"/>
      <c r="C438" s="31"/>
      <c r="D438" s="7"/>
      <c r="S438" s="52"/>
      <c r="T438" s="52"/>
      <c r="U438" s="52"/>
      <c r="V438" s="52"/>
      <c r="W438" s="52"/>
      <c r="X438" s="52"/>
      <c r="Y438" s="52"/>
      <c r="Z438" s="52"/>
      <c r="AA438" s="52"/>
    </row>
    <row r="439" spans="1:27">
      <c r="A439" s="6"/>
      <c r="B439" s="39"/>
      <c r="C439" s="31"/>
      <c r="D439" s="7"/>
      <c r="S439" s="52"/>
      <c r="T439" s="52"/>
      <c r="U439" s="52"/>
      <c r="V439" s="52"/>
      <c r="W439" s="52"/>
      <c r="X439" s="52"/>
      <c r="Y439" s="52"/>
      <c r="Z439" s="52"/>
      <c r="AA439" s="52"/>
    </row>
    <row r="440" spans="1:27">
      <c r="A440" s="6"/>
      <c r="B440" s="39"/>
      <c r="C440" s="31"/>
      <c r="D440" s="7"/>
      <c r="S440" s="52"/>
      <c r="T440" s="52"/>
      <c r="U440" s="52"/>
      <c r="V440" s="52"/>
      <c r="W440" s="52"/>
      <c r="X440" s="52"/>
      <c r="Y440" s="52"/>
      <c r="Z440" s="52"/>
      <c r="AA440" s="52"/>
    </row>
    <row r="441" spans="1:27">
      <c r="A441" s="6"/>
      <c r="B441" s="39"/>
      <c r="C441" s="31"/>
      <c r="D441" s="7"/>
      <c r="S441" s="52"/>
      <c r="T441" s="52"/>
      <c r="U441" s="52"/>
      <c r="V441" s="52"/>
      <c r="W441" s="52"/>
      <c r="X441" s="52"/>
      <c r="Y441" s="52"/>
      <c r="Z441" s="52"/>
      <c r="AA441" s="52"/>
    </row>
    <row r="442" spans="1:27">
      <c r="A442" s="6"/>
      <c r="B442" s="39"/>
      <c r="C442" s="31"/>
      <c r="D442" s="7"/>
      <c r="S442" s="52"/>
      <c r="T442" s="52"/>
      <c r="U442" s="52"/>
      <c r="V442" s="52"/>
      <c r="W442" s="52"/>
      <c r="X442" s="52"/>
      <c r="Y442" s="52"/>
      <c r="Z442" s="52"/>
      <c r="AA442" s="52"/>
    </row>
    <row r="443" spans="1:27">
      <c r="A443" s="6"/>
      <c r="B443" s="39"/>
      <c r="C443" s="31"/>
      <c r="D443" s="7"/>
      <c r="S443" s="52"/>
      <c r="T443" s="52"/>
      <c r="U443" s="52"/>
      <c r="V443" s="52"/>
      <c r="W443" s="52"/>
      <c r="X443" s="52"/>
      <c r="Y443" s="52"/>
      <c r="Z443" s="52"/>
      <c r="AA443" s="52"/>
    </row>
    <row r="444" spans="1:27">
      <c r="A444" s="6"/>
      <c r="B444" s="39"/>
      <c r="C444" s="31"/>
      <c r="D444" s="7"/>
      <c r="S444" s="52"/>
      <c r="T444" s="52"/>
      <c r="U444" s="52"/>
      <c r="V444" s="52"/>
      <c r="W444" s="52"/>
      <c r="X444" s="52"/>
      <c r="Y444" s="52"/>
      <c r="Z444" s="52"/>
      <c r="AA444" s="52"/>
    </row>
    <row r="445" spans="1:27">
      <c r="A445" s="6"/>
      <c r="B445" s="39"/>
      <c r="C445" s="31"/>
      <c r="D445" s="7"/>
      <c r="S445" s="52"/>
      <c r="T445" s="52"/>
      <c r="U445" s="52"/>
      <c r="V445" s="52"/>
      <c r="W445" s="52"/>
      <c r="X445" s="52"/>
      <c r="Y445" s="52"/>
      <c r="Z445" s="52"/>
      <c r="AA445" s="52"/>
    </row>
    <row r="446" spans="1:27">
      <c r="A446" s="6"/>
      <c r="B446" s="39"/>
      <c r="C446" s="31"/>
      <c r="D446" s="7"/>
      <c r="S446" s="52"/>
      <c r="T446" s="52"/>
      <c r="U446" s="52"/>
      <c r="V446" s="52"/>
      <c r="W446" s="52"/>
      <c r="X446" s="52"/>
      <c r="Y446" s="52"/>
      <c r="Z446" s="52"/>
      <c r="AA446" s="52"/>
    </row>
    <row r="447" spans="1:27">
      <c r="A447" s="6"/>
      <c r="B447" s="39"/>
      <c r="C447" s="31"/>
      <c r="D447" s="7"/>
      <c r="S447" s="52"/>
      <c r="T447" s="52"/>
      <c r="U447" s="52"/>
      <c r="V447" s="52"/>
      <c r="W447" s="52"/>
      <c r="X447" s="52"/>
      <c r="Y447" s="52"/>
      <c r="Z447" s="52"/>
      <c r="AA447" s="52"/>
    </row>
    <row r="448" spans="1:27">
      <c r="A448" s="6"/>
      <c r="B448" s="39"/>
      <c r="C448" s="31"/>
      <c r="D448" s="7"/>
      <c r="S448" s="52"/>
      <c r="T448" s="52"/>
      <c r="U448" s="52"/>
      <c r="V448" s="52"/>
      <c r="W448" s="52"/>
      <c r="X448" s="52"/>
      <c r="Y448" s="52"/>
      <c r="Z448" s="52"/>
      <c r="AA448" s="52"/>
    </row>
    <row r="449" spans="1:27">
      <c r="A449" s="6"/>
      <c r="B449" s="39"/>
      <c r="C449" s="31"/>
      <c r="D449" s="7"/>
      <c r="S449" s="52"/>
      <c r="T449" s="52"/>
      <c r="U449" s="52"/>
      <c r="V449" s="52"/>
      <c r="W449" s="52"/>
      <c r="X449" s="52"/>
      <c r="Y449" s="52"/>
      <c r="Z449" s="52"/>
      <c r="AA449" s="52"/>
    </row>
    <row r="450" spans="1:27">
      <c r="A450" s="6"/>
      <c r="B450" s="39"/>
      <c r="C450" s="31"/>
      <c r="D450" s="7"/>
      <c r="S450" s="52"/>
      <c r="T450" s="52"/>
      <c r="U450" s="52"/>
      <c r="V450" s="52"/>
      <c r="W450" s="52"/>
      <c r="X450" s="52"/>
      <c r="Y450" s="52"/>
      <c r="Z450" s="52"/>
      <c r="AA450" s="52"/>
    </row>
    <row r="451" spans="1:27">
      <c r="A451" s="6"/>
      <c r="B451" s="39"/>
      <c r="C451" s="31"/>
      <c r="D451" s="7"/>
      <c r="S451" s="52"/>
      <c r="T451" s="52"/>
      <c r="U451" s="52"/>
      <c r="V451" s="52"/>
      <c r="W451" s="52"/>
      <c r="X451" s="52"/>
      <c r="Y451" s="52"/>
      <c r="Z451" s="52"/>
      <c r="AA451" s="52"/>
    </row>
    <row r="452" spans="1:27">
      <c r="A452" s="12"/>
      <c r="B452" s="38"/>
      <c r="C452" s="30"/>
      <c r="D452" s="14"/>
      <c r="S452" s="52"/>
      <c r="T452" s="52"/>
      <c r="U452" s="52"/>
      <c r="V452" s="52"/>
      <c r="W452" s="52"/>
      <c r="X452" s="52"/>
      <c r="Y452" s="52"/>
      <c r="Z452" s="52"/>
      <c r="AA452" s="52"/>
    </row>
    <row r="453" spans="1:27">
      <c r="A453" s="12"/>
      <c r="B453" s="38"/>
      <c r="C453" s="30"/>
      <c r="D453" s="14"/>
      <c r="S453" s="52"/>
      <c r="T453" s="52"/>
      <c r="U453" s="52"/>
      <c r="V453" s="52"/>
      <c r="W453" s="52"/>
      <c r="X453" s="52"/>
      <c r="Y453" s="52"/>
      <c r="Z453" s="52"/>
      <c r="AA453" s="52"/>
    </row>
    <row r="454" spans="1:27">
      <c r="A454" s="12"/>
      <c r="B454" s="38"/>
      <c r="C454" s="30"/>
      <c r="D454" s="14"/>
      <c r="S454" s="52"/>
      <c r="T454" s="52"/>
      <c r="U454" s="52"/>
      <c r="V454" s="52"/>
      <c r="W454" s="52"/>
      <c r="X454" s="52"/>
      <c r="Y454" s="52"/>
      <c r="Z454" s="52"/>
      <c r="AA454" s="52"/>
    </row>
    <row r="455" spans="1:27">
      <c r="A455" s="12"/>
      <c r="B455" s="38"/>
      <c r="C455" s="30"/>
      <c r="D455" s="14"/>
      <c r="S455" s="52"/>
      <c r="T455" s="52"/>
      <c r="U455" s="52"/>
      <c r="V455" s="52"/>
      <c r="W455" s="52"/>
      <c r="X455" s="52"/>
      <c r="Y455" s="52"/>
      <c r="Z455" s="52"/>
      <c r="AA455" s="52"/>
    </row>
    <row r="456" spans="1:27">
      <c r="A456" s="12"/>
      <c r="B456" s="38"/>
      <c r="C456" s="30"/>
      <c r="D456" s="14"/>
      <c r="S456" s="52"/>
      <c r="T456" s="52"/>
      <c r="U456" s="52"/>
      <c r="V456" s="52"/>
      <c r="W456" s="52"/>
      <c r="X456" s="52"/>
      <c r="Y456" s="52"/>
      <c r="Z456" s="52"/>
      <c r="AA456" s="52"/>
    </row>
    <row r="457" spans="1:27">
      <c r="A457" s="12"/>
      <c r="B457" s="38"/>
      <c r="C457" s="30"/>
      <c r="D457" s="14"/>
      <c r="S457" s="52"/>
      <c r="T457" s="52"/>
      <c r="U457" s="52"/>
      <c r="V457" s="52"/>
      <c r="W457" s="52"/>
      <c r="X457" s="52"/>
      <c r="Y457" s="52"/>
      <c r="Z457" s="52"/>
      <c r="AA457" s="52"/>
    </row>
    <row r="458" spans="1:27">
      <c r="A458" s="12"/>
      <c r="B458" s="38"/>
      <c r="C458" s="30"/>
      <c r="D458" s="14"/>
      <c r="S458" s="52"/>
      <c r="T458" s="52"/>
      <c r="U458" s="52"/>
      <c r="V458" s="52"/>
      <c r="W458" s="52"/>
      <c r="X458" s="52"/>
      <c r="Y458" s="52"/>
      <c r="Z458" s="52"/>
      <c r="AA458" s="52"/>
    </row>
    <row r="459" spans="1:27">
      <c r="A459" s="12"/>
      <c r="B459" s="38"/>
      <c r="C459" s="30"/>
      <c r="D459" s="14"/>
      <c r="S459" s="52"/>
      <c r="T459" s="52"/>
      <c r="U459" s="52"/>
      <c r="V459" s="52"/>
      <c r="W459" s="52"/>
      <c r="X459" s="52"/>
      <c r="Y459" s="52"/>
      <c r="Z459" s="52"/>
      <c r="AA459" s="52"/>
    </row>
    <row r="460" spans="1:27">
      <c r="A460" s="12"/>
      <c r="B460" s="38"/>
      <c r="C460" s="30"/>
      <c r="D460" s="14"/>
      <c r="S460" s="52"/>
      <c r="T460" s="52"/>
      <c r="U460" s="52"/>
      <c r="V460" s="52"/>
      <c r="W460" s="52"/>
      <c r="X460" s="52"/>
      <c r="Y460" s="52"/>
      <c r="Z460" s="52"/>
      <c r="AA460" s="52"/>
    </row>
    <row r="461" spans="1:27">
      <c r="A461" s="12"/>
      <c r="B461" s="38"/>
      <c r="C461" s="30"/>
      <c r="D461" s="14"/>
      <c r="S461" s="52"/>
      <c r="T461" s="52"/>
      <c r="U461" s="52"/>
      <c r="V461" s="52"/>
      <c r="W461" s="52"/>
      <c r="X461" s="52"/>
      <c r="Y461" s="52"/>
      <c r="Z461" s="52"/>
      <c r="AA461" s="52"/>
    </row>
    <row r="462" spans="1:27">
      <c r="A462" s="12"/>
      <c r="B462" s="38"/>
      <c r="C462" s="30"/>
      <c r="D462" s="14"/>
      <c r="S462" s="52"/>
      <c r="T462" s="52"/>
      <c r="U462" s="52"/>
      <c r="V462" s="52"/>
      <c r="W462" s="52"/>
      <c r="X462" s="52"/>
      <c r="Y462" s="52"/>
      <c r="Z462" s="52"/>
      <c r="AA462" s="52"/>
    </row>
    <row r="463" spans="1:27">
      <c r="A463" s="12"/>
      <c r="B463" s="38"/>
      <c r="C463" s="30"/>
      <c r="D463" s="14"/>
      <c r="S463" s="52"/>
      <c r="T463" s="52"/>
      <c r="U463" s="52"/>
      <c r="V463" s="52"/>
      <c r="W463" s="52"/>
      <c r="X463" s="52"/>
      <c r="Y463" s="52"/>
      <c r="Z463" s="52"/>
      <c r="AA463" s="52"/>
    </row>
    <row r="464" spans="1:27">
      <c r="A464" s="12"/>
      <c r="B464" s="38"/>
      <c r="C464" s="30"/>
      <c r="D464" s="14"/>
      <c r="S464" s="52"/>
      <c r="T464" s="52"/>
      <c r="U464" s="52"/>
      <c r="V464" s="52"/>
      <c r="W464" s="52"/>
      <c r="X464" s="52"/>
      <c r="Y464" s="52"/>
      <c r="Z464" s="52"/>
      <c r="AA464" s="52"/>
    </row>
    <row r="465" spans="1:27">
      <c r="A465" s="12"/>
      <c r="B465" s="38"/>
      <c r="C465" s="30"/>
      <c r="D465" s="14"/>
      <c r="S465" s="52"/>
      <c r="T465" s="52"/>
      <c r="U465" s="52"/>
      <c r="V465" s="52"/>
      <c r="W465" s="52"/>
      <c r="X465" s="52"/>
      <c r="Y465" s="52"/>
      <c r="Z465" s="52"/>
      <c r="AA465" s="52"/>
    </row>
    <row r="466" spans="1:27">
      <c r="A466" s="12"/>
      <c r="B466" s="38"/>
      <c r="C466" s="30"/>
      <c r="D466" s="14"/>
      <c r="S466" s="52"/>
      <c r="T466" s="52"/>
      <c r="U466" s="52"/>
      <c r="V466" s="52"/>
      <c r="W466" s="52"/>
      <c r="X466" s="52"/>
      <c r="Y466" s="52"/>
      <c r="Z466" s="52"/>
      <c r="AA466" s="52"/>
    </row>
    <row r="467" spans="1:27">
      <c r="A467" s="12"/>
      <c r="B467" s="38"/>
      <c r="C467" s="30"/>
      <c r="D467" s="14"/>
      <c r="S467" s="52"/>
      <c r="T467" s="52"/>
      <c r="U467" s="52"/>
      <c r="V467" s="52"/>
      <c r="W467" s="52"/>
      <c r="X467" s="52"/>
      <c r="Y467" s="52"/>
      <c r="Z467" s="52"/>
      <c r="AA467" s="52"/>
    </row>
    <row r="468" spans="1:27">
      <c r="A468" s="12"/>
      <c r="B468" s="38"/>
      <c r="C468" s="30"/>
      <c r="D468" s="14"/>
      <c r="S468" s="52"/>
      <c r="T468" s="52"/>
      <c r="U468" s="52"/>
      <c r="V468" s="52"/>
      <c r="W468" s="52"/>
      <c r="X468" s="52"/>
      <c r="Y468" s="52"/>
      <c r="Z468" s="52"/>
      <c r="AA468" s="52"/>
    </row>
    <row r="469" spans="1:27">
      <c r="A469" s="12"/>
      <c r="B469" s="38"/>
      <c r="C469" s="30"/>
      <c r="D469" s="14"/>
      <c r="S469" s="52"/>
      <c r="T469" s="52"/>
      <c r="U469" s="52"/>
      <c r="V469" s="52"/>
      <c r="W469" s="52"/>
      <c r="X469" s="52"/>
      <c r="Y469" s="52"/>
      <c r="Z469" s="52"/>
      <c r="AA469" s="52"/>
    </row>
    <row r="470" spans="1:27">
      <c r="A470" s="12"/>
      <c r="B470" s="38"/>
      <c r="C470" s="30"/>
      <c r="D470" s="14"/>
      <c r="S470" s="52"/>
      <c r="T470" s="52"/>
      <c r="U470" s="52"/>
      <c r="V470" s="52"/>
      <c r="W470" s="52"/>
      <c r="X470" s="52"/>
      <c r="Y470" s="52"/>
      <c r="Z470" s="52"/>
      <c r="AA470" s="52"/>
    </row>
    <row r="471" spans="1:27">
      <c r="A471" s="12"/>
      <c r="B471" s="38"/>
      <c r="C471" s="30"/>
      <c r="D471" s="14"/>
      <c r="S471" s="52"/>
      <c r="T471" s="52"/>
      <c r="U471" s="52"/>
      <c r="V471" s="52"/>
      <c r="W471" s="52"/>
      <c r="X471" s="52"/>
      <c r="Y471" s="52"/>
      <c r="Z471" s="52"/>
      <c r="AA471" s="52"/>
    </row>
    <row r="472" spans="1:27">
      <c r="A472" s="12"/>
      <c r="B472" s="38"/>
      <c r="C472" s="30"/>
      <c r="D472" s="14"/>
      <c r="S472" s="52"/>
      <c r="T472" s="52"/>
      <c r="U472" s="52"/>
      <c r="V472" s="52"/>
      <c r="W472" s="52"/>
      <c r="X472" s="52"/>
      <c r="Y472" s="52"/>
      <c r="Z472" s="52"/>
      <c r="AA472" s="52"/>
    </row>
    <row r="473" spans="1:27">
      <c r="A473" s="12"/>
      <c r="B473" s="38"/>
      <c r="C473" s="30"/>
      <c r="D473" s="14"/>
      <c r="S473" s="52"/>
      <c r="T473" s="52"/>
      <c r="U473" s="52"/>
      <c r="V473" s="52"/>
      <c r="W473" s="52"/>
      <c r="X473" s="52"/>
      <c r="Y473" s="52"/>
      <c r="Z473" s="52"/>
      <c r="AA473" s="52"/>
    </row>
    <row r="474" spans="1:27">
      <c r="A474" s="12"/>
      <c r="B474" s="38"/>
      <c r="C474" s="30"/>
      <c r="D474" s="14"/>
      <c r="S474" s="52"/>
      <c r="T474" s="52"/>
      <c r="U474" s="52"/>
      <c r="V474" s="52"/>
      <c r="W474" s="52"/>
      <c r="X474" s="52"/>
      <c r="Y474" s="52"/>
      <c r="Z474" s="52"/>
      <c r="AA474" s="52"/>
    </row>
    <row r="475" spans="1:27">
      <c r="A475" s="12"/>
      <c r="B475" s="38"/>
      <c r="C475" s="30"/>
      <c r="D475" s="14"/>
      <c r="S475" s="52"/>
      <c r="T475" s="52"/>
      <c r="U475" s="52"/>
      <c r="V475" s="52"/>
      <c r="W475" s="52"/>
      <c r="X475" s="52"/>
      <c r="Y475" s="52"/>
      <c r="Z475" s="52"/>
      <c r="AA475" s="52"/>
    </row>
    <row r="476" spans="1:27">
      <c r="A476" s="12"/>
      <c r="B476" s="38"/>
      <c r="C476" s="30"/>
      <c r="D476" s="14"/>
      <c r="S476" s="52"/>
      <c r="T476" s="52"/>
      <c r="U476" s="52"/>
      <c r="V476" s="52"/>
      <c r="W476" s="52"/>
      <c r="X476" s="52"/>
      <c r="Y476" s="52"/>
      <c r="Z476" s="52"/>
      <c r="AA476" s="52"/>
    </row>
    <row r="477" spans="1:27">
      <c r="A477" s="12"/>
      <c r="B477" s="38"/>
      <c r="C477" s="30"/>
      <c r="D477" s="14"/>
      <c r="S477" s="52"/>
      <c r="T477" s="52"/>
      <c r="U477" s="52"/>
      <c r="V477" s="52"/>
      <c r="W477" s="52"/>
      <c r="X477" s="52"/>
      <c r="Y477" s="52"/>
      <c r="Z477" s="52"/>
      <c r="AA477" s="52"/>
    </row>
    <row r="478" spans="1:27">
      <c r="A478" s="12"/>
      <c r="B478" s="38"/>
      <c r="C478" s="30"/>
      <c r="D478" s="14"/>
      <c r="S478" s="52"/>
      <c r="T478" s="52"/>
      <c r="U478" s="52"/>
      <c r="V478" s="52"/>
      <c r="W478" s="52"/>
      <c r="X478" s="52"/>
      <c r="Y478" s="52"/>
      <c r="Z478" s="52"/>
      <c r="AA478" s="52"/>
    </row>
    <row r="479" spans="1:27">
      <c r="A479" s="12"/>
      <c r="B479" s="38"/>
      <c r="C479" s="30"/>
      <c r="D479" s="14"/>
      <c r="S479" s="52"/>
      <c r="T479" s="52"/>
      <c r="U479" s="52"/>
      <c r="V479" s="52"/>
      <c r="W479" s="52"/>
      <c r="X479" s="52"/>
      <c r="Y479" s="52"/>
      <c r="Z479" s="52"/>
      <c r="AA479" s="52"/>
    </row>
    <row r="480" spans="1:27">
      <c r="A480" s="12"/>
      <c r="B480" s="38"/>
      <c r="C480" s="30"/>
      <c r="D480" s="14"/>
      <c r="S480" s="52"/>
      <c r="T480" s="52"/>
      <c r="U480" s="52"/>
      <c r="V480" s="52"/>
      <c r="W480" s="52"/>
      <c r="X480" s="52"/>
      <c r="Y480" s="52"/>
      <c r="Z480" s="52"/>
      <c r="AA480" s="52"/>
    </row>
    <row r="481" spans="1:27">
      <c r="A481" s="12"/>
      <c r="B481" s="38"/>
      <c r="C481" s="30"/>
      <c r="D481" s="14"/>
      <c r="S481" s="52"/>
      <c r="T481" s="52"/>
      <c r="U481" s="52"/>
      <c r="V481" s="52"/>
      <c r="W481" s="52"/>
      <c r="X481" s="52"/>
      <c r="Y481" s="52"/>
      <c r="Z481" s="52"/>
      <c r="AA481" s="52"/>
    </row>
    <row r="482" spans="1:27">
      <c r="A482" s="6"/>
      <c r="B482" s="39"/>
      <c r="C482" s="31"/>
      <c r="D482" s="7"/>
      <c r="S482" s="52"/>
      <c r="T482" s="52"/>
      <c r="U482" s="52"/>
      <c r="V482" s="52"/>
      <c r="W482" s="52"/>
      <c r="X482" s="52"/>
      <c r="Y482" s="52"/>
      <c r="Z482" s="52"/>
      <c r="AA482" s="52"/>
    </row>
    <row r="483" spans="1:27">
      <c r="A483" s="6"/>
      <c r="B483" s="39"/>
      <c r="C483" s="31"/>
      <c r="D483" s="7"/>
      <c r="S483" s="52"/>
      <c r="T483" s="52"/>
      <c r="U483" s="52"/>
      <c r="V483" s="52"/>
      <c r="W483" s="52"/>
      <c r="X483" s="52"/>
      <c r="Y483" s="52"/>
      <c r="Z483" s="52"/>
      <c r="AA483" s="52"/>
    </row>
    <row r="484" spans="1:27">
      <c r="A484" s="6"/>
      <c r="B484" s="39"/>
      <c r="C484" s="31"/>
      <c r="D484" s="7"/>
      <c r="S484" s="52"/>
      <c r="T484" s="52"/>
      <c r="U484" s="52"/>
      <c r="V484" s="52"/>
      <c r="W484" s="52"/>
      <c r="X484" s="52"/>
      <c r="Y484" s="52"/>
      <c r="Z484" s="52"/>
      <c r="AA484" s="52"/>
    </row>
    <row r="485" spans="1:27">
      <c r="A485" s="6"/>
      <c r="B485" s="39"/>
      <c r="C485" s="31"/>
      <c r="D485" s="7"/>
      <c r="S485" s="52"/>
      <c r="T485" s="52"/>
      <c r="U485" s="52"/>
      <c r="V485" s="52"/>
      <c r="W485" s="52"/>
      <c r="X485" s="52"/>
      <c r="Y485" s="52"/>
      <c r="Z485" s="52"/>
      <c r="AA485" s="52"/>
    </row>
    <row r="486" spans="1:27">
      <c r="A486" s="6"/>
      <c r="B486" s="39"/>
      <c r="C486" s="31"/>
      <c r="D486" s="7"/>
      <c r="S486" s="52"/>
      <c r="T486" s="52"/>
      <c r="U486" s="52"/>
      <c r="V486" s="52"/>
      <c r="W486" s="52"/>
      <c r="X486" s="52"/>
      <c r="Y486" s="52"/>
      <c r="Z486" s="52"/>
      <c r="AA486" s="52"/>
    </row>
    <row r="487" spans="1:27">
      <c r="A487" s="6"/>
      <c r="B487" s="39"/>
      <c r="C487" s="31"/>
      <c r="D487" s="7"/>
      <c r="S487" s="52"/>
      <c r="T487" s="52"/>
      <c r="U487" s="52"/>
      <c r="V487" s="52"/>
      <c r="W487" s="52"/>
      <c r="X487" s="52"/>
      <c r="Y487" s="52"/>
      <c r="Z487" s="52"/>
      <c r="AA487" s="52"/>
    </row>
    <row r="488" spans="1:27">
      <c r="A488" s="6"/>
      <c r="B488" s="39"/>
      <c r="C488" s="31"/>
      <c r="D488" s="7"/>
      <c r="S488" s="52"/>
      <c r="T488" s="52"/>
      <c r="U488" s="52"/>
      <c r="V488" s="52"/>
      <c r="W488" s="52"/>
      <c r="X488" s="52"/>
      <c r="Y488" s="52"/>
      <c r="Z488" s="52"/>
      <c r="AA488" s="52"/>
    </row>
    <row r="489" spans="1:27">
      <c r="A489" s="6"/>
      <c r="B489" s="39"/>
      <c r="C489" s="31"/>
      <c r="D489" s="7"/>
      <c r="S489" s="52"/>
      <c r="T489" s="52"/>
      <c r="U489" s="52"/>
      <c r="V489" s="52"/>
      <c r="W489" s="52"/>
      <c r="X489" s="52"/>
      <c r="Y489" s="52"/>
      <c r="Z489" s="52"/>
      <c r="AA489" s="52"/>
    </row>
    <row r="490" spans="1:27">
      <c r="A490" s="6"/>
      <c r="B490" s="39"/>
      <c r="C490" s="31"/>
      <c r="D490" s="7"/>
      <c r="S490" s="52"/>
      <c r="T490" s="52"/>
      <c r="U490" s="52"/>
      <c r="V490" s="52"/>
      <c r="W490" s="52"/>
      <c r="X490" s="52"/>
      <c r="Y490" s="52"/>
      <c r="Z490" s="52"/>
      <c r="AA490" s="52"/>
    </row>
    <row r="491" spans="1:27">
      <c r="A491" s="6"/>
      <c r="B491" s="39"/>
      <c r="C491" s="31"/>
      <c r="D491" s="7"/>
      <c r="S491" s="52"/>
      <c r="T491" s="52"/>
      <c r="U491" s="52"/>
      <c r="V491" s="52"/>
      <c r="W491" s="52"/>
      <c r="X491" s="52"/>
      <c r="Y491" s="52"/>
      <c r="Z491" s="52"/>
      <c r="AA491" s="52"/>
    </row>
    <row r="492" spans="1:27">
      <c r="A492" s="6"/>
      <c r="B492" s="39"/>
      <c r="C492" s="31"/>
      <c r="D492" s="7"/>
      <c r="S492" s="52"/>
      <c r="T492" s="52"/>
      <c r="U492" s="52"/>
      <c r="V492" s="52"/>
      <c r="W492" s="52"/>
      <c r="X492" s="52"/>
      <c r="Y492" s="52"/>
      <c r="Z492" s="52"/>
      <c r="AA492" s="52"/>
    </row>
    <row r="493" spans="1:27">
      <c r="A493" s="6"/>
      <c r="B493" s="39"/>
      <c r="C493" s="31"/>
      <c r="D493" s="7"/>
      <c r="S493" s="52"/>
      <c r="T493" s="52"/>
      <c r="U493" s="52"/>
      <c r="V493" s="52"/>
      <c r="W493" s="52"/>
      <c r="X493" s="52"/>
      <c r="Y493" s="52"/>
      <c r="Z493" s="52"/>
      <c r="AA493" s="52"/>
    </row>
    <row r="494" spans="1:27">
      <c r="A494" s="6"/>
      <c r="B494" s="39"/>
      <c r="C494" s="31"/>
      <c r="D494" s="7"/>
      <c r="S494" s="52"/>
      <c r="T494" s="52"/>
      <c r="U494" s="52"/>
      <c r="V494" s="52"/>
      <c r="W494" s="52"/>
      <c r="X494" s="52"/>
      <c r="Y494" s="52"/>
      <c r="Z494" s="52"/>
      <c r="AA494" s="52"/>
    </row>
    <row r="495" spans="1:27">
      <c r="A495" s="6"/>
      <c r="B495" s="39"/>
      <c r="C495" s="31"/>
      <c r="D495" s="7"/>
      <c r="S495" s="52"/>
      <c r="T495" s="52"/>
      <c r="U495" s="52"/>
      <c r="V495" s="52"/>
      <c r="W495" s="52"/>
      <c r="X495" s="52"/>
      <c r="Y495" s="52"/>
      <c r="Z495" s="52"/>
      <c r="AA495" s="52"/>
    </row>
    <row r="496" spans="1:27">
      <c r="A496" s="6"/>
      <c r="B496" s="39"/>
      <c r="C496" s="31"/>
      <c r="D496" s="7"/>
      <c r="S496" s="52"/>
      <c r="T496" s="52"/>
      <c r="U496" s="52"/>
      <c r="V496" s="52"/>
      <c r="W496" s="52"/>
      <c r="X496" s="52"/>
      <c r="Y496" s="52"/>
      <c r="Z496" s="52"/>
      <c r="AA496" s="52"/>
    </row>
    <row r="497" spans="1:27">
      <c r="A497" s="6"/>
      <c r="B497" s="39"/>
      <c r="C497" s="31"/>
      <c r="D497" s="7"/>
      <c r="S497" s="52"/>
      <c r="T497" s="52"/>
      <c r="U497" s="52"/>
      <c r="V497" s="52"/>
      <c r="W497" s="52"/>
      <c r="X497" s="52"/>
      <c r="Y497" s="52"/>
      <c r="Z497" s="52"/>
      <c r="AA497" s="52"/>
    </row>
    <row r="498" spans="1:27">
      <c r="A498" s="6"/>
      <c r="B498" s="39"/>
      <c r="C498" s="31"/>
      <c r="D498" s="7"/>
      <c r="S498" s="52"/>
      <c r="T498" s="52"/>
      <c r="U498" s="52"/>
      <c r="V498" s="52"/>
      <c r="W498" s="52"/>
      <c r="X498" s="52"/>
      <c r="Y498" s="52"/>
      <c r="Z498" s="52"/>
      <c r="AA498" s="52"/>
    </row>
    <row r="499" spans="1:27">
      <c r="A499" s="6"/>
      <c r="B499" s="39"/>
      <c r="C499" s="31"/>
      <c r="D499" s="7"/>
      <c r="S499" s="52"/>
      <c r="T499" s="52"/>
      <c r="U499" s="52"/>
      <c r="V499" s="52"/>
      <c r="W499" s="52"/>
      <c r="X499" s="52"/>
      <c r="Y499" s="52"/>
      <c r="Z499" s="52"/>
      <c r="AA499" s="52"/>
    </row>
    <row r="500" spans="1:27">
      <c r="A500" s="6"/>
      <c r="B500" s="39"/>
      <c r="C500" s="31"/>
      <c r="D500" s="7"/>
      <c r="S500" s="52"/>
      <c r="T500" s="52"/>
      <c r="U500" s="52"/>
      <c r="V500" s="52"/>
      <c r="W500" s="52"/>
      <c r="X500" s="52"/>
      <c r="Y500" s="52"/>
      <c r="Z500" s="52"/>
      <c r="AA500" s="52"/>
    </row>
    <row r="501" spans="1:27">
      <c r="A501" s="6"/>
      <c r="B501" s="39"/>
      <c r="C501" s="31"/>
      <c r="D501" s="7"/>
      <c r="S501" s="52"/>
      <c r="T501" s="52"/>
      <c r="U501" s="52"/>
      <c r="V501" s="52"/>
      <c r="W501" s="52"/>
      <c r="X501" s="52"/>
      <c r="Y501" s="52"/>
      <c r="Z501" s="52"/>
      <c r="AA501" s="52"/>
    </row>
    <row r="502" spans="1:27">
      <c r="A502" s="6"/>
      <c r="B502" s="39"/>
      <c r="C502" s="31"/>
      <c r="D502" s="7"/>
      <c r="S502" s="52"/>
      <c r="T502" s="52"/>
      <c r="U502" s="52"/>
      <c r="V502" s="52"/>
      <c r="W502" s="52"/>
      <c r="X502" s="52"/>
      <c r="Y502" s="52"/>
      <c r="Z502" s="52"/>
      <c r="AA502" s="52"/>
    </row>
    <row r="503" spans="1:27">
      <c r="A503" s="6"/>
      <c r="B503" s="39"/>
      <c r="C503" s="31"/>
      <c r="D503" s="7"/>
      <c r="S503" s="52"/>
      <c r="T503" s="52"/>
      <c r="U503" s="52"/>
      <c r="V503" s="52"/>
      <c r="W503" s="52"/>
      <c r="X503" s="52"/>
      <c r="Y503" s="52"/>
      <c r="Z503" s="52"/>
      <c r="AA503" s="52"/>
    </row>
    <row r="504" spans="1:27">
      <c r="A504" s="6"/>
      <c r="B504" s="39"/>
      <c r="C504" s="31"/>
      <c r="D504" s="7"/>
      <c r="S504" s="52"/>
      <c r="T504" s="52"/>
      <c r="U504" s="52"/>
      <c r="V504" s="52"/>
      <c r="W504" s="52"/>
      <c r="X504" s="52"/>
      <c r="Y504" s="52"/>
      <c r="Z504" s="52"/>
      <c r="AA504" s="52"/>
    </row>
    <row r="505" spans="1:27">
      <c r="A505" s="6"/>
      <c r="B505" s="39"/>
      <c r="C505" s="31"/>
      <c r="D505" s="7"/>
      <c r="S505" s="52"/>
      <c r="T505" s="52"/>
      <c r="U505" s="52"/>
      <c r="V505" s="52"/>
      <c r="W505" s="52"/>
      <c r="X505" s="52"/>
      <c r="Y505" s="52"/>
      <c r="Z505" s="52"/>
      <c r="AA505" s="52"/>
    </row>
    <row r="506" spans="1:27">
      <c r="A506" s="6"/>
      <c r="B506" s="39"/>
      <c r="C506" s="31"/>
      <c r="D506" s="7"/>
      <c r="S506" s="52"/>
      <c r="T506" s="52"/>
      <c r="U506" s="52"/>
      <c r="V506" s="52"/>
      <c r="W506" s="52"/>
      <c r="X506" s="52"/>
      <c r="Y506" s="52"/>
      <c r="Z506" s="52"/>
      <c r="AA506" s="52"/>
    </row>
    <row r="507" spans="1:27">
      <c r="A507" s="6"/>
      <c r="B507" s="39"/>
      <c r="C507" s="31"/>
      <c r="D507" s="7"/>
      <c r="S507" s="52"/>
      <c r="T507" s="52"/>
      <c r="U507" s="52"/>
      <c r="V507" s="52"/>
      <c r="W507" s="52"/>
      <c r="X507" s="52"/>
      <c r="Y507" s="52"/>
      <c r="Z507" s="52"/>
      <c r="AA507" s="52"/>
    </row>
    <row r="508" spans="1:27">
      <c r="A508" s="6"/>
      <c r="B508" s="39"/>
      <c r="C508" s="31"/>
      <c r="D508" s="7"/>
      <c r="S508" s="52"/>
      <c r="T508" s="52"/>
      <c r="U508" s="52"/>
      <c r="V508" s="52"/>
      <c r="W508" s="52"/>
      <c r="X508" s="52"/>
      <c r="Y508" s="52"/>
      <c r="Z508" s="52"/>
      <c r="AA508" s="52"/>
    </row>
    <row r="509" spans="1:27">
      <c r="A509" s="6"/>
      <c r="B509" s="39"/>
      <c r="C509" s="31"/>
      <c r="D509" s="7"/>
      <c r="S509" s="52"/>
      <c r="T509" s="52"/>
      <c r="U509" s="52"/>
      <c r="V509" s="52"/>
      <c r="W509" s="52"/>
      <c r="X509" s="52"/>
      <c r="Y509" s="52"/>
      <c r="Z509" s="52"/>
      <c r="AA509" s="52"/>
    </row>
    <row r="510" spans="1:27">
      <c r="A510" s="6"/>
      <c r="B510" s="39"/>
      <c r="C510" s="31"/>
      <c r="D510" s="7"/>
      <c r="S510" s="52"/>
      <c r="T510" s="52"/>
      <c r="U510" s="52"/>
      <c r="V510" s="52"/>
      <c r="W510" s="52"/>
      <c r="X510" s="52"/>
      <c r="Y510" s="52"/>
      <c r="Z510" s="52"/>
      <c r="AA510" s="52"/>
    </row>
    <row r="511" spans="1:27">
      <c r="A511" s="6"/>
      <c r="B511" s="39"/>
      <c r="C511" s="31"/>
      <c r="D511" s="7"/>
      <c r="S511" s="52"/>
      <c r="T511" s="52"/>
      <c r="U511" s="52"/>
      <c r="V511" s="52"/>
      <c r="W511" s="52"/>
      <c r="X511" s="52"/>
      <c r="Y511" s="52"/>
      <c r="Z511" s="52"/>
      <c r="AA511" s="52"/>
    </row>
    <row r="512" spans="1:27">
      <c r="A512" s="6"/>
      <c r="B512" s="39"/>
      <c r="C512" s="31"/>
      <c r="D512" s="7"/>
      <c r="S512" s="52"/>
      <c r="T512" s="52"/>
      <c r="U512" s="52"/>
      <c r="V512" s="52"/>
      <c r="W512" s="52"/>
      <c r="X512" s="52"/>
      <c r="Y512" s="52"/>
      <c r="Z512" s="52"/>
      <c r="AA512" s="52"/>
    </row>
    <row r="513" spans="1:27">
      <c r="A513" s="6"/>
      <c r="B513" s="39"/>
      <c r="C513" s="31"/>
      <c r="D513" s="7"/>
      <c r="S513" s="52"/>
      <c r="T513" s="52"/>
      <c r="U513" s="52"/>
      <c r="V513" s="52"/>
      <c r="W513" s="52"/>
      <c r="X513" s="52"/>
      <c r="Y513" s="52"/>
      <c r="Z513" s="52"/>
      <c r="AA513" s="52"/>
    </row>
    <row r="514" spans="1:27">
      <c r="A514" s="6"/>
      <c r="B514" s="39"/>
      <c r="C514" s="31"/>
      <c r="D514" s="7"/>
      <c r="S514" s="52"/>
      <c r="T514" s="52"/>
      <c r="U514" s="52"/>
      <c r="V514" s="52"/>
      <c r="W514" s="52"/>
      <c r="X514" s="52"/>
      <c r="Y514" s="52"/>
      <c r="Z514" s="52"/>
      <c r="AA514" s="52"/>
    </row>
    <row r="515" spans="1:27">
      <c r="A515" s="6"/>
      <c r="B515" s="39"/>
      <c r="C515" s="31"/>
      <c r="D515" s="7"/>
      <c r="S515" s="52"/>
      <c r="T515" s="52"/>
      <c r="U515" s="52"/>
      <c r="V515" s="52"/>
      <c r="W515" s="52"/>
      <c r="X515" s="52"/>
      <c r="Y515" s="52"/>
      <c r="Z515" s="52"/>
      <c r="AA515" s="52"/>
    </row>
    <row r="516" spans="1:27">
      <c r="A516" s="6"/>
      <c r="B516" s="39"/>
      <c r="C516" s="31"/>
      <c r="D516" s="7"/>
      <c r="S516" s="52"/>
      <c r="T516" s="52"/>
      <c r="U516" s="52"/>
      <c r="V516" s="52"/>
      <c r="W516" s="52"/>
      <c r="X516" s="52"/>
      <c r="Y516" s="52"/>
      <c r="Z516" s="52"/>
      <c r="AA516" s="52"/>
    </row>
    <row r="517" spans="1:27">
      <c r="A517" s="6"/>
      <c r="B517" s="39"/>
      <c r="C517" s="31"/>
      <c r="D517" s="7"/>
      <c r="S517" s="52"/>
      <c r="T517" s="52"/>
      <c r="U517" s="52"/>
      <c r="V517" s="52"/>
      <c r="W517" s="52"/>
      <c r="X517" s="52"/>
      <c r="Y517" s="52"/>
      <c r="Z517" s="52"/>
      <c r="AA517" s="52"/>
    </row>
    <row r="518" spans="1:27">
      <c r="A518" s="6"/>
      <c r="B518" s="39"/>
      <c r="C518" s="31"/>
      <c r="D518" s="7"/>
      <c r="S518" s="52"/>
      <c r="T518" s="52"/>
      <c r="U518" s="52"/>
      <c r="V518" s="52"/>
      <c r="W518" s="52"/>
      <c r="X518" s="52"/>
      <c r="Y518" s="52"/>
      <c r="Z518" s="52"/>
      <c r="AA518" s="52"/>
    </row>
    <row r="519" spans="1:27">
      <c r="A519" s="6"/>
      <c r="B519" s="39"/>
      <c r="C519" s="31"/>
      <c r="D519" s="7"/>
      <c r="S519" s="52"/>
      <c r="T519" s="52"/>
      <c r="U519" s="52"/>
      <c r="V519" s="52"/>
      <c r="W519" s="52"/>
      <c r="X519" s="52"/>
      <c r="Y519" s="52"/>
      <c r="Z519" s="52"/>
      <c r="AA519" s="52"/>
    </row>
    <row r="520" spans="1:27">
      <c r="A520" s="6"/>
      <c r="B520" s="39"/>
      <c r="C520" s="31"/>
      <c r="D520" s="7"/>
      <c r="S520" s="52"/>
      <c r="T520" s="52"/>
      <c r="U520" s="52"/>
      <c r="V520" s="52"/>
      <c r="W520" s="52"/>
      <c r="X520" s="52"/>
      <c r="Y520" s="52"/>
      <c r="Z520" s="52"/>
      <c r="AA520" s="52"/>
    </row>
    <row r="521" spans="1:27">
      <c r="A521" s="6"/>
      <c r="B521" s="39"/>
      <c r="C521" s="31"/>
      <c r="D521" s="7"/>
      <c r="S521" s="52"/>
      <c r="T521" s="52"/>
      <c r="U521" s="52"/>
      <c r="V521" s="52"/>
      <c r="W521" s="52"/>
      <c r="X521" s="52"/>
      <c r="Y521" s="52"/>
      <c r="Z521" s="52"/>
      <c r="AA521" s="52"/>
    </row>
    <row r="522" spans="1:27">
      <c r="A522" s="6"/>
      <c r="B522" s="39"/>
      <c r="C522" s="31"/>
      <c r="D522" s="7"/>
      <c r="S522" s="52"/>
      <c r="T522" s="52"/>
      <c r="U522" s="52"/>
      <c r="V522" s="52"/>
      <c r="W522" s="52"/>
      <c r="X522" s="52"/>
      <c r="Y522" s="52"/>
      <c r="Z522" s="52"/>
      <c r="AA522" s="52"/>
    </row>
    <row r="523" spans="1:27">
      <c r="A523" s="6"/>
      <c r="B523" s="39"/>
      <c r="C523" s="31"/>
      <c r="D523" s="7"/>
      <c r="S523" s="52"/>
      <c r="T523" s="52"/>
      <c r="U523" s="52"/>
      <c r="V523" s="52"/>
      <c r="W523" s="52"/>
      <c r="X523" s="52"/>
      <c r="Y523" s="52"/>
      <c r="Z523" s="52"/>
      <c r="AA523" s="52"/>
    </row>
    <row r="524" spans="1:27">
      <c r="A524" s="6"/>
      <c r="B524" s="39"/>
      <c r="C524" s="31"/>
      <c r="D524" s="7"/>
      <c r="S524" s="52"/>
      <c r="T524" s="52"/>
      <c r="U524" s="52"/>
      <c r="V524" s="52"/>
      <c r="W524" s="52"/>
      <c r="X524" s="52"/>
      <c r="Y524" s="52"/>
      <c r="Z524" s="52"/>
      <c r="AA524" s="52"/>
    </row>
    <row r="525" spans="1:27">
      <c r="A525" s="6"/>
      <c r="B525" s="39"/>
      <c r="C525" s="31"/>
      <c r="D525" s="7"/>
      <c r="S525" s="52"/>
      <c r="T525" s="52"/>
      <c r="U525" s="52"/>
      <c r="V525" s="52"/>
      <c r="W525" s="52"/>
      <c r="X525" s="52"/>
      <c r="Y525" s="52"/>
      <c r="Z525" s="52"/>
      <c r="AA525" s="52"/>
    </row>
    <row r="526" spans="1:27">
      <c r="A526" s="6"/>
      <c r="B526" s="39"/>
      <c r="C526" s="31"/>
      <c r="D526" s="7"/>
      <c r="S526" s="52"/>
      <c r="T526" s="52"/>
      <c r="U526" s="52"/>
      <c r="V526" s="52"/>
      <c r="W526" s="52"/>
      <c r="X526" s="52"/>
      <c r="Y526" s="52"/>
      <c r="Z526" s="52"/>
      <c r="AA526" s="52"/>
    </row>
    <row r="527" spans="1:27">
      <c r="A527" s="6"/>
      <c r="B527" s="39"/>
      <c r="C527" s="31"/>
      <c r="D527" s="7"/>
      <c r="S527" s="52"/>
      <c r="T527" s="52"/>
      <c r="U527" s="52"/>
      <c r="V527" s="52"/>
      <c r="W527" s="52"/>
      <c r="X527" s="52"/>
      <c r="Y527" s="52"/>
      <c r="Z527" s="52"/>
      <c r="AA527" s="52"/>
    </row>
    <row r="528" spans="1:27">
      <c r="A528" s="6"/>
      <c r="B528" s="39"/>
      <c r="C528" s="31"/>
      <c r="D528" s="7"/>
      <c r="S528" s="52"/>
      <c r="T528" s="52"/>
      <c r="U528" s="52"/>
      <c r="V528" s="52"/>
      <c r="W528" s="52"/>
      <c r="X528" s="52"/>
      <c r="Y528" s="52"/>
      <c r="Z528" s="52"/>
      <c r="AA528" s="52"/>
    </row>
    <row r="529" spans="1:27">
      <c r="A529" s="6"/>
      <c r="B529" s="39"/>
      <c r="C529" s="31"/>
      <c r="D529" s="7"/>
      <c r="S529" s="52"/>
      <c r="T529" s="52"/>
      <c r="U529" s="52"/>
      <c r="V529" s="52"/>
      <c r="W529" s="52"/>
      <c r="X529" s="52"/>
      <c r="Y529" s="52"/>
      <c r="Z529" s="52"/>
      <c r="AA529" s="52"/>
    </row>
    <row r="530" spans="1:27">
      <c r="A530" s="6"/>
      <c r="B530" s="39"/>
      <c r="C530" s="31"/>
      <c r="D530" s="7"/>
      <c r="S530" s="52"/>
      <c r="T530" s="52"/>
      <c r="U530" s="52"/>
      <c r="V530" s="52"/>
      <c r="W530" s="52"/>
      <c r="X530" s="52"/>
      <c r="Y530" s="52"/>
      <c r="Z530" s="52"/>
      <c r="AA530" s="52"/>
    </row>
    <row r="531" spans="1:27">
      <c r="A531" s="6"/>
      <c r="B531" s="39"/>
      <c r="C531" s="31"/>
      <c r="D531" s="7"/>
      <c r="S531" s="52"/>
      <c r="T531" s="52"/>
      <c r="U531" s="52"/>
      <c r="V531" s="52"/>
      <c r="W531" s="52"/>
      <c r="X531" s="52"/>
      <c r="Y531" s="52"/>
      <c r="Z531" s="52"/>
      <c r="AA531" s="52"/>
    </row>
    <row r="532" spans="1:27">
      <c r="A532" s="6"/>
      <c r="B532" s="39"/>
      <c r="C532" s="31"/>
      <c r="D532" s="7"/>
      <c r="S532" s="52"/>
      <c r="T532" s="52"/>
      <c r="U532" s="52"/>
      <c r="V532" s="52"/>
      <c r="W532" s="52"/>
      <c r="X532" s="52"/>
      <c r="Y532" s="52"/>
      <c r="Z532" s="52"/>
      <c r="AA532" s="52"/>
    </row>
    <row r="533" spans="1:27">
      <c r="A533" s="6"/>
      <c r="B533" s="39"/>
      <c r="C533" s="31"/>
      <c r="D533" s="7"/>
      <c r="S533" s="52"/>
      <c r="T533" s="52"/>
      <c r="U533" s="52"/>
      <c r="V533" s="52"/>
      <c r="W533" s="52"/>
      <c r="X533" s="52"/>
      <c r="Y533" s="52"/>
      <c r="Z533" s="52"/>
      <c r="AA533" s="52"/>
    </row>
    <row r="534" spans="1:27">
      <c r="A534" s="6"/>
      <c r="B534" s="39"/>
      <c r="C534" s="31"/>
      <c r="D534" s="7"/>
      <c r="S534" s="52"/>
      <c r="T534" s="52"/>
      <c r="U534" s="52"/>
      <c r="V534" s="52"/>
      <c r="W534" s="52"/>
      <c r="X534" s="52"/>
      <c r="Y534" s="52"/>
      <c r="Z534" s="52"/>
      <c r="AA534" s="52"/>
    </row>
    <row r="535" spans="1:27">
      <c r="A535" s="6"/>
      <c r="B535" s="39"/>
      <c r="C535" s="31"/>
      <c r="D535" s="7"/>
      <c r="S535" s="52"/>
      <c r="T535" s="52"/>
      <c r="U535" s="52"/>
      <c r="V535" s="52"/>
      <c r="W535" s="52"/>
      <c r="X535" s="52"/>
      <c r="Y535" s="52"/>
      <c r="Z535" s="52"/>
      <c r="AA535" s="52"/>
    </row>
    <row r="536" spans="1:27">
      <c r="A536" s="6"/>
      <c r="B536" s="39"/>
      <c r="C536" s="31"/>
      <c r="D536" s="7"/>
      <c r="S536" s="52"/>
      <c r="T536" s="52"/>
      <c r="U536" s="52"/>
      <c r="V536" s="52"/>
      <c r="W536" s="52"/>
      <c r="X536" s="52"/>
      <c r="Y536" s="52"/>
      <c r="Z536" s="52"/>
      <c r="AA536" s="52"/>
    </row>
    <row r="537" spans="1:27">
      <c r="A537" s="6"/>
      <c r="B537" s="39"/>
      <c r="C537" s="31"/>
      <c r="D537" s="7"/>
      <c r="S537" s="52"/>
      <c r="T537" s="52"/>
      <c r="U537" s="52"/>
      <c r="V537" s="52"/>
      <c r="W537" s="52"/>
      <c r="X537" s="52"/>
      <c r="Y537" s="52"/>
      <c r="Z537" s="52"/>
      <c r="AA537" s="52"/>
    </row>
    <row r="538" spans="1:27">
      <c r="A538" s="6"/>
      <c r="B538" s="39"/>
      <c r="C538" s="31"/>
      <c r="D538" s="7"/>
      <c r="S538" s="52"/>
      <c r="T538" s="52"/>
      <c r="U538" s="52"/>
      <c r="V538" s="52"/>
      <c r="W538" s="52"/>
      <c r="X538" s="52"/>
      <c r="Y538" s="52"/>
      <c r="Z538" s="52"/>
      <c r="AA538" s="52"/>
    </row>
    <row r="539" spans="1:27">
      <c r="A539" s="6"/>
      <c r="B539" s="39"/>
      <c r="C539" s="31"/>
      <c r="D539" s="7"/>
      <c r="S539" s="52"/>
      <c r="T539" s="52"/>
      <c r="U539" s="52"/>
      <c r="V539" s="52"/>
      <c r="W539" s="52"/>
      <c r="X539" s="52"/>
      <c r="Y539" s="52"/>
      <c r="Z539" s="52"/>
      <c r="AA539" s="52"/>
    </row>
    <row r="540" spans="1:27">
      <c r="A540" s="6"/>
      <c r="B540" s="39"/>
      <c r="C540" s="31"/>
      <c r="D540" s="7"/>
      <c r="S540" s="52"/>
      <c r="T540" s="52"/>
      <c r="U540" s="52"/>
      <c r="V540" s="52"/>
      <c r="W540" s="52"/>
      <c r="X540" s="52"/>
      <c r="Y540" s="52"/>
      <c r="Z540" s="52"/>
      <c r="AA540" s="52"/>
    </row>
    <row r="541" spans="1:27">
      <c r="A541" s="6"/>
      <c r="B541" s="39"/>
      <c r="C541" s="31"/>
      <c r="D541" s="7"/>
      <c r="S541" s="52"/>
      <c r="T541" s="52"/>
      <c r="U541" s="52"/>
      <c r="V541" s="52"/>
      <c r="W541" s="52"/>
      <c r="X541" s="52"/>
      <c r="Y541" s="52"/>
      <c r="Z541" s="52"/>
      <c r="AA541" s="52"/>
    </row>
    <row r="542" spans="1:27">
      <c r="A542" s="6"/>
      <c r="B542" s="39"/>
      <c r="C542" s="31"/>
      <c r="D542" s="7"/>
      <c r="S542" s="52"/>
      <c r="T542" s="52"/>
      <c r="U542" s="52"/>
      <c r="V542" s="52"/>
      <c r="W542" s="52"/>
      <c r="X542" s="52"/>
      <c r="Y542" s="52"/>
      <c r="Z542" s="52"/>
      <c r="AA542" s="52"/>
    </row>
    <row r="543" spans="1:27">
      <c r="A543" s="6"/>
      <c r="B543" s="39"/>
      <c r="C543" s="31"/>
      <c r="D543" s="7"/>
      <c r="S543" s="52"/>
      <c r="T543" s="52"/>
      <c r="U543" s="52"/>
      <c r="V543" s="52"/>
      <c r="W543" s="52"/>
      <c r="X543" s="52"/>
      <c r="Y543" s="52"/>
      <c r="Z543" s="52"/>
      <c r="AA543" s="52"/>
    </row>
    <row r="544" spans="1:27">
      <c r="A544" s="6"/>
      <c r="B544" s="39"/>
      <c r="C544" s="31"/>
      <c r="D544" s="7"/>
      <c r="S544" s="52"/>
      <c r="T544" s="52"/>
      <c r="U544" s="52"/>
      <c r="V544" s="52"/>
      <c r="W544" s="52"/>
      <c r="X544" s="52"/>
      <c r="Y544" s="52"/>
      <c r="Z544" s="52"/>
      <c r="AA544" s="52"/>
    </row>
    <row r="545" spans="1:27">
      <c r="A545" s="6"/>
      <c r="B545" s="39"/>
      <c r="C545" s="31"/>
      <c r="D545" s="7"/>
      <c r="S545" s="52"/>
      <c r="T545" s="52"/>
      <c r="U545" s="52"/>
      <c r="V545" s="52"/>
      <c r="W545" s="52"/>
      <c r="X545" s="52"/>
      <c r="Y545" s="52"/>
      <c r="Z545" s="52"/>
      <c r="AA545" s="52"/>
    </row>
    <row r="546" spans="1:27">
      <c r="A546" s="6"/>
      <c r="B546" s="39"/>
      <c r="C546" s="31"/>
      <c r="D546" s="7"/>
      <c r="S546" s="52"/>
      <c r="T546" s="52"/>
      <c r="U546" s="52"/>
      <c r="V546" s="52"/>
      <c r="W546" s="52"/>
      <c r="X546" s="52"/>
      <c r="Y546" s="52"/>
      <c r="Z546" s="52"/>
      <c r="AA546" s="52"/>
    </row>
    <row r="547" spans="1:27">
      <c r="A547" s="6"/>
      <c r="B547" s="39"/>
      <c r="C547" s="31"/>
      <c r="D547" s="7"/>
      <c r="S547" s="52"/>
      <c r="T547" s="52"/>
      <c r="U547" s="52"/>
      <c r="V547" s="52"/>
      <c r="W547" s="52"/>
      <c r="X547" s="52"/>
      <c r="Y547" s="52"/>
      <c r="Z547" s="52"/>
      <c r="AA547" s="52"/>
    </row>
    <row r="548" spans="1:27">
      <c r="A548" s="6"/>
      <c r="B548" s="39"/>
      <c r="C548" s="31"/>
      <c r="D548" s="7"/>
      <c r="S548" s="52"/>
      <c r="T548" s="52"/>
      <c r="U548" s="52"/>
      <c r="V548" s="52"/>
      <c r="W548" s="52"/>
      <c r="X548" s="52"/>
      <c r="Y548" s="52"/>
      <c r="Z548" s="52"/>
      <c r="AA548" s="52"/>
    </row>
    <row r="549" spans="1:27">
      <c r="A549" s="6"/>
      <c r="B549" s="39"/>
      <c r="C549" s="31"/>
      <c r="D549" s="7"/>
      <c r="S549" s="52"/>
      <c r="T549" s="52"/>
      <c r="U549" s="52"/>
      <c r="V549" s="52"/>
      <c r="W549" s="52"/>
      <c r="X549" s="52"/>
      <c r="Y549" s="52"/>
      <c r="Z549" s="52"/>
      <c r="AA549" s="52"/>
    </row>
    <row r="550" spans="1:27">
      <c r="A550" s="6"/>
      <c r="B550" s="39"/>
      <c r="C550" s="31"/>
      <c r="D550" s="7"/>
      <c r="S550" s="52"/>
      <c r="T550" s="52"/>
      <c r="U550" s="52"/>
      <c r="V550" s="52"/>
      <c r="W550" s="52"/>
      <c r="X550" s="52"/>
      <c r="Y550" s="52"/>
      <c r="Z550" s="52"/>
      <c r="AA550" s="52"/>
    </row>
    <row r="551" spans="1:27">
      <c r="A551" s="6"/>
      <c r="B551" s="39"/>
      <c r="C551" s="31"/>
      <c r="D551" s="7"/>
      <c r="S551" s="52"/>
      <c r="T551" s="52"/>
      <c r="U551" s="52"/>
      <c r="V551" s="52"/>
      <c r="W551" s="52"/>
      <c r="X551" s="52"/>
      <c r="Y551" s="52"/>
      <c r="Z551" s="52"/>
      <c r="AA551" s="52"/>
    </row>
    <row r="552" spans="1:27">
      <c r="A552" s="6"/>
      <c r="B552" s="39"/>
      <c r="C552" s="31"/>
      <c r="D552" s="7"/>
      <c r="S552" s="52"/>
      <c r="T552" s="52"/>
      <c r="U552" s="52"/>
      <c r="V552" s="52"/>
      <c r="W552" s="52"/>
      <c r="X552" s="52"/>
      <c r="Y552" s="52"/>
      <c r="Z552" s="52"/>
      <c r="AA552" s="52"/>
    </row>
    <row r="553" spans="1:27">
      <c r="A553" s="6"/>
      <c r="B553" s="39"/>
      <c r="C553" s="31"/>
      <c r="D553" s="7"/>
      <c r="S553" s="52"/>
      <c r="T553" s="52"/>
      <c r="U553" s="52"/>
      <c r="V553" s="52"/>
      <c r="W553" s="52"/>
      <c r="X553" s="52"/>
      <c r="Y553" s="52"/>
      <c r="Z553" s="52"/>
      <c r="AA553" s="52"/>
    </row>
    <row r="554" spans="1:27">
      <c r="A554" s="6"/>
      <c r="B554" s="39"/>
      <c r="C554" s="31"/>
      <c r="D554" s="7"/>
      <c r="S554" s="52"/>
      <c r="T554" s="52"/>
      <c r="U554" s="52"/>
      <c r="V554" s="52"/>
      <c r="W554" s="52"/>
      <c r="X554" s="52"/>
      <c r="Y554" s="52"/>
      <c r="Z554" s="52"/>
      <c r="AA554" s="52"/>
    </row>
    <row r="555" spans="1:27">
      <c r="A555" s="6"/>
      <c r="B555" s="39"/>
      <c r="C555" s="31"/>
      <c r="D555" s="7"/>
      <c r="S555" s="52"/>
      <c r="T555" s="52"/>
      <c r="U555" s="52"/>
      <c r="V555" s="52"/>
      <c r="W555" s="52"/>
      <c r="X555" s="52"/>
      <c r="Y555" s="52"/>
      <c r="Z555" s="52"/>
      <c r="AA555" s="52"/>
    </row>
    <row r="556" spans="1:27">
      <c r="A556" s="6"/>
      <c r="B556" s="39"/>
      <c r="C556" s="31"/>
      <c r="D556" s="7"/>
      <c r="S556" s="52"/>
      <c r="T556" s="52"/>
      <c r="U556" s="52"/>
      <c r="V556" s="52"/>
      <c r="W556" s="52"/>
      <c r="X556" s="52"/>
      <c r="Y556" s="52"/>
      <c r="Z556" s="52"/>
      <c r="AA556" s="52"/>
    </row>
    <row r="557" spans="1:27">
      <c r="A557" s="6"/>
      <c r="B557" s="39"/>
      <c r="C557" s="31"/>
      <c r="D557" s="7"/>
      <c r="S557" s="52"/>
      <c r="T557" s="52"/>
      <c r="U557" s="52"/>
      <c r="V557" s="52"/>
      <c r="W557" s="52"/>
      <c r="X557" s="52"/>
      <c r="Y557" s="52"/>
      <c r="Z557" s="52"/>
      <c r="AA557" s="52"/>
    </row>
    <row r="558" spans="1:27">
      <c r="A558" s="6"/>
      <c r="B558" s="39"/>
      <c r="C558" s="31"/>
      <c r="D558" s="7"/>
      <c r="S558" s="52"/>
      <c r="T558" s="52"/>
      <c r="U558" s="52"/>
      <c r="V558" s="52"/>
      <c r="W558" s="52"/>
      <c r="X558" s="52"/>
      <c r="Y558" s="52"/>
      <c r="Z558" s="52"/>
      <c r="AA558" s="52"/>
    </row>
    <row r="559" spans="1:27">
      <c r="A559" s="6"/>
      <c r="B559" s="39"/>
      <c r="C559" s="31"/>
      <c r="D559" s="7"/>
      <c r="S559" s="52"/>
      <c r="T559" s="52"/>
      <c r="U559" s="52"/>
      <c r="V559" s="52"/>
      <c r="W559" s="52"/>
      <c r="X559" s="52"/>
      <c r="Y559" s="52"/>
      <c r="Z559" s="52"/>
      <c r="AA559" s="52"/>
    </row>
    <row r="560" spans="1:27">
      <c r="A560" s="6"/>
      <c r="B560" s="39"/>
      <c r="C560" s="31"/>
      <c r="D560" s="7"/>
      <c r="S560" s="52"/>
      <c r="T560" s="52"/>
      <c r="U560" s="52"/>
      <c r="V560" s="52"/>
      <c r="W560" s="52"/>
      <c r="X560" s="52"/>
      <c r="Y560" s="52"/>
      <c r="Z560" s="52"/>
      <c r="AA560" s="52"/>
    </row>
    <row r="561" spans="1:27">
      <c r="A561" s="6"/>
      <c r="B561" s="39"/>
      <c r="C561" s="31"/>
      <c r="D561" s="7"/>
      <c r="S561" s="52"/>
      <c r="T561" s="52"/>
      <c r="U561" s="52"/>
      <c r="V561" s="52"/>
      <c r="W561" s="52"/>
      <c r="X561" s="52"/>
      <c r="Y561" s="52"/>
      <c r="Z561" s="52"/>
      <c r="AA561" s="52"/>
    </row>
    <row r="562" spans="1:27">
      <c r="A562" s="6"/>
      <c r="B562" s="39"/>
      <c r="C562" s="31"/>
      <c r="D562" s="7"/>
      <c r="S562" s="52"/>
      <c r="T562" s="52"/>
      <c r="U562" s="52"/>
      <c r="V562" s="52"/>
      <c r="W562" s="52"/>
      <c r="X562" s="52"/>
      <c r="Y562" s="52"/>
      <c r="Z562" s="52"/>
      <c r="AA562" s="52"/>
    </row>
    <row r="563" spans="1:27">
      <c r="A563" s="6"/>
      <c r="B563" s="39"/>
      <c r="C563" s="31"/>
      <c r="D563" s="7"/>
      <c r="S563" s="52"/>
      <c r="T563" s="52"/>
      <c r="U563" s="52"/>
      <c r="V563" s="52"/>
      <c r="W563" s="52"/>
      <c r="X563" s="52"/>
      <c r="Y563" s="52"/>
      <c r="Z563" s="52"/>
      <c r="AA563" s="52"/>
    </row>
    <row r="564" spans="1:27">
      <c r="A564" s="6"/>
      <c r="B564" s="39"/>
      <c r="C564" s="31"/>
      <c r="D564" s="7"/>
      <c r="S564" s="52"/>
      <c r="T564" s="52"/>
      <c r="U564" s="52"/>
      <c r="V564" s="52"/>
      <c r="W564" s="52"/>
      <c r="X564" s="52"/>
      <c r="Y564" s="52"/>
      <c r="Z564" s="52"/>
      <c r="AA564" s="52"/>
    </row>
    <row r="565" spans="1:27">
      <c r="A565" s="6"/>
      <c r="B565" s="39"/>
      <c r="C565" s="31"/>
      <c r="D565" s="7"/>
      <c r="S565" s="52"/>
      <c r="T565" s="52"/>
      <c r="U565" s="52"/>
      <c r="V565" s="52"/>
      <c r="W565" s="52"/>
      <c r="X565" s="52"/>
      <c r="Y565" s="52"/>
      <c r="Z565" s="52"/>
      <c r="AA565" s="52"/>
    </row>
    <row r="566" spans="1:27">
      <c r="A566" s="6"/>
      <c r="B566" s="39"/>
      <c r="C566" s="31"/>
      <c r="D566" s="7"/>
      <c r="S566" s="52"/>
      <c r="T566" s="52"/>
      <c r="U566" s="52"/>
      <c r="V566" s="52"/>
      <c r="W566" s="52"/>
      <c r="X566" s="52"/>
      <c r="Y566" s="52"/>
      <c r="Z566" s="52"/>
      <c r="AA566" s="52"/>
    </row>
    <row r="567" spans="1:27">
      <c r="A567" s="12"/>
      <c r="B567" s="38"/>
      <c r="C567" s="30"/>
      <c r="D567" s="14"/>
      <c r="S567" s="52"/>
      <c r="T567" s="52"/>
      <c r="U567" s="52"/>
      <c r="V567" s="52"/>
      <c r="W567" s="52"/>
      <c r="X567" s="52"/>
      <c r="Y567" s="52"/>
      <c r="Z567" s="52"/>
      <c r="AA567" s="52"/>
    </row>
    <row r="568" spans="1:27">
      <c r="A568" s="12"/>
      <c r="B568" s="38"/>
      <c r="C568" s="30"/>
      <c r="D568" s="14"/>
      <c r="S568" s="52"/>
      <c r="T568" s="52"/>
      <c r="U568" s="52"/>
      <c r="V568" s="52"/>
      <c r="W568" s="52"/>
      <c r="X568" s="52"/>
      <c r="Y568" s="52"/>
      <c r="Z568" s="52"/>
      <c r="AA568" s="52"/>
    </row>
    <row r="569" spans="1:27">
      <c r="A569" s="12"/>
      <c r="B569" s="38"/>
      <c r="C569" s="30"/>
      <c r="D569" s="14"/>
      <c r="S569" s="52"/>
      <c r="T569" s="52"/>
      <c r="U569" s="52"/>
      <c r="V569" s="52"/>
      <c r="W569" s="52"/>
      <c r="X569" s="52"/>
      <c r="Y569" s="52"/>
      <c r="Z569" s="52"/>
      <c r="AA569" s="52"/>
    </row>
    <row r="570" spans="1:27">
      <c r="A570" s="12"/>
      <c r="B570" s="38"/>
      <c r="C570" s="30"/>
      <c r="D570" s="14"/>
      <c r="S570" s="52"/>
      <c r="T570" s="52"/>
      <c r="U570" s="52"/>
      <c r="V570" s="52"/>
      <c r="W570" s="52"/>
      <c r="X570" s="52"/>
      <c r="Y570" s="52"/>
      <c r="Z570" s="52"/>
      <c r="AA570" s="52"/>
    </row>
    <row r="571" spans="1:27">
      <c r="A571" s="12"/>
      <c r="B571" s="38"/>
      <c r="C571" s="30"/>
      <c r="D571" s="14"/>
      <c r="S571" s="52"/>
      <c r="T571" s="52"/>
      <c r="U571" s="52"/>
      <c r="V571" s="52"/>
      <c r="W571" s="52"/>
      <c r="X571" s="52"/>
      <c r="Y571" s="52"/>
      <c r="Z571" s="52"/>
      <c r="AA571" s="52"/>
    </row>
    <row r="572" spans="1:27">
      <c r="A572" s="12"/>
      <c r="B572" s="38"/>
      <c r="C572" s="30"/>
      <c r="D572" s="14"/>
      <c r="S572" s="52"/>
      <c r="T572" s="52"/>
      <c r="U572" s="52"/>
      <c r="V572" s="52"/>
      <c r="W572" s="52"/>
      <c r="X572" s="52"/>
      <c r="Y572" s="52"/>
      <c r="Z572" s="52"/>
      <c r="AA572" s="52"/>
    </row>
    <row r="573" spans="1:27">
      <c r="A573" s="12"/>
      <c r="B573" s="38"/>
      <c r="C573" s="30"/>
      <c r="D573" s="14"/>
      <c r="S573" s="52"/>
      <c r="T573" s="52"/>
      <c r="U573" s="52"/>
      <c r="V573" s="52"/>
      <c r="W573" s="52"/>
      <c r="X573" s="52"/>
      <c r="Y573" s="52"/>
      <c r="Z573" s="52"/>
      <c r="AA573" s="52"/>
    </row>
    <row r="574" spans="1:27">
      <c r="A574" s="12"/>
      <c r="B574" s="38"/>
      <c r="C574" s="30"/>
      <c r="D574" s="14"/>
      <c r="S574" s="52"/>
      <c r="T574" s="52"/>
      <c r="U574" s="52"/>
      <c r="V574" s="52"/>
      <c r="W574" s="52"/>
      <c r="X574" s="52"/>
      <c r="Y574" s="52"/>
      <c r="Z574" s="52"/>
      <c r="AA574" s="52"/>
    </row>
    <row r="575" spans="1:27">
      <c r="A575" s="12"/>
      <c r="B575" s="38"/>
      <c r="C575" s="30"/>
      <c r="D575" s="14"/>
      <c r="S575" s="52"/>
      <c r="T575" s="52"/>
      <c r="U575" s="52"/>
      <c r="V575" s="52"/>
      <c r="W575" s="52"/>
      <c r="X575" s="52"/>
      <c r="Y575" s="52"/>
      <c r="Z575" s="52"/>
      <c r="AA575" s="52"/>
    </row>
    <row r="576" spans="1:27">
      <c r="A576" s="12"/>
      <c r="B576" s="38"/>
      <c r="C576" s="30"/>
      <c r="D576" s="14"/>
      <c r="S576" s="52"/>
      <c r="T576" s="52"/>
      <c r="U576" s="52"/>
      <c r="V576" s="52"/>
      <c r="W576" s="52"/>
      <c r="X576" s="52"/>
      <c r="Y576" s="52"/>
      <c r="Z576" s="52"/>
      <c r="AA576" s="52"/>
    </row>
    <row r="577" spans="1:27">
      <c r="A577" s="12"/>
      <c r="B577" s="38"/>
      <c r="C577" s="30"/>
      <c r="D577" s="14"/>
      <c r="S577" s="52"/>
      <c r="T577" s="52"/>
      <c r="U577" s="52"/>
      <c r="V577" s="52"/>
      <c r="W577" s="52"/>
      <c r="X577" s="52"/>
      <c r="Y577" s="52"/>
      <c r="Z577" s="52"/>
      <c r="AA577" s="52"/>
    </row>
    <row r="578" spans="1:27">
      <c r="A578" s="12"/>
      <c r="B578" s="38"/>
      <c r="C578" s="30"/>
      <c r="D578" s="14"/>
      <c r="S578" s="52"/>
      <c r="T578" s="52"/>
      <c r="U578" s="52"/>
      <c r="V578" s="52"/>
      <c r="W578" s="52"/>
      <c r="X578" s="52"/>
      <c r="Y578" s="52"/>
      <c r="Z578" s="52"/>
      <c r="AA578" s="52"/>
    </row>
    <row r="579" spans="1:27">
      <c r="A579" s="12"/>
      <c r="B579" s="38"/>
      <c r="C579" s="30"/>
      <c r="D579" s="14"/>
      <c r="S579" s="52"/>
      <c r="T579" s="52"/>
      <c r="U579" s="52"/>
      <c r="V579" s="52"/>
      <c r="W579" s="52"/>
      <c r="X579" s="52"/>
      <c r="Y579" s="52"/>
      <c r="Z579" s="52"/>
      <c r="AA579" s="52"/>
    </row>
    <row r="580" spans="1:27">
      <c r="A580" s="12"/>
      <c r="B580" s="38"/>
      <c r="C580" s="30"/>
      <c r="D580" s="14"/>
      <c r="S580" s="52"/>
      <c r="T580" s="52"/>
      <c r="U580" s="52"/>
      <c r="V580" s="52"/>
      <c r="W580" s="52"/>
      <c r="X580" s="52"/>
      <c r="Y580" s="52"/>
      <c r="Z580" s="52"/>
      <c r="AA580" s="52"/>
    </row>
    <row r="581" spans="1:27">
      <c r="A581" s="12"/>
      <c r="B581" s="38"/>
      <c r="C581" s="30"/>
      <c r="D581" s="14"/>
      <c r="S581" s="52"/>
      <c r="T581" s="52"/>
      <c r="U581" s="52"/>
      <c r="V581" s="52"/>
      <c r="W581" s="52"/>
      <c r="X581" s="52"/>
      <c r="Y581" s="52"/>
      <c r="Z581" s="52"/>
      <c r="AA581" s="52"/>
    </row>
    <row r="582" spans="1:27">
      <c r="A582" s="12"/>
      <c r="B582" s="38"/>
      <c r="C582" s="30"/>
      <c r="D582" s="14"/>
      <c r="S582" s="52"/>
      <c r="T582" s="52"/>
      <c r="U582" s="52"/>
      <c r="V582" s="52"/>
      <c r="W582" s="52"/>
      <c r="X582" s="52"/>
      <c r="Y582" s="52"/>
      <c r="Z582" s="52"/>
      <c r="AA582" s="52"/>
    </row>
    <row r="583" spans="1:27">
      <c r="A583" s="12"/>
      <c r="B583" s="38"/>
      <c r="C583" s="30"/>
      <c r="D583" s="14"/>
      <c r="S583" s="52"/>
      <c r="T583" s="52"/>
      <c r="U583" s="52"/>
      <c r="V583" s="52"/>
      <c r="W583" s="52"/>
      <c r="X583" s="52"/>
      <c r="Y583" s="52"/>
      <c r="Z583" s="52"/>
      <c r="AA583" s="52"/>
    </row>
    <row r="584" spans="1:27">
      <c r="A584" s="12"/>
      <c r="B584" s="38"/>
      <c r="C584" s="30"/>
      <c r="D584" s="14"/>
      <c r="S584" s="52"/>
      <c r="T584" s="52"/>
      <c r="U584" s="52"/>
      <c r="V584" s="52"/>
      <c r="W584" s="52"/>
      <c r="X584" s="52"/>
      <c r="Y584" s="52"/>
      <c r="Z584" s="52"/>
      <c r="AA584" s="52"/>
    </row>
    <row r="585" spans="1:27">
      <c r="A585" s="12"/>
      <c r="B585" s="38"/>
      <c r="C585" s="30"/>
      <c r="D585" s="14"/>
      <c r="S585" s="52"/>
      <c r="T585" s="52"/>
      <c r="U585" s="52"/>
      <c r="V585" s="52"/>
      <c r="W585" s="52"/>
      <c r="X585" s="52"/>
      <c r="Y585" s="52"/>
      <c r="Z585" s="52"/>
      <c r="AA585" s="52"/>
    </row>
    <row r="586" spans="1:27">
      <c r="A586" s="12"/>
      <c r="B586" s="38"/>
      <c r="C586" s="30"/>
      <c r="D586" s="14"/>
      <c r="S586" s="52"/>
      <c r="T586" s="52"/>
      <c r="U586" s="52"/>
      <c r="V586" s="52"/>
      <c r="W586" s="52"/>
      <c r="X586" s="52"/>
      <c r="Y586" s="52"/>
      <c r="Z586" s="52"/>
      <c r="AA586" s="52"/>
    </row>
    <row r="587" spans="1:27">
      <c r="A587" s="12"/>
      <c r="B587" s="38"/>
      <c r="C587" s="30"/>
      <c r="D587" s="14"/>
      <c r="S587" s="52"/>
      <c r="T587" s="52"/>
      <c r="U587" s="52"/>
      <c r="V587" s="52"/>
      <c r="W587" s="52"/>
      <c r="X587" s="52"/>
      <c r="Y587" s="52"/>
      <c r="Z587" s="52"/>
      <c r="AA587" s="52"/>
    </row>
    <row r="588" spans="1:27">
      <c r="A588" s="12"/>
      <c r="B588" s="38"/>
      <c r="C588" s="30"/>
      <c r="D588" s="14"/>
      <c r="S588" s="52"/>
      <c r="T588" s="52"/>
      <c r="U588" s="52"/>
      <c r="V588" s="52"/>
      <c r="W588" s="52"/>
      <c r="X588" s="52"/>
      <c r="Y588" s="52"/>
      <c r="Z588" s="52"/>
      <c r="AA588" s="52"/>
    </row>
    <row r="589" spans="1:27">
      <c r="A589" s="12"/>
      <c r="B589" s="38"/>
      <c r="C589" s="30"/>
      <c r="D589" s="14"/>
      <c r="S589" s="52"/>
      <c r="T589" s="52"/>
      <c r="U589" s="52"/>
      <c r="V589" s="52"/>
      <c r="W589" s="52"/>
      <c r="X589" s="52"/>
      <c r="Y589" s="52"/>
      <c r="Z589" s="52"/>
      <c r="AA589" s="52"/>
    </row>
    <row r="590" spans="1:27">
      <c r="A590" s="12"/>
      <c r="B590" s="38"/>
      <c r="C590" s="30"/>
      <c r="D590" s="14"/>
      <c r="S590" s="52"/>
      <c r="T590" s="52"/>
      <c r="U590" s="52"/>
      <c r="V590" s="52"/>
      <c r="W590" s="52"/>
      <c r="X590" s="52"/>
      <c r="Y590" s="52"/>
      <c r="Z590" s="52"/>
      <c r="AA590" s="52"/>
    </row>
    <row r="591" spans="1:27">
      <c r="A591" s="12"/>
      <c r="B591" s="38"/>
      <c r="C591" s="30"/>
      <c r="D591" s="14"/>
      <c r="S591" s="52"/>
      <c r="T591" s="52"/>
      <c r="U591" s="52"/>
      <c r="V591" s="52"/>
      <c r="W591" s="52"/>
      <c r="X591" s="52"/>
      <c r="Y591" s="52"/>
      <c r="Z591" s="52"/>
      <c r="AA591" s="52"/>
    </row>
    <row r="592" spans="1:27">
      <c r="A592" s="12"/>
      <c r="B592" s="38"/>
      <c r="C592" s="30"/>
      <c r="D592" s="14"/>
      <c r="S592" s="52"/>
      <c r="T592" s="52"/>
      <c r="U592" s="52"/>
      <c r="V592" s="52"/>
      <c r="W592" s="52"/>
      <c r="X592" s="52"/>
      <c r="Y592" s="52"/>
      <c r="Z592" s="52"/>
      <c r="AA592" s="52"/>
    </row>
    <row r="593" spans="1:27">
      <c r="A593" s="12"/>
      <c r="B593" s="38"/>
      <c r="C593" s="30"/>
      <c r="D593" s="14"/>
      <c r="S593" s="52"/>
      <c r="T593" s="52"/>
      <c r="U593" s="52"/>
      <c r="V593" s="52"/>
      <c r="W593" s="52"/>
      <c r="X593" s="52"/>
      <c r="Y593" s="52"/>
      <c r="Z593" s="52"/>
      <c r="AA593" s="52"/>
    </row>
    <row r="594" spans="1:27">
      <c r="A594" s="12"/>
      <c r="B594" s="38"/>
      <c r="C594" s="30"/>
      <c r="D594" s="14"/>
      <c r="S594" s="52"/>
      <c r="T594" s="52"/>
      <c r="U594" s="52"/>
      <c r="V594" s="52"/>
      <c r="W594" s="52"/>
      <c r="X594" s="52"/>
      <c r="Y594" s="52"/>
      <c r="Z594" s="52"/>
      <c r="AA594" s="52"/>
    </row>
    <row r="595" spans="1:27">
      <c r="A595" s="12"/>
      <c r="B595" s="38"/>
      <c r="C595" s="30"/>
      <c r="D595" s="14"/>
      <c r="S595" s="52"/>
      <c r="T595" s="52"/>
      <c r="U595" s="52"/>
      <c r="V595" s="52"/>
      <c r="W595" s="52"/>
      <c r="X595" s="52"/>
      <c r="Y595" s="52"/>
      <c r="Z595" s="52"/>
      <c r="AA595" s="52"/>
    </row>
    <row r="596" spans="1:27">
      <c r="A596" s="12"/>
      <c r="B596" s="38"/>
      <c r="C596" s="30"/>
      <c r="D596" s="14"/>
      <c r="S596" s="52"/>
      <c r="T596" s="52"/>
      <c r="U596" s="52"/>
      <c r="V596" s="52"/>
      <c r="W596" s="52"/>
      <c r="X596" s="52"/>
      <c r="Y596" s="52"/>
      <c r="Z596" s="52"/>
      <c r="AA596" s="52"/>
    </row>
    <row r="597" spans="1:27">
      <c r="A597" s="12"/>
      <c r="B597" s="38"/>
      <c r="C597" s="30"/>
      <c r="D597" s="14"/>
      <c r="S597" s="52"/>
      <c r="T597" s="52"/>
      <c r="U597" s="52"/>
      <c r="V597" s="52"/>
      <c r="W597" s="52"/>
      <c r="X597" s="52"/>
      <c r="Y597" s="52"/>
      <c r="Z597" s="52"/>
      <c r="AA597" s="52"/>
    </row>
    <row r="598" spans="1:27">
      <c r="A598" s="6"/>
      <c r="B598" s="39"/>
      <c r="C598" s="31"/>
      <c r="D598" s="7"/>
      <c r="S598" s="52"/>
      <c r="T598" s="52"/>
      <c r="U598" s="52"/>
      <c r="V598" s="52"/>
      <c r="W598" s="52"/>
      <c r="X598" s="52"/>
      <c r="Y598" s="52"/>
      <c r="Z598" s="52"/>
      <c r="AA598" s="52"/>
    </row>
    <row r="599" spans="1:27">
      <c r="A599" s="6"/>
      <c r="B599" s="39"/>
      <c r="C599" s="31"/>
      <c r="D599" s="7"/>
      <c r="S599" s="52"/>
      <c r="T599" s="52"/>
      <c r="U599" s="52"/>
      <c r="V599" s="52"/>
      <c r="W599" s="52"/>
      <c r="X599" s="52"/>
      <c r="Y599" s="52"/>
      <c r="Z599" s="52"/>
      <c r="AA599" s="52"/>
    </row>
    <row r="600" spans="1:27">
      <c r="A600" s="6"/>
      <c r="B600" s="39"/>
      <c r="C600" s="31"/>
      <c r="D600" s="7"/>
      <c r="S600" s="52"/>
      <c r="T600" s="52"/>
      <c r="U600" s="52"/>
      <c r="V600" s="52"/>
      <c r="W600" s="52"/>
      <c r="X600" s="52"/>
      <c r="Y600" s="52"/>
      <c r="Z600" s="52"/>
      <c r="AA600" s="52"/>
    </row>
    <row r="601" spans="1:27">
      <c r="A601" s="6"/>
      <c r="B601" s="39"/>
      <c r="C601" s="31"/>
      <c r="D601" s="7"/>
      <c r="S601" s="52"/>
      <c r="T601" s="52"/>
      <c r="U601" s="52"/>
      <c r="V601" s="52"/>
      <c r="W601" s="52"/>
      <c r="X601" s="52"/>
      <c r="Y601" s="52"/>
      <c r="Z601" s="52"/>
      <c r="AA601" s="52"/>
    </row>
    <row r="602" spans="1:27">
      <c r="A602" s="6"/>
      <c r="B602" s="39"/>
      <c r="C602" s="31"/>
      <c r="D602" s="7"/>
      <c r="S602" s="52"/>
      <c r="T602" s="52"/>
      <c r="U602" s="52"/>
      <c r="V602" s="52"/>
      <c r="W602" s="52"/>
      <c r="X602" s="52"/>
      <c r="Y602" s="52"/>
      <c r="Z602" s="52"/>
      <c r="AA602" s="52"/>
    </row>
    <row r="603" spans="1:27">
      <c r="A603" s="6"/>
      <c r="B603" s="39"/>
      <c r="C603" s="31"/>
      <c r="D603" s="7"/>
      <c r="S603" s="52"/>
      <c r="T603" s="52"/>
      <c r="U603" s="52"/>
      <c r="V603" s="52"/>
      <c r="W603" s="52"/>
      <c r="X603" s="52"/>
      <c r="Y603" s="52"/>
      <c r="Z603" s="52"/>
      <c r="AA603" s="52"/>
    </row>
    <row r="604" spans="1:27">
      <c r="A604" s="6"/>
      <c r="B604" s="39"/>
      <c r="C604" s="31"/>
      <c r="D604" s="7"/>
      <c r="S604" s="52"/>
      <c r="T604" s="52"/>
      <c r="U604" s="52"/>
      <c r="V604" s="52"/>
      <c r="W604" s="52"/>
      <c r="X604" s="52"/>
      <c r="Y604" s="52"/>
      <c r="Z604" s="52"/>
      <c r="AA604" s="52"/>
    </row>
    <row r="605" spans="1:27">
      <c r="A605" s="6"/>
      <c r="B605" s="39"/>
      <c r="C605" s="31"/>
      <c r="D605" s="7"/>
      <c r="S605" s="52"/>
      <c r="T605" s="52"/>
      <c r="U605" s="52"/>
      <c r="V605" s="52"/>
      <c r="W605" s="52"/>
      <c r="X605" s="52"/>
      <c r="Y605" s="52"/>
      <c r="Z605" s="52"/>
      <c r="AA605" s="52"/>
    </row>
    <row r="606" spans="1:27">
      <c r="A606" s="6"/>
      <c r="B606" s="39"/>
      <c r="C606" s="31"/>
      <c r="D606" s="7"/>
      <c r="S606" s="52"/>
      <c r="T606" s="52"/>
      <c r="U606" s="52"/>
      <c r="V606" s="52"/>
      <c r="W606" s="52"/>
      <c r="X606" s="52"/>
      <c r="Y606" s="52"/>
      <c r="Z606" s="52"/>
      <c r="AA606" s="52"/>
    </row>
    <row r="607" spans="1:27">
      <c r="A607" s="6"/>
      <c r="B607" s="39"/>
      <c r="C607" s="31"/>
      <c r="D607" s="7"/>
      <c r="S607" s="52"/>
      <c r="T607" s="52"/>
      <c r="U607" s="52"/>
      <c r="V607" s="52"/>
      <c r="W607" s="52"/>
      <c r="X607" s="52"/>
      <c r="Y607" s="52"/>
      <c r="Z607" s="52"/>
      <c r="AA607" s="52"/>
    </row>
    <row r="608" spans="1:27">
      <c r="A608" s="6"/>
      <c r="B608" s="39"/>
      <c r="C608" s="31"/>
      <c r="D608" s="7"/>
      <c r="S608" s="52"/>
      <c r="T608" s="52"/>
      <c r="U608" s="52"/>
      <c r="V608" s="52"/>
      <c r="W608" s="52"/>
      <c r="X608" s="52"/>
      <c r="Y608" s="52"/>
      <c r="Z608" s="52"/>
      <c r="AA608" s="52"/>
    </row>
    <row r="609" spans="1:27">
      <c r="A609" s="6"/>
      <c r="B609" s="39"/>
      <c r="C609" s="31"/>
      <c r="D609" s="7"/>
      <c r="S609" s="52"/>
      <c r="T609" s="52"/>
      <c r="U609" s="52"/>
      <c r="V609" s="52"/>
      <c r="W609" s="52"/>
      <c r="X609" s="52"/>
      <c r="Y609" s="52"/>
      <c r="Z609" s="52"/>
      <c r="AA609" s="52"/>
    </row>
    <row r="610" spans="1:27">
      <c r="A610" s="6"/>
      <c r="B610" s="39"/>
      <c r="C610" s="31"/>
      <c r="D610" s="7"/>
      <c r="S610" s="52"/>
      <c r="T610" s="52"/>
      <c r="U610" s="52"/>
      <c r="V610" s="52"/>
      <c r="W610" s="52"/>
      <c r="X610" s="52"/>
      <c r="Y610" s="52"/>
      <c r="Z610" s="52"/>
      <c r="AA610" s="52"/>
    </row>
    <row r="611" spans="1:27">
      <c r="A611" s="6"/>
      <c r="B611" s="39"/>
      <c r="C611" s="31"/>
      <c r="D611" s="7"/>
      <c r="S611" s="52"/>
      <c r="T611" s="52"/>
      <c r="U611" s="52"/>
      <c r="V611" s="52"/>
      <c r="W611" s="52"/>
      <c r="X611" s="52"/>
      <c r="Y611" s="52"/>
      <c r="Z611" s="52"/>
      <c r="AA611" s="52"/>
    </row>
    <row r="612" spans="1:27">
      <c r="A612" s="6"/>
      <c r="B612" s="39"/>
      <c r="C612" s="31"/>
      <c r="D612" s="7"/>
      <c r="S612" s="52"/>
      <c r="T612" s="52"/>
      <c r="U612" s="52"/>
      <c r="V612" s="52"/>
      <c r="W612" s="52"/>
      <c r="X612" s="52"/>
      <c r="Y612" s="52"/>
      <c r="Z612" s="52"/>
      <c r="AA612" s="52"/>
    </row>
    <row r="613" spans="1:27">
      <c r="A613" s="6"/>
      <c r="B613" s="39"/>
      <c r="C613" s="31"/>
      <c r="D613" s="7"/>
      <c r="S613" s="52"/>
      <c r="T613" s="52"/>
      <c r="U613" s="52"/>
      <c r="V613" s="52"/>
      <c r="W613" s="52"/>
      <c r="X613" s="52"/>
      <c r="Y613" s="52"/>
      <c r="Z613" s="52"/>
      <c r="AA613" s="52"/>
    </row>
    <row r="614" spans="1:27">
      <c r="A614" s="6"/>
      <c r="B614" s="39"/>
      <c r="C614" s="31"/>
      <c r="D614" s="7"/>
      <c r="S614" s="52"/>
      <c r="T614" s="52"/>
      <c r="U614" s="52"/>
      <c r="V614" s="52"/>
      <c r="W614" s="52"/>
      <c r="X614" s="52"/>
      <c r="Y614" s="52"/>
      <c r="Z614" s="52"/>
      <c r="AA614" s="52"/>
    </row>
    <row r="615" spans="1:27">
      <c r="A615" s="6"/>
      <c r="B615" s="39"/>
      <c r="C615" s="31"/>
      <c r="D615" s="7"/>
      <c r="S615" s="52"/>
      <c r="T615" s="52"/>
      <c r="U615" s="52"/>
      <c r="V615" s="52"/>
      <c r="W615" s="52"/>
      <c r="X615" s="52"/>
      <c r="Y615" s="52"/>
      <c r="Z615" s="52"/>
      <c r="AA615" s="52"/>
    </row>
    <row r="616" spans="1:27">
      <c r="A616" s="6"/>
      <c r="B616" s="39"/>
      <c r="C616" s="31"/>
      <c r="D616" s="7"/>
      <c r="S616" s="52"/>
      <c r="T616" s="52"/>
      <c r="U616" s="52"/>
      <c r="V616" s="52"/>
      <c r="W616" s="52"/>
      <c r="X616" s="52"/>
      <c r="Y616" s="52"/>
      <c r="Z616" s="52"/>
      <c r="AA616" s="52"/>
    </row>
    <row r="617" spans="1:27">
      <c r="A617" s="6"/>
      <c r="B617" s="39"/>
      <c r="C617" s="31"/>
      <c r="D617" s="7"/>
      <c r="S617" s="52"/>
      <c r="T617" s="52"/>
      <c r="U617" s="52"/>
      <c r="V617" s="52"/>
      <c r="W617" s="52"/>
      <c r="X617" s="52"/>
      <c r="Y617" s="52"/>
      <c r="Z617" s="52"/>
      <c r="AA617" s="52"/>
    </row>
    <row r="618" spans="1:27">
      <c r="A618" s="6"/>
      <c r="B618" s="39"/>
      <c r="C618" s="31"/>
      <c r="D618" s="7"/>
      <c r="S618" s="52"/>
      <c r="T618" s="52"/>
      <c r="U618" s="52"/>
      <c r="V618" s="52"/>
      <c r="W618" s="52"/>
      <c r="X618" s="52"/>
      <c r="Y618" s="52"/>
      <c r="Z618" s="52"/>
      <c r="AA618" s="52"/>
    </row>
    <row r="619" spans="1:27">
      <c r="A619" s="6"/>
      <c r="B619" s="39"/>
      <c r="C619" s="31"/>
      <c r="D619" s="7"/>
      <c r="S619" s="52"/>
      <c r="T619" s="52"/>
      <c r="U619" s="52"/>
      <c r="V619" s="52"/>
      <c r="W619" s="52"/>
      <c r="X619" s="52"/>
      <c r="Y619" s="52"/>
      <c r="Z619" s="52"/>
      <c r="AA619" s="52"/>
    </row>
    <row r="620" spans="1:27">
      <c r="A620" s="6"/>
      <c r="B620" s="39"/>
      <c r="C620" s="31"/>
      <c r="D620" s="7"/>
      <c r="S620" s="52"/>
      <c r="T620" s="52"/>
      <c r="U620" s="52"/>
      <c r="V620" s="52"/>
      <c r="W620" s="52"/>
      <c r="X620" s="52"/>
      <c r="Y620" s="52"/>
      <c r="Z620" s="52"/>
      <c r="AA620" s="52"/>
    </row>
    <row r="621" spans="1:27">
      <c r="A621" s="6"/>
      <c r="B621" s="39"/>
      <c r="C621" s="31"/>
      <c r="D621" s="7"/>
      <c r="S621" s="52"/>
      <c r="T621" s="52"/>
      <c r="U621" s="52"/>
      <c r="V621" s="52"/>
      <c r="W621" s="52"/>
      <c r="X621" s="52"/>
      <c r="Y621" s="52"/>
      <c r="Z621" s="52"/>
      <c r="AA621" s="52"/>
    </row>
    <row r="622" spans="1:27">
      <c r="A622" s="6"/>
      <c r="B622" s="39"/>
      <c r="C622" s="31"/>
      <c r="D622" s="7"/>
      <c r="S622" s="52"/>
      <c r="T622" s="52"/>
      <c r="U622" s="52"/>
      <c r="V622" s="52"/>
      <c r="W622" s="52"/>
      <c r="X622" s="52"/>
      <c r="Y622" s="52"/>
      <c r="Z622" s="52"/>
      <c r="AA622" s="52"/>
    </row>
    <row r="623" spans="1:27">
      <c r="A623" s="6"/>
      <c r="B623" s="39"/>
      <c r="C623" s="31"/>
      <c r="D623" s="7"/>
      <c r="S623" s="52"/>
      <c r="T623" s="52"/>
      <c r="U623" s="52"/>
      <c r="V623" s="52"/>
      <c r="W623" s="52"/>
      <c r="X623" s="52"/>
      <c r="Y623" s="52"/>
      <c r="Z623" s="52"/>
      <c r="AA623" s="52"/>
    </row>
    <row r="624" spans="1:27">
      <c r="A624" s="6"/>
      <c r="B624" s="39"/>
      <c r="C624" s="31"/>
      <c r="D624" s="7"/>
      <c r="S624" s="52"/>
      <c r="T624" s="52"/>
      <c r="U624" s="52"/>
      <c r="V624" s="52"/>
      <c r="W624" s="52"/>
      <c r="X624" s="52"/>
      <c r="Y624" s="52"/>
      <c r="Z624" s="52"/>
      <c r="AA624" s="52"/>
    </row>
    <row r="625" spans="1:27">
      <c r="A625" s="6"/>
      <c r="B625" s="39"/>
      <c r="C625" s="31"/>
      <c r="D625" s="7"/>
      <c r="S625" s="52"/>
      <c r="T625" s="52"/>
      <c r="U625" s="52"/>
      <c r="V625" s="52"/>
      <c r="W625" s="52"/>
      <c r="X625" s="52"/>
      <c r="Y625" s="52"/>
      <c r="Z625" s="52"/>
      <c r="AA625" s="52"/>
    </row>
    <row r="626" spans="1:27">
      <c r="A626" s="6"/>
      <c r="B626" s="39"/>
      <c r="C626" s="31"/>
      <c r="D626" s="7"/>
      <c r="S626" s="52"/>
      <c r="T626" s="52"/>
      <c r="U626" s="52"/>
      <c r="V626" s="52"/>
      <c r="W626" s="52"/>
      <c r="X626" s="52"/>
      <c r="Y626" s="52"/>
      <c r="Z626" s="52"/>
      <c r="AA626" s="52"/>
    </row>
    <row r="627" spans="1:27">
      <c r="A627" s="6"/>
      <c r="B627" s="39"/>
      <c r="C627" s="31"/>
      <c r="D627" s="7"/>
      <c r="S627" s="52"/>
      <c r="T627" s="52"/>
      <c r="U627" s="52"/>
      <c r="V627" s="52"/>
      <c r="W627" s="52"/>
      <c r="X627" s="52"/>
      <c r="Y627" s="52"/>
      <c r="Z627" s="52"/>
      <c r="AA627" s="52"/>
    </row>
    <row r="628" spans="1:27">
      <c r="A628" s="6"/>
      <c r="B628" s="39"/>
      <c r="C628" s="31"/>
      <c r="D628" s="7"/>
      <c r="S628" s="52"/>
      <c r="T628" s="52"/>
      <c r="U628" s="52"/>
      <c r="V628" s="52"/>
      <c r="W628" s="52"/>
      <c r="X628" s="52"/>
      <c r="Y628" s="52"/>
      <c r="Z628" s="52"/>
      <c r="AA628" s="52"/>
    </row>
    <row r="629" spans="1:27">
      <c r="A629" s="6"/>
      <c r="B629" s="39"/>
      <c r="C629" s="31"/>
      <c r="D629" s="7"/>
      <c r="S629" s="52"/>
      <c r="T629" s="52"/>
      <c r="U629" s="52"/>
      <c r="V629" s="52"/>
      <c r="W629" s="52"/>
      <c r="X629" s="52"/>
      <c r="Y629" s="52"/>
      <c r="Z629" s="52"/>
      <c r="AA629" s="52"/>
    </row>
    <row r="630" spans="1:27">
      <c r="A630" s="6"/>
      <c r="B630" s="39"/>
      <c r="C630" s="31"/>
      <c r="D630" s="7"/>
      <c r="S630" s="52"/>
      <c r="T630" s="52"/>
      <c r="U630" s="52"/>
      <c r="V630" s="52"/>
      <c r="W630" s="52"/>
      <c r="X630" s="52"/>
      <c r="Y630" s="52"/>
      <c r="Z630" s="52"/>
      <c r="AA630" s="52"/>
    </row>
    <row r="631" spans="1:27">
      <c r="A631" s="6"/>
      <c r="B631" s="39"/>
      <c r="C631" s="31"/>
      <c r="D631" s="7"/>
      <c r="S631" s="52"/>
      <c r="T631" s="52"/>
      <c r="U631" s="52"/>
      <c r="V631" s="52"/>
      <c r="W631" s="52"/>
      <c r="X631" s="52"/>
      <c r="Y631" s="52"/>
      <c r="Z631" s="52"/>
      <c r="AA631" s="52"/>
    </row>
    <row r="632" spans="1:27">
      <c r="A632" s="6"/>
      <c r="B632" s="39"/>
      <c r="C632" s="31"/>
      <c r="D632" s="7"/>
      <c r="S632" s="52"/>
      <c r="T632" s="52"/>
      <c r="U632" s="52"/>
      <c r="V632" s="52"/>
      <c r="W632" s="52"/>
      <c r="X632" s="52"/>
      <c r="Y632" s="52"/>
      <c r="Z632" s="52"/>
      <c r="AA632" s="52"/>
    </row>
    <row r="633" spans="1:27">
      <c r="A633" s="6"/>
      <c r="B633" s="39"/>
      <c r="C633" s="31"/>
      <c r="D633" s="7"/>
      <c r="S633" s="52"/>
      <c r="T633" s="52"/>
      <c r="U633" s="52"/>
      <c r="V633" s="52"/>
      <c r="W633" s="52"/>
      <c r="X633" s="52"/>
      <c r="Y633" s="52"/>
      <c r="Z633" s="52"/>
      <c r="AA633" s="52"/>
    </row>
    <row r="634" spans="1:27">
      <c r="A634" s="6"/>
      <c r="B634" s="39"/>
      <c r="C634" s="31"/>
      <c r="D634" s="7"/>
      <c r="S634" s="52"/>
      <c r="T634" s="52"/>
      <c r="U634" s="52"/>
      <c r="V634" s="52"/>
      <c r="W634" s="52"/>
      <c r="X634" s="52"/>
      <c r="Y634" s="52"/>
      <c r="Z634" s="52"/>
      <c r="AA634" s="52"/>
    </row>
    <row r="635" spans="1:27">
      <c r="A635" s="6"/>
      <c r="B635" s="39"/>
      <c r="C635" s="31"/>
      <c r="D635" s="7"/>
      <c r="S635" s="52"/>
      <c r="T635" s="52"/>
      <c r="U635" s="52"/>
      <c r="V635" s="52"/>
      <c r="W635" s="52"/>
      <c r="X635" s="52"/>
      <c r="Y635" s="52"/>
      <c r="Z635" s="52"/>
      <c r="AA635" s="52"/>
    </row>
    <row r="636" spans="1:27">
      <c r="A636" s="6"/>
      <c r="B636" s="39"/>
      <c r="C636" s="31"/>
      <c r="D636" s="7"/>
      <c r="S636" s="52"/>
      <c r="T636" s="52"/>
      <c r="U636" s="52"/>
      <c r="V636" s="52"/>
      <c r="W636" s="52"/>
      <c r="X636" s="52"/>
      <c r="Y636" s="52"/>
      <c r="Z636" s="52"/>
      <c r="AA636" s="52"/>
    </row>
    <row r="637" spans="1:27">
      <c r="A637" s="6"/>
      <c r="B637" s="39"/>
      <c r="C637" s="31"/>
      <c r="D637" s="7"/>
      <c r="S637" s="52"/>
      <c r="T637" s="52"/>
      <c r="U637" s="52"/>
      <c r="V637" s="52"/>
      <c r="W637" s="52"/>
      <c r="X637" s="52"/>
      <c r="Y637" s="52"/>
      <c r="Z637" s="52"/>
      <c r="AA637" s="52"/>
    </row>
    <row r="638" spans="1:27">
      <c r="A638" s="6"/>
      <c r="B638" s="39"/>
      <c r="C638" s="31"/>
      <c r="D638" s="7"/>
      <c r="S638" s="52"/>
      <c r="T638" s="52"/>
      <c r="U638" s="52"/>
      <c r="V638" s="52"/>
      <c r="W638" s="52"/>
      <c r="X638" s="52"/>
      <c r="Y638" s="52"/>
      <c r="Z638" s="52"/>
      <c r="AA638" s="52"/>
    </row>
    <row r="639" spans="1:27">
      <c r="A639" s="6"/>
      <c r="B639" s="39"/>
      <c r="C639" s="31"/>
      <c r="D639" s="7"/>
      <c r="S639" s="52"/>
      <c r="T639" s="52"/>
      <c r="U639" s="52"/>
      <c r="V639" s="52"/>
      <c r="W639" s="52"/>
      <c r="X639" s="52"/>
      <c r="Y639" s="52"/>
      <c r="Z639" s="52"/>
      <c r="AA639" s="52"/>
    </row>
    <row r="640" spans="1:27">
      <c r="A640" s="6"/>
      <c r="B640" s="39"/>
      <c r="C640" s="31"/>
      <c r="D640" s="7"/>
      <c r="S640" s="52"/>
      <c r="T640" s="52"/>
      <c r="U640" s="52"/>
      <c r="V640" s="52"/>
      <c r="W640" s="52"/>
      <c r="X640" s="52"/>
      <c r="Y640" s="52"/>
      <c r="Z640" s="52"/>
      <c r="AA640" s="52"/>
    </row>
    <row r="641" spans="1:27">
      <c r="A641" s="6"/>
      <c r="B641" s="39"/>
      <c r="C641" s="31"/>
      <c r="D641" s="7"/>
      <c r="S641" s="52"/>
      <c r="T641" s="52"/>
      <c r="U641" s="52"/>
      <c r="V641" s="52"/>
      <c r="W641" s="52"/>
      <c r="X641" s="52"/>
      <c r="Y641" s="52"/>
      <c r="Z641" s="52"/>
      <c r="AA641" s="52"/>
    </row>
    <row r="642" spans="1:27">
      <c r="A642" s="6"/>
      <c r="B642" s="39"/>
      <c r="C642" s="31"/>
      <c r="D642" s="7"/>
      <c r="S642" s="52"/>
      <c r="T642" s="52"/>
      <c r="U642" s="52"/>
      <c r="V642" s="52"/>
      <c r="W642" s="52"/>
      <c r="X642" s="52"/>
      <c r="Y642" s="52"/>
      <c r="Z642" s="52"/>
      <c r="AA642" s="52"/>
    </row>
    <row r="643" spans="1:27">
      <c r="A643" s="6"/>
      <c r="B643" s="39"/>
      <c r="C643" s="31"/>
      <c r="D643" s="7"/>
      <c r="S643" s="52"/>
      <c r="T643" s="52"/>
      <c r="U643" s="52"/>
      <c r="V643" s="52"/>
      <c r="W643" s="52"/>
      <c r="X643" s="52"/>
      <c r="Y643" s="52"/>
      <c r="Z643" s="52"/>
      <c r="AA643" s="52"/>
    </row>
    <row r="644" spans="1:27">
      <c r="A644" s="6"/>
      <c r="B644" s="39"/>
      <c r="C644" s="31"/>
      <c r="D644" s="7"/>
      <c r="S644" s="52"/>
      <c r="T644" s="52"/>
      <c r="U644" s="52"/>
      <c r="V644" s="52"/>
      <c r="W644" s="52"/>
      <c r="X644" s="52"/>
      <c r="Y644" s="52"/>
      <c r="Z644" s="52"/>
      <c r="AA644" s="52"/>
    </row>
    <row r="645" spans="1:27">
      <c r="A645" s="6"/>
      <c r="B645" s="39"/>
      <c r="C645" s="31"/>
      <c r="D645" s="7"/>
      <c r="S645" s="52"/>
      <c r="T645" s="52"/>
      <c r="U645" s="52"/>
      <c r="V645" s="52"/>
      <c r="W645" s="52"/>
      <c r="X645" s="52"/>
      <c r="Y645" s="52"/>
      <c r="Z645" s="52"/>
      <c r="AA645" s="52"/>
    </row>
    <row r="646" spans="1:27">
      <c r="A646" s="6"/>
      <c r="B646" s="39"/>
      <c r="C646" s="31"/>
      <c r="D646" s="7"/>
      <c r="S646" s="52"/>
      <c r="T646" s="52"/>
      <c r="U646" s="52"/>
      <c r="V646" s="52"/>
      <c r="W646" s="52"/>
      <c r="X646" s="52"/>
      <c r="Y646" s="52"/>
      <c r="Z646" s="52"/>
      <c r="AA646" s="52"/>
    </row>
    <row r="647" spans="1:27">
      <c r="A647" s="6"/>
      <c r="B647" s="39"/>
      <c r="C647" s="31"/>
      <c r="D647" s="7"/>
      <c r="S647" s="52"/>
      <c r="T647" s="52"/>
      <c r="U647" s="52"/>
      <c r="V647" s="52"/>
      <c r="W647" s="52"/>
      <c r="X647" s="52"/>
      <c r="Y647" s="52"/>
      <c r="Z647" s="52"/>
      <c r="AA647" s="52"/>
    </row>
    <row r="648" spans="1:27">
      <c r="A648" s="6"/>
      <c r="B648" s="39"/>
      <c r="C648" s="31"/>
      <c r="D648" s="7"/>
      <c r="S648" s="52"/>
      <c r="T648" s="52"/>
      <c r="U648" s="52"/>
      <c r="V648" s="52"/>
      <c r="W648" s="52"/>
      <c r="X648" s="52"/>
      <c r="Y648" s="52"/>
      <c r="Z648" s="52"/>
      <c r="AA648" s="52"/>
    </row>
    <row r="649" spans="1:27">
      <c r="A649" s="6"/>
      <c r="B649" s="39"/>
      <c r="C649" s="31"/>
      <c r="D649" s="7"/>
      <c r="S649" s="52"/>
      <c r="T649" s="52"/>
      <c r="U649" s="52"/>
      <c r="V649" s="52"/>
      <c r="W649" s="52"/>
      <c r="X649" s="52"/>
      <c r="Y649" s="52"/>
      <c r="Z649" s="52"/>
      <c r="AA649" s="52"/>
    </row>
    <row r="650" spans="1:27">
      <c r="A650" s="6"/>
      <c r="B650" s="39"/>
      <c r="C650" s="31"/>
      <c r="D650" s="7"/>
      <c r="S650" s="52"/>
      <c r="T650" s="52"/>
      <c r="U650" s="52"/>
      <c r="V650" s="52"/>
      <c r="W650" s="52"/>
      <c r="X650" s="52"/>
      <c r="Y650" s="52"/>
      <c r="Z650" s="52"/>
      <c r="AA650" s="52"/>
    </row>
    <row r="651" spans="1:27">
      <c r="A651" s="6"/>
      <c r="B651" s="39"/>
      <c r="C651" s="31"/>
      <c r="D651" s="7"/>
      <c r="S651" s="52"/>
      <c r="T651" s="52"/>
      <c r="U651" s="52"/>
      <c r="V651" s="52"/>
      <c r="W651" s="52"/>
      <c r="X651" s="52"/>
      <c r="Y651" s="52"/>
      <c r="Z651" s="52"/>
      <c r="AA651" s="52"/>
    </row>
    <row r="652" spans="1:27">
      <c r="A652" s="6"/>
      <c r="B652" s="39"/>
      <c r="C652" s="31"/>
      <c r="D652" s="7"/>
      <c r="S652" s="52"/>
      <c r="T652" s="52"/>
      <c r="U652" s="52"/>
      <c r="V652" s="52"/>
      <c r="W652" s="52"/>
      <c r="X652" s="52"/>
      <c r="Y652" s="52"/>
      <c r="Z652" s="52"/>
      <c r="AA652" s="52"/>
    </row>
    <row r="653" spans="1:27">
      <c r="A653" s="6"/>
      <c r="B653" s="39"/>
      <c r="C653" s="31"/>
      <c r="D653" s="7"/>
      <c r="S653" s="52"/>
      <c r="T653" s="52"/>
      <c r="U653" s="52"/>
      <c r="V653" s="52"/>
      <c r="W653" s="52"/>
      <c r="X653" s="52"/>
      <c r="Y653" s="52"/>
      <c r="Z653" s="52"/>
      <c r="AA653" s="52"/>
    </row>
    <row r="654" spans="1:27">
      <c r="A654" s="6"/>
      <c r="B654" s="39"/>
      <c r="C654" s="31"/>
      <c r="D654" s="7"/>
      <c r="S654" s="52"/>
      <c r="T654" s="52"/>
      <c r="U654" s="52"/>
      <c r="V654" s="52"/>
      <c r="W654" s="52"/>
      <c r="X654" s="52"/>
      <c r="Y654" s="52"/>
      <c r="Z654" s="52"/>
      <c r="AA654" s="52"/>
    </row>
    <row r="655" spans="1:27">
      <c r="A655" s="6"/>
      <c r="B655" s="39"/>
      <c r="C655" s="31"/>
      <c r="D655" s="7"/>
      <c r="S655" s="52"/>
      <c r="T655" s="52"/>
      <c r="U655" s="52"/>
      <c r="V655" s="52"/>
      <c r="W655" s="52"/>
      <c r="X655" s="52"/>
      <c r="Y655" s="52"/>
      <c r="Z655" s="52"/>
      <c r="AA655" s="52"/>
    </row>
    <row r="656" spans="1:27">
      <c r="A656" s="6"/>
      <c r="B656" s="39"/>
      <c r="C656" s="31"/>
      <c r="D656" s="7"/>
      <c r="S656" s="52"/>
      <c r="T656" s="52"/>
      <c r="U656" s="52"/>
      <c r="V656" s="52"/>
      <c r="W656" s="52"/>
      <c r="X656" s="52"/>
      <c r="Y656" s="52"/>
      <c r="Z656" s="52"/>
      <c r="AA656" s="52"/>
    </row>
    <row r="657" spans="1:27">
      <c r="A657" s="6"/>
      <c r="B657" s="39"/>
      <c r="C657" s="31"/>
      <c r="D657" s="7"/>
      <c r="S657" s="52"/>
      <c r="T657" s="52"/>
      <c r="U657" s="52"/>
      <c r="V657" s="52"/>
      <c r="W657" s="52"/>
      <c r="X657" s="52"/>
      <c r="Y657" s="52"/>
      <c r="Z657" s="52"/>
      <c r="AA657" s="52"/>
    </row>
    <row r="658" spans="1:27">
      <c r="A658" s="6"/>
      <c r="B658" s="39"/>
      <c r="C658" s="31"/>
      <c r="D658" s="7"/>
      <c r="S658" s="52"/>
      <c r="T658" s="52"/>
      <c r="U658" s="52"/>
      <c r="V658" s="52"/>
      <c r="W658" s="52"/>
      <c r="X658" s="52"/>
      <c r="Y658" s="52"/>
      <c r="Z658" s="52"/>
      <c r="AA658" s="52"/>
    </row>
    <row r="659" spans="1:27">
      <c r="A659" s="6"/>
      <c r="B659" s="39"/>
      <c r="C659" s="31"/>
      <c r="D659" s="7"/>
      <c r="S659" s="52"/>
      <c r="T659" s="52"/>
      <c r="U659" s="52"/>
      <c r="V659" s="52"/>
      <c r="W659" s="52"/>
      <c r="X659" s="52"/>
      <c r="Y659" s="52"/>
      <c r="Z659" s="52"/>
      <c r="AA659" s="52"/>
    </row>
    <row r="660" spans="1:27">
      <c r="A660" s="6"/>
      <c r="B660" s="39"/>
      <c r="C660" s="31"/>
      <c r="D660" s="7"/>
      <c r="S660" s="52"/>
      <c r="T660" s="52"/>
      <c r="U660" s="52"/>
      <c r="V660" s="52"/>
      <c r="W660" s="52"/>
      <c r="X660" s="52"/>
      <c r="Y660" s="52"/>
      <c r="Z660" s="52"/>
      <c r="AA660" s="52"/>
    </row>
    <row r="661" spans="1:27">
      <c r="A661" s="6"/>
      <c r="B661" s="39"/>
      <c r="C661" s="31"/>
      <c r="D661" s="7"/>
      <c r="S661" s="52"/>
      <c r="T661" s="52"/>
      <c r="U661" s="52"/>
      <c r="V661" s="52"/>
      <c r="W661" s="52"/>
      <c r="X661" s="52"/>
      <c r="Y661" s="52"/>
      <c r="Z661" s="52"/>
      <c r="AA661" s="52"/>
    </row>
    <row r="662" spans="1:27">
      <c r="A662" s="6"/>
      <c r="B662" s="39"/>
      <c r="C662" s="31"/>
      <c r="D662" s="7"/>
      <c r="S662" s="52"/>
      <c r="T662" s="52"/>
      <c r="U662" s="52"/>
      <c r="V662" s="52"/>
      <c r="W662" s="52"/>
      <c r="X662" s="52"/>
      <c r="Y662" s="52"/>
      <c r="Z662" s="52"/>
      <c r="AA662" s="52"/>
    </row>
    <row r="663" spans="1:27">
      <c r="A663" s="6"/>
      <c r="B663" s="39"/>
      <c r="C663" s="31"/>
      <c r="D663" s="7"/>
      <c r="S663" s="52"/>
      <c r="T663" s="52"/>
      <c r="U663" s="52"/>
      <c r="V663" s="52"/>
      <c r="W663" s="52"/>
      <c r="X663" s="52"/>
      <c r="Y663" s="52"/>
      <c r="Z663" s="52"/>
      <c r="AA663" s="52"/>
    </row>
    <row r="664" spans="1:27">
      <c r="A664" s="6"/>
      <c r="B664" s="39"/>
      <c r="C664" s="31"/>
      <c r="D664" s="7"/>
      <c r="S664" s="52"/>
      <c r="T664" s="52"/>
      <c r="U664" s="52"/>
      <c r="V664" s="52"/>
      <c r="W664" s="52"/>
      <c r="X664" s="52"/>
      <c r="Y664" s="52"/>
      <c r="Z664" s="52"/>
      <c r="AA664" s="52"/>
    </row>
    <row r="665" spans="1:27">
      <c r="A665" s="6"/>
      <c r="B665" s="39"/>
      <c r="C665" s="31"/>
      <c r="D665" s="7"/>
      <c r="S665" s="52"/>
      <c r="T665" s="52"/>
      <c r="U665" s="52"/>
      <c r="V665" s="52"/>
      <c r="W665" s="52"/>
      <c r="X665" s="52"/>
      <c r="Y665" s="52"/>
      <c r="Z665" s="52"/>
      <c r="AA665" s="52"/>
    </row>
    <row r="666" spans="1:27">
      <c r="A666" s="6"/>
      <c r="B666" s="39"/>
      <c r="C666" s="31"/>
      <c r="D666" s="7"/>
      <c r="S666" s="52"/>
      <c r="T666" s="52"/>
      <c r="U666" s="52"/>
      <c r="V666" s="52"/>
      <c r="W666" s="52"/>
      <c r="X666" s="52"/>
      <c r="Y666" s="52"/>
      <c r="Z666" s="52"/>
      <c r="AA666" s="52"/>
    </row>
    <row r="667" spans="1:27">
      <c r="A667" s="6"/>
      <c r="B667" s="39"/>
      <c r="C667" s="31"/>
      <c r="D667" s="7"/>
      <c r="S667" s="52"/>
      <c r="T667" s="52"/>
      <c r="U667" s="52"/>
      <c r="V667" s="52"/>
      <c r="W667" s="52"/>
      <c r="X667" s="52"/>
      <c r="Y667" s="52"/>
      <c r="Z667" s="52"/>
      <c r="AA667" s="52"/>
    </row>
    <row r="668" spans="1:27">
      <c r="A668" s="6"/>
      <c r="B668" s="39"/>
      <c r="C668" s="31"/>
      <c r="D668" s="7"/>
      <c r="S668" s="52"/>
      <c r="T668" s="52"/>
      <c r="U668" s="52"/>
      <c r="V668" s="52"/>
      <c r="W668" s="52"/>
      <c r="X668" s="52"/>
      <c r="Y668" s="52"/>
      <c r="Z668" s="52"/>
      <c r="AA668" s="52"/>
    </row>
    <row r="669" spans="1:27">
      <c r="A669" s="6"/>
      <c r="B669" s="39"/>
      <c r="C669" s="31"/>
      <c r="D669" s="7"/>
      <c r="S669" s="52"/>
      <c r="T669" s="52"/>
      <c r="U669" s="52"/>
      <c r="V669" s="52"/>
      <c r="W669" s="52"/>
      <c r="X669" s="52"/>
      <c r="Y669" s="52"/>
      <c r="Z669" s="52"/>
      <c r="AA669" s="52"/>
    </row>
    <row r="670" spans="1:27">
      <c r="A670" s="6"/>
      <c r="B670" s="39"/>
      <c r="C670" s="31"/>
      <c r="D670" s="7"/>
      <c r="S670" s="52"/>
      <c r="T670" s="52"/>
      <c r="U670" s="52"/>
      <c r="V670" s="52"/>
      <c r="W670" s="52"/>
      <c r="X670" s="52"/>
      <c r="Y670" s="52"/>
      <c r="Z670" s="52"/>
      <c r="AA670" s="52"/>
    </row>
    <row r="671" spans="1:27">
      <c r="A671" s="6"/>
      <c r="B671" s="39"/>
      <c r="C671" s="31"/>
      <c r="D671" s="7"/>
      <c r="S671" s="52"/>
      <c r="T671" s="52"/>
      <c r="U671" s="52"/>
      <c r="V671" s="52"/>
      <c r="W671" s="52"/>
      <c r="X671" s="52"/>
      <c r="Y671" s="52"/>
      <c r="Z671" s="52"/>
      <c r="AA671" s="52"/>
    </row>
    <row r="672" spans="1:27">
      <c r="A672" s="6"/>
      <c r="B672" s="39"/>
      <c r="C672" s="31"/>
      <c r="D672" s="7"/>
      <c r="S672" s="52"/>
      <c r="T672" s="52"/>
      <c r="U672" s="52"/>
      <c r="V672" s="52"/>
      <c r="W672" s="52"/>
      <c r="X672" s="52"/>
      <c r="Y672" s="52"/>
      <c r="Z672" s="52"/>
      <c r="AA672" s="52"/>
    </row>
    <row r="673" spans="1:27">
      <c r="A673" s="6"/>
      <c r="B673" s="39"/>
      <c r="C673" s="31"/>
      <c r="D673" s="7"/>
      <c r="S673" s="52"/>
      <c r="T673" s="52"/>
      <c r="U673" s="52"/>
      <c r="V673" s="52"/>
      <c r="W673" s="52"/>
      <c r="X673" s="52"/>
      <c r="Y673" s="52"/>
      <c r="Z673" s="52"/>
      <c r="AA673" s="52"/>
    </row>
    <row r="674" spans="1:27">
      <c r="A674" s="6"/>
      <c r="B674" s="39"/>
      <c r="C674" s="31"/>
      <c r="D674" s="7"/>
      <c r="S674" s="52"/>
      <c r="T674" s="52"/>
      <c r="U674" s="52"/>
      <c r="V674" s="52"/>
      <c r="W674" s="52"/>
      <c r="X674" s="52"/>
      <c r="Y674" s="52"/>
      <c r="Z674" s="52"/>
      <c r="AA674" s="52"/>
    </row>
    <row r="675" spans="1:27">
      <c r="A675" s="6"/>
      <c r="B675" s="39"/>
      <c r="C675" s="31"/>
      <c r="D675" s="7"/>
      <c r="S675" s="52"/>
      <c r="T675" s="52"/>
      <c r="U675" s="52"/>
      <c r="V675" s="52"/>
      <c r="W675" s="52"/>
      <c r="X675" s="52"/>
      <c r="Y675" s="52"/>
      <c r="Z675" s="52"/>
      <c r="AA675" s="52"/>
    </row>
    <row r="676" spans="1:27">
      <c r="A676" s="6"/>
      <c r="B676" s="39"/>
      <c r="C676" s="31"/>
      <c r="D676" s="7"/>
      <c r="S676" s="52"/>
      <c r="T676" s="52"/>
      <c r="U676" s="52"/>
      <c r="V676" s="52"/>
      <c r="W676" s="52"/>
      <c r="X676" s="52"/>
      <c r="Y676" s="52"/>
      <c r="Z676" s="52"/>
      <c r="AA676" s="52"/>
    </row>
    <row r="677" spans="1:27">
      <c r="A677" s="6"/>
      <c r="B677" s="39"/>
      <c r="C677" s="31"/>
      <c r="D677" s="7"/>
      <c r="S677" s="52"/>
      <c r="T677" s="52"/>
      <c r="U677" s="52"/>
      <c r="V677" s="52"/>
      <c r="W677" s="52"/>
      <c r="X677" s="52"/>
      <c r="Y677" s="52"/>
      <c r="Z677" s="52"/>
      <c r="AA677" s="52"/>
    </row>
    <row r="678" spans="1:27">
      <c r="A678" s="6"/>
      <c r="B678" s="39"/>
      <c r="C678" s="31"/>
      <c r="D678" s="7"/>
      <c r="S678" s="52"/>
      <c r="T678" s="52"/>
      <c r="U678" s="52"/>
      <c r="V678" s="52"/>
      <c r="W678" s="52"/>
      <c r="X678" s="52"/>
      <c r="Y678" s="52"/>
      <c r="Z678" s="52"/>
      <c r="AA678" s="52"/>
    </row>
    <row r="679" spans="1:27">
      <c r="A679" s="6"/>
      <c r="B679" s="39"/>
      <c r="C679" s="31"/>
      <c r="D679" s="7"/>
      <c r="S679" s="52"/>
      <c r="T679" s="52"/>
      <c r="U679" s="52"/>
      <c r="V679" s="52"/>
      <c r="W679" s="52"/>
      <c r="X679" s="52"/>
      <c r="Y679" s="52"/>
      <c r="Z679" s="52"/>
      <c r="AA679" s="52"/>
    </row>
    <row r="680" spans="1:27">
      <c r="A680" s="6"/>
      <c r="B680" s="39"/>
      <c r="C680" s="31"/>
      <c r="D680" s="7"/>
      <c r="S680" s="52"/>
      <c r="T680" s="52"/>
      <c r="U680" s="52"/>
      <c r="V680" s="52"/>
      <c r="W680" s="52"/>
      <c r="X680" s="52"/>
      <c r="Y680" s="52"/>
      <c r="Z680" s="52"/>
      <c r="AA680" s="52"/>
    </row>
    <row r="681" spans="1:27">
      <c r="A681" s="6"/>
      <c r="B681" s="39"/>
      <c r="C681" s="31"/>
      <c r="D681" s="7"/>
      <c r="S681" s="52"/>
      <c r="T681" s="52"/>
      <c r="U681" s="52"/>
      <c r="V681" s="52"/>
      <c r="W681" s="52"/>
      <c r="X681" s="52"/>
      <c r="Y681" s="52"/>
      <c r="Z681" s="52"/>
      <c r="AA681" s="52"/>
    </row>
    <row r="682" spans="1:27">
      <c r="A682" s="6"/>
      <c r="B682" s="39"/>
      <c r="C682" s="31"/>
      <c r="D682" s="7"/>
      <c r="S682" s="52"/>
      <c r="T682" s="52"/>
      <c r="U682" s="52"/>
      <c r="V682" s="52"/>
      <c r="W682" s="52"/>
      <c r="X682" s="52"/>
      <c r="Y682" s="52"/>
      <c r="Z682" s="52"/>
      <c r="AA682" s="52"/>
    </row>
    <row r="683" spans="1:27">
      <c r="A683" s="6"/>
      <c r="B683" s="39"/>
      <c r="C683" s="31"/>
      <c r="D683" s="7"/>
      <c r="S683" s="52"/>
      <c r="T683" s="52"/>
      <c r="U683" s="52"/>
      <c r="V683" s="52"/>
      <c r="W683" s="52"/>
      <c r="X683" s="52"/>
      <c r="Y683" s="52"/>
      <c r="Z683" s="52"/>
      <c r="AA683" s="52"/>
    </row>
    <row r="684" spans="1:27">
      <c r="A684" s="6"/>
      <c r="B684" s="39"/>
      <c r="C684" s="31"/>
      <c r="D684" s="7"/>
      <c r="S684" s="52"/>
      <c r="T684" s="52"/>
      <c r="U684" s="52"/>
      <c r="V684" s="52"/>
      <c r="W684" s="52"/>
      <c r="X684" s="52"/>
      <c r="Y684" s="52"/>
      <c r="Z684" s="52"/>
      <c r="AA684" s="52"/>
    </row>
    <row r="685" spans="1:27">
      <c r="A685" s="6"/>
      <c r="B685" s="39"/>
      <c r="C685" s="31"/>
      <c r="D685" s="7"/>
      <c r="S685" s="52"/>
      <c r="T685" s="52"/>
      <c r="U685" s="52"/>
      <c r="V685" s="52"/>
      <c r="W685" s="52"/>
      <c r="X685" s="52"/>
      <c r="Y685" s="52"/>
      <c r="Z685" s="52"/>
      <c r="AA685" s="52"/>
    </row>
    <row r="686" spans="1:27">
      <c r="A686" s="6"/>
      <c r="B686" s="39"/>
      <c r="C686" s="31"/>
      <c r="D686" s="7"/>
      <c r="S686" s="52"/>
      <c r="T686" s="52"/>
      <c r="U686" s="52"/>
      <c r="V686" s="52"/>
      <c r="W686" s="52"/>
      <c r="X686" s="52"/>
      <c r="Y686" s="52"/>
      <c r="Z686" s="52"/>
      <c r="AA686" s="52"/>
    </row>
    <row r="687" spans="1:27">
      <c r="A687" s="6"/>
      <c r="B687" s="39"/>
      <c r="C687" s="31"/>
      <c r="D687" s="7"/>
      <c r="S687" s="52"/>
      <c r="T687" s="52"/>
      <c r="U687" s="52"/>
      <c r="V687" s="52"/>
      <c r="W687" s="52"/>
      <c r="X687" s="52"/>
      <c r="Y687" s="52"/>
      <c r="Z687" s="52"/>
      <c r="AA687" s="52"/>
    </row>
    <row r="688" spans="1:27">
      <c r="A688" s="6"/>
      <c r="B688" s="39"/>
      <c r="C688" s="31"/>
      <c r="D688" s="7"/>
      <c r="S688" s="52"/>
      <c r="T688" s="52"/>
      <c r="U688" s="52"/>
      <c r="V688" s="52"/>
      <c r="W688" s="52"/>
      <c r="X688" s="52"/>
      <c r="Y688" s="52"/>
      <c r="Z688" s="52"/>
      <c r="AA688" s="52"/>
    </row>
    <row r="689" spans="1:27">
      <c r="A689" s="6"/>
      <c r="B689" s="39"/>
      <c r="C689" s="31"/>
      <c r="D689" s="7"/>
      <c r="S689" s="52"/>
      <c r="T689" s="52"/>
      <c r="U689" s="52"/>
      <c r="V689" s="52"/>
      <c r="W689" s="52"/>
      <c r="X689" s="52"/>
      <c r="Y689" s="52"/>
      <c r="Z689" s="52"/>
      <c r="AA689" s="52"/>
    </row>
    <row r="690" spans="1:27">
      <c r="A690" s="6"/>
      <c r="B690" s="39"/>
      <c r="C690" s="31"/>
      <c r="D690" s="7"/>
      <c r="S690" s="52"/>
      <c r="T690" s="52"/>
      <c r="U690" s="52"/>
      <c r="V690" s="52"/>
      <c r="W690" s="52"/>
      <c r="X690" s="52"/>
      <c r="Y690" s="52"/>
      <c r="Z690" s="52"/>
      <c r="AA690" s="52"/>
    </row>
    <row r="691" spans="1:27">
      <c r="A691" s="6"/>
      <c r="B691" s="39"/>
      <c r="C691" s="31"/>
      <c r="D691" s="7"/>
      <c r="S691" s="52"/>
      <c r="T691" s="52"/>
      <c r="U691" s="52"/>
      <c r="V691" s="52"/>
      <c r="W691" s="52"/>
      <c r="X691" s="52"/>
      <c r="Y691" s="52"/>
      <c r="Z691" s="52"/>
      <c r="AA691" s="52"/>
    </row>
    <row r="692" spans="1:27">
      <c r="A692" s="6"/>
      <c r="B692" s="39"/>
      <c r="C692" s="31"/>
      <c r="D692" s="7"/>
      <c r="S692" s="52"/>
      <c r="T692" s="52"/>
      <c r="U692" s="52"/>
      <c r="V692" s="52"/>
      <c r="W692" s="52"/>
      <c r="X692" s="52"/>
      <c r="Y692" s="52"/>
      <c r="Z692" s="52"/>
      <c r="AA692" s="52"/>
    </row>
    <row r="693" spans="1:27">
      <c r="A693" s="6"/>
      <c r="B693" s="39"/>
      <c r="C693" s="31"/>
      <c r="D693" s="7"/>
      <c r="S693" s="52"/>
      <c r="T693" s="52"/>
      <c r="U693" s="52"/>
      <c r="V693" s="52"/>
      <c r="W693" s="52"/>
      <c r="X693" s="52"/>
      <c r="Y693" s="52"/>
      <c r="Z693" s="52"/>
      <c r="AA693" s="52"/>
    </row>
    <row r="694" spans="1:27">
      <c r="A694" s="6"/>
      <c r="B694" s="39"/>
      <c r="C694" s="31"/>
      <c r="D694" s="7"/>
      <c r="S694" s="52"/>
      <c r="T694" s="52"/>
      <c r="U694" s="52"/>
      <c r="V694" s="52"/>
      <c r="W694" s="52"/>
      <c r="X694" s="52"/>
      <c r="Y694" s="52"/>
      <c r="Z694" s="52"/>
      <c r="AA694" s="52"/>
    </row>
    <row r="695" spans="1:27">
      <c r="A695" s="6"/>
      <c r="B695" s="39"/>
      <c r="C695" s="31"/>
      <c r="D695" s="7"/>
      <c r="S695" s="52"/>
      <c r="T695" s="52"/>
      <c r="U695" s="52"/>
      <c r="V695" s="52"/>
      <c r="W695" s="52"/>
      <c r="X695" s="52"/>
      <c r="Y695" s="52"/>
      <c r="Z695" s="52"/>
      <c r="AA695" s="52"/>
    </row>
    <row r="696" spans="1:27">
      <c r="A696" s="6"/>
      <c r="B696" s="39"/>
      <c r="C696" s="31"/>
      <c r="D696" s="7"/>
      <c r="S696" s="52"/>
      <c r="T696" s="52"/>
      <c r="U696" s="52"/>
      <c r="V696" s="52"/>
      <c r="W696" s="52"/>
      <c r="X696" s="52"/>
      <c r="Y696" s="52"/>
      <c r="Z696" s="52"/>
      <c r="AA696" s="52"/>
    </row>
    <row r="697" spans="1:27">
      <c r="A697" s="6"/>
      <c r="B697" s="39"/>
      <c r="C697" s="31"/>
      <c r="D697" s="7"/>
      <c r="S697" s="52"/>
      <c r="T697" s="52"/>
      <c r="U697" s="52"/>
      <c r="V697" s="52"/>
      <c r="W697" s="52"/>
      <c r="X697" s="52"/>
      <c r="Y697" s="52"/>
      <c r="Z697" s="52"/>
      <c r="AA697" s="52"/>
    </row>
    <row r="698" spans="1:27">
      <c r="A698" s="6"/>
      <c r="B698" s="39"/>
      <c r="C698" s="31"/>
      <c r="D698" s="7"/>
      <c r="S698" s="52"/>
      <c r="T698" s="52"/>
      <c r="U698" s="52"/>
      <c r="V698" s="52"/>
      <c r="W698" s="52"/>
      <c r="X698" s="52"/>
      <c r="Y698" s="52"/>
      <c r="Z698" s="52"/>
      <c r="AA698" s="52"/>
    </row>
    <row r="699" spans="1:27">
      <c r="A699" s="6"/>
      <c r="B699" s="39"/>
      <c r="C699" s="31"/>
      <c r="D699" s="7"/>
      <c r="S699" s="52"/>
      <c r="T699" s="52"/>
      <c r="U699" s="52"/>
      <c r="V699" s="52"/>
      <c r="W699" s="52"/>
      <c r="X699" s="52"/>
      <c r="Y699" s="52"/>
      <c r="Z699" s="52"/>
      <c r="AA699" s="52"/>
    </row>
    <row r="700" spans="1:27">
      <c r="A700" s="6"/>
      <c r="B700" s="39"/>
      <c r="C700" s="31"/>
      <c r="D700" s="7"/>
      <c r="S700" s="52"/>
      <c r="T700" s="52"/>
      <c r="U700" s="52"/>
      <c r="V700" s="52"/>
      <c r="W700" s="52"/>
      <c r="X700" s="52"/>
      <c r="Y700" s="52"/>
      <c r="Z700" s="52"/>
      <c r="AA700" s="52"/>
    </row>
    <row r="701" spans="1:27">
      <c r="A701" s="6"/>
      <c r="B701" s="39"/>
      <c r="C701" s="31"/>
      <c r="D701" s="7"/>
      <c r="S701" s="52"/>
      <c r="T701" s="52"/>
      <c r="U701" s="52"/>
      <c r="V701" s="52"/>
      <c r="W701" s="52"/>
      <c r="X701" s="52"/>
      <c r="Y701" s="52"/>
      <c r="Z701" s="52"/>
      <c r="AA701" s="52"/>
    </row>
    <row r="702" spans="1:27">
      <c r="A702" s="6"/>
      <c r="B702" s="39"/>
      <c r="C702" s="31"/>
      <c r="D702" s="7"/>
      <c r="S702" s="52"/>
      <c r="T702" s="52"/>
      <c r="U702" s="52"/>
      <c r="V702" s="52"/>
      <c r="W702" s="52"/>
      <c r="X702" s="52"/>
      <c r="Y702" s="52"/>
      <c r="Z702" s="52"/>
      <c r="AA702" s="52"/>
    </row>
    <row r="703" spans="1:27">
      <c r="A703" s="6"/>
      <c r="B703" s="39"/>
      <c r="C703" s="31"/>
      <c r="D703" s="7"/>
      <c r="S703" s="52"/>
      <c r="T703" s="52"/>
      <c r="U703" s="52"/>
      <c r="V703" s="52"/>
      <c r="W703" s="52"/>
      <c r="X703" s="52"/>
      <c r="Y703" s="52"/>
      <c r="Z703" s="52"/>
      <c r="AA703" s="52"/>
    </row>
    <row r="704" spans="1:27">
      <c r="A704" s="6"/>
      <c r="B704" s="39"/>
      <c r="C704" s="31"/>
      <c r="D704" s="7"/>
      <c r="S704" s="52"/>
      <c r="T704" s="52"/>
      <c r="U704" s="52"/>
      <c r="V704" s="52"/>
      <c r="W704" s="52"/>
      <c r="X704" s="52"/>
      <c r="Y704" s="52"/>
      <c r="Z704" s="52"/>
      <c r="AA704" s="52"/>
    </row>
    <row r="705" spans="1:27">
      <c r="A705" s="6"/>
      <c r="B705" s="39"/>
      <c r="C705" s="31"/>
      <c r="D705" s="7"/>
      <c r="S705" s="52"/>
      <c r="T705" s="52"/>
      <c r="U705" s="52"/>
      <c r="V705" s="52"/>
      <c r="W705" s="52"/>
      <c r="X705" s="52"/>
      <c r="Y705" s="52"/>
      <c r="Z705" s="52"/>
      <c r="AA705" s="52"/>
    </row>
    <row r="706" spans="1:27">
      <c r="A706" s="6"/>
      <c r="B706" s="39"/>
      <c r="C706" s="31"/>
      <c r="D706" s="7"/>
      <c r="S706" s="52"/>
      <c r="T706" s="52"/>
      <c r="U706" s="52"/>
      <c r="V706" s="52"/>
      <c r="W706" s="52"/>
      <c r="X706" s="52"/>
      <c r="Y706" s="52"/>
      <c r="Z706" s="52"/>
      <c r="AA706" s="52"/>
    </row>
    <row r="707" spans="1:27">
      <c r="A707" s="6"/>
      <c r="B707" s="39"/>
      <c r="C707" s="31"/>
      <c r="D707" s="7"/>
      <c r="S707" s="52"/>
      <c r="T707" s="52"/>
      <c r="U707" s="52"/>
      <c r="V707" s="52"/>
      <c r="W707" s="52"/>
      <c r="X707" s="52"/>
      <c r="Y707" s="52"/>
      <c r="Z707" s="52"/>
      <c r="AA707" s="52"/>
    </row>
    <row r="708" spans="1:27">
      <c r="A708" s="6"/>
      <c r="B708" s="39"/>
      <c r="C708" s="31"/>
      <c r="D708" s="7"/>
      <c r="S708" s="52"/>
      <c r="T708" s="52"/>
      <c r="U708" s="52"/>
      <c r="V708" s="52"/>
      <c r="W708" s="52"/>
      <c r="X708" s="52"/>
      <c r="Y708" s="52"/>
      <c r="Z708" s="52"/>
      <c r="AA708" s="52"/>
    </row>
    <row r="709" spans="1:27">
      <c r="A709" s="6"/>
      <c r="B709" s="39"/>
      <c r="C709" s="31"/>
      <c r="D709" s="7"/>
      <c r="S709" s="52"/>
      <c r="T709" s="52"/>
      <c r="U709" s="52"/>
      <c r="V709" s="52"/>
      <c r="W709" s="52"/>
      <c r="X709" s="52"/>
      <c r="Y709" s="52"/>
      <c r="Z709" s="52"/>
      <c r="AA709" s="52"/>
    </row>
    <row r="710" spans="1:27">
      <c r="A710" s="6"/>
      <c r="B710" s="39"/>
      <c r="C710" s="31"/>
      <c r="D710" s="7"/>
      <c r="S710" s="52"/>
      <c r="T710" s="52"/>
      <c r="U710" s="52"/>
      <c r="V710" s="52"/>
      <c r="W710" s="52"/>
      <c r="X710" s="52"/>
      <c r="Y710" s="52"/>
      <c r="Z710" s="52"/>
      <c r="AA710" s="52"/>
    </row>
    <row r="711" spans="1:27">
      <c r="A711" s="6"/>
      <c r="B711" s="39"/>
      <c r="C711" s="31"/>
      <c r="D711" s="7"/>
      <c r="S711" s="52"/>
      <c r="T711" s="52"/>
      <c r="U711" s="52"/>
      <c r="V711" s="52"/>
      <c r="W711" s="52"/>
      <c r="X711" s="52"/>
      <c r="Y711" s="52"/>
      <c r="Z711" s="52"/>
      <c r="AA711" s="52"/>
    </row>
    <row r="712" spans="1:27">
      <c r="A712" s="6"/>
      <c r="B712" s="39"/>
      <c r="C712" s="31"/>
      <c r="D712" s="7"/>
      <c r="S712" s="52"/>
      <c r="T712" s="52"/>
      <c r="U712" s="52"/>
      <c r="V712" s="52"/>
      <c r="W712" s="52"/>
      <c r="X712" s="52"/>
      <c r="Y712" s="52"/>
      <c r="Z712" s="52"/>
      <c r="AA712" s="52"/>
    </row>
    <row r="713" spans="1:27">
      <c r="A713" s="6"/>
      <c r="B713" s="39"/>
      <c r="C713" s="31"/>
      <c r="D713" s="7"/>
      <c r="S713" s="52"/>
      <c r="T713" s="52"/>
      <c r="U713" s="52"/>
      <c r="V713" s="52"/>
      <c r="W713" s="52"/>
      <c r="X713" s="52"/>
      <c r="Y713" s="52"/>
      <c r="Z713" s="52"/>
      <c r="AA713" s="52"/>
    </row>
    <row r="714" spans="1:27">
      <c r="A714" s="12"/>
      <c r="B714" s="38"/>
      <c r="C714" s="30"/>
      <c r="D714" s="14"/>
      <c r="S714" s="52"/>
      <c r="T714" s="52"/>
      <c r="U714" s="52"/>
      <c r="V714" s="52"/>
      <c r="W714" s="52"/>
      <c r="X714" s="52"/>
      <c r="Y714" s="52"/>
      <c r="Z714" s="52"/>
      <c r="AA714" s="52"/>
    </row>
    <row r="715" spans="1:27">
      <c r="A715" s="12"/>
      <c r="B715" s="38"/>
      <c r="C715" s="30"/>
      <c r="D715" s="14"/>
      <c r="S715" s="52"/>
      <c r="T715" s="52"/>
      <c r="U715" s="52"/>
      <c r="V715" s="52"/>
      <c r="W715" s="52"/>
      <c r="X715" s="52"/>
      <c r="Y715" s="52"/>
      <c r="Z715" s="52"/>
      <c r="AA715" s="52"/>
    </row>
    <row r="716" spans="1:27">
      <c r="A716" s="12"/>
      <c r="B716" s="38"/>
      <c r="C716" s="30"/>
      <c r="D716" s="14"/>
      <c r="S716" s="52"/>
      <c r="T716" s="52"/>
      <c r="U716" s="52"/>
      <c r="V716" s="52"/>
      <c r="W716" s="52"/>
      <c r="X716" s="52"/>
      <c r="Y716" s="52"/>
      <c r="Z716" s="52"/>
      <c r="AA716" s="52"/>
    </row>
    <row r="717" spans="1:27">
      <c r="A717" s="12"/>
      <c r="B717" s="38"/>
      <c r="C717" s="30"/>
      <c r="D717" s="14"/>
      <c r="S717" s="52"/>
      <c r="T717" s="52"/>
      <c r="U717" s="52"/>
      <c r="V717" s="52"/>
      <c r="W717" s="52"/>
      <c r="X717" s="52"/>
      <c r="Y717" s="52"/>
      <c r="Z717" s="52"/>
      <c r="AA717" s="52"/>
    </row>
    <row r="718" spans="1:27">
      <c r="A718" s="12"/>
      <c r="B718" s="38"/>
      <c r="C718" s="30"/>
      <c r="D718" s="14"/>
      <c r="S718" s="52"/>
      <c r="T718" s="52"/>
      <c r="U718" s="52"/>
      <c r="V718" s="52"/>
      <c r="W718" s="52"/>
      <c r="X718" s="52"/>
      <c r="Y718" s="52"/>
      <c r="Z718" s="52"/>
      <c r="AA718" s="52"/>
    </row>
    <row r="719" spans="1:27">
      <c r="A719" s="12"/>
      <c r="B719" s="38"/>
      <c r="C719" s="30"/>
      <c r="D719" s="14"/>
      <c r="S719" s="52"/>
      <c r="T719" s="52"/>
      <c r="U719" s="52"/>
      <c r="V719" s="52"/>
      <c r="W719" s="52"/>
      <c r="X719" s="52"/>
      <c r="Y719" s="52"/>
      <c r="Z719" s="52"/>
      <c r="AA719" s="52"/>
    </row>
    <row r="720" spans="1:27">
      <c r="A720" s="12"/>
      <c r="B720" s="38"/>
      <c r="C720" s="30"/>
      <c r="D720" s="14"/>
      <c r="S720" s="52"/>
      <c r="T720" s="52"/>
      <c r="U720" s="52"/>
      <c r="V720" s="52"/>
      <c r="W720" s="52"/>
      <c r="X720" s="52"/>
      <c r="Y720" s="52"/>
      <c r="Z720" s="52"/>
      <c r="AA720" s="52"/>
    </row>
    <row r="721" spans="1:27">
      <c r="A721" s="12"/>
      <c r="B721" s="38"/>
      <c r="C721" s="30"/>
      <c r="D721" s="14"/>
      <c r="S721" s="52"/>
      <c r="T721" s="52"/>
      <c r="U721" s="52"/>
      <c r="V721" s="52"/>
      <c r="W721" s="52"/>
      <c r="X721" s="52"/>
      <c r="Y721" s="52"/>
      <c r="Z721" s="52"/>
      <c r="AA721" s="52"/>
    </row>
    <row r="722" spans="1:27">
      <c r="A722" s="12"/>
      <c r="B722" s="38"/>
      <c r="C722" s="30"/>
      <c r="D722" s="14"/>
      <c r="S722" s="52"/>
      <c r="T722" s="52"/>
      <c r="U722" s="52"/>
      <c r="V722" s="52"/>
      <c r="W722" s="52"/>
      <c r="X722" s="52"/>
      <c r="Y722" s="52"/>
      <c r="Z722" s="52"/>
      <c r="AA722" s="52"/>
    </row>
    <row r="723" spans="1:27">
      <c r="A723" s="12"/>
      <c r="B723" s="38"/>
      <c r="C723" s="30"/>
      <c r="D723" s="14"/>
      <c r="S723" s="52"/>
      <c r="T723" s="52"/>
      <c r="U723" s="52"/>
      <c r="V723" s="52"/>
      <c r="W723" s="52"/>
      <c r="X723" s="52"/>
      <c r="Y723" s="52"/>
      <c r="Z723" s="52"/>
      <c r="AA723" s="52"/>
    </row>
    <row r="724" spans="1:27">
      <c r="A724" s="12"/>
      <c r="B724" s="38"/>
      <c r="C724" s="30"/>
      <c r="D724" s="14"/>
      <c r="S724" s="52"/>
      <c r="T724" s="52"/>
      <c r="U724" s="52"/>
      <c r="V724" s="52"/>
      <c r="W724" s="52"/>
      <c r="X724" s="52"/>
      <c r="Y724" s="52"/>
      <c r="Z724" s="52"/>
      <c r="AA724" s="52"/>
    </row>
    <row r="725" spans="1:27">
      <c r="A725" s="12"/>
      <c r="B725" s="38"/>
      <c r="C725" s="30"/>
      <c r="D725" s="14"/>
      <c r="S725" s="52"/>
      <c r="T725" s="52"/>
      <c r="U725" s="52"/>
      <c r="V725" s="52"/>
      <c r="W725" s="52"/>
      <c r="X725" s="52"/>
      <c r="Y725" s="52"/>
      <c r="Z725" s="52"/>
      <c r="AA725" s="52"/>
    </row>
    <row r="726" spans="1:27">
      <c r="A726" s="12"/>
      <c r="B726" s="38"/>
      <c r="C726" s="30"/>
      <c r="D726" s="14"/>
      <c r="S726" s="52"/>
      <c r="T726" s="52"/>
      <c r="U726" s="52"/>
      <c r="V726" s="52"/>
      <c r="W726" s="52"/>
      <c r="X726" s="52"/>
      <c r="Y726" s="52"/>
      <c r="Z726" s="52"/>
      <c r="AA726" s="52"/>
    </row>
    <row r="727" spans="1:27">
      <c r="A727" s="12"/>
      <c r="B727" s="38"/>
      <c r="C727" s="30"/>
      <c r="D727" s="14"/>
      <c r="S727" s="52"/>
      <c r="T727" s="52"/>
      <c r="U727" s="52"/>
      <c r="V727" s="52"/>
      <c r="W727" s="52"/>
      <c r="X727" s="52"/>
      <c r="Y727" s="52"/>
      <c r="Z727" s="52"/>
      <c r="AA727" s="52"/>
    </row>
    <row r="728" spans="1:27">
      <c r="A728" s="12"/>
      <c r="B728" s="38"/>
      <c r="C728" s="30"/>
      <c r="D728" s="14"/>
      <c r="S728" s="52"/>
      <c r="T728" s="52"/>
      <c r="U728" s="52"/>
      <c r="V728" s="52"/>
      <c r="W728" s="52"/>
      <c r="X728" s="52"/>
      <c r="Y728" s="52"/>
      <c r="Z728" s="52"/>
      <c r="AA728" s="52"/>
    </row>
    <row r="729" spans="1:27">
      <c r="A729" s="12"/>
      <c r="B729" s="38"/>
      <c r="C729" s="30"/>
      <c r="D729" s="14"/>
      <c r="S729" s="52"/>
      <c r="T729" s="52"/>
      <c r="U729" s="52"/>
      <c r="V729" s="52"/>
      <c r="W729" s="52"/>
      <c r="X729" s="52"/>
      <c r="Y729" s="52"/>
      <c r="Z729" s="52"/>
      <c r="AA729" s="52"/>
    </row>
    <row r="730" spans="1:27">
      <c r="A730" s="12"/>
      <c r="B730" s="38"/>
      <c r="C730" s="30"/>
      <c r="D730" s="14"/>
      <c r="S730" s="52"/>
      <c r="T730" s="52"/>
      <c r="U730" s="52"/>
      <c r="V730" s="52"/>
      <c r="W730" s="52"/>
      <c r="X730" s="52"/>
      <c r="Y730" s="52"/>
      <c r="Z730" s="52"/>
      <c r="AA730" s="52"/>
    </row>
    <row r="731" spans="1:27">
      <c r="A731" s="12"/>
      <c r="B731" s="38"/>
      <c r="C731" s="30"/>
      <c r="D731" s="14"/>
      <c r="S731" s="52"/>
      <c r="T731" s="52"/>
      <c r="U731" s="52"/>
      <c r="V731" s="52"/>
      <c r="W731" s="52"/>
      <c r="X731" s="52"/>
      <c r="Y731" s="52"/>
      <c r="Z731" s="52"/>
      <c r="AA731" s="52"/>
    </row>
    <row r="732" spans="1:27">
      <c r="A732" s="12"/>
      <c r="B732" s="38"/>
      <c r="C732" s="30"/>
      <c r="D732" s="14"/>
      <c r="S732" s="52"/>
      <c r="T732" s="52"/>
      <c r="U732" s="52"/>
      <c r="V732" s="52"/>
      <c r="W732" s="52"/>
      <c r="X732" s="52"/>
      <c r="Y732" s="52"/>
      <c r="Z732" s="52"/>
      <c r="AA732" s="52"/>
    </row>
    <row r="733" spans="1:27">
      <c r="A733" s="12"/>
      <c r="B733" s="38"/>
      <c r="C733" s="30"/>
      <c r="D733" s="14"/>
      <c r="S733" s="52"/>
      <c r="T733" s="52"/>
      <c r="U733" s="52"/>
      <c r="V733" s="52"/>
      <c r="W733" s="52"/>
      <c r="X733" s="52"/>
      <c r="Y733" s="52"/>
      <c r="Z733" s="52"/>
      <c r="AA733" s="52"/>
    </row>
    <row r="734" spans="1:27">
      <c r="A734" s="12"/>
      <c r="B734" s="38"/>
      <c r="C734" s="30"/>
      <c r="D734" s="14"/>
      <c r="S734" s="52"/>
      <c r="T734" s="52"/>
      <c r="U734" s="52"/>
      <c r="V734" s="52"/>
      <c r="W734" s="52"/>
      <c r="X734" s="52"/>
      <c r="Y734" s="52"/>
      <c r="Z734" s="52"/>
      <c r="AA734" s="52"/>
    </row>
    <row r="735" spans="1:27">
      <c r="A735" s="12"/>
      <c r="B735" s="38"/>
      <c r="C735" s="30"/>
      <c r="D735" s="14"/>
      <c r="S735" s="52"/>
      <c r="T735" s="52"/>
      <c r="U735" s="52"/>
      <c r="V735" s="52"/>
      <c r="W735" s="52"/>
      <c r="X735" s="52"/>
      <c r="Y735" s="52"/>
      <c r="Z735" s="52"/>
      <c r="AA735" s="52"/>
    </row>
    <row r="736" spans="1:27">
      <c r="A736" s="12"/>
      <c r="B736" s="38"/>
      <c r="C736" s="30"/>
      <c r="D736" s="14"/>
      <c r="S736" s="52"/>
      <c r="T736" s="52"/>
      <c r="U736" s="52"/>
      <c r="V736" s="52"/>
      <c r="W736" s="52"/>
      <c r="X736" s="52"/>
      <c r="Y736" s="52"/>
      <c r="Z736" s="52"/>
      <c r="AA736" s="52"/>
    </row>
    <row r="737" spans="1:27">
      <c r="A737" s="12"/>
      <c r="B737" s="38"/>
      <c r="C737" s="30"/>
      <c r="D737" s="14"/>
      <c r="S737" s="52"/>
      <c r="T737" s="52"/>
      <c r="U737" s="52"/>
      <c r="V737" s="52"/>
      <c r="W737" s="52"/>
      <c r="X737" s="52"/>
      <c r="Y737" s="52"/>
      <c r="Z737" s="52"/>
      <c r="AA737" s="52"/>
    </row>
    <row r="738" spans="1:27">
      <c r="A738" s="12"/>
      <c r="B738" s="38"/>
      <c r="C738" s="30"/>
      <c r="D738" s="14"/>
      <c r="S738" s="52"/>
      <c r="T738" s="52"/>
      <c r="U738" s="52"/>
      <c r="V738" s="52"/>
      <c r="W738" s="52"/>
      <c r="X738" s="52"/>
      <c r="Y738" s="52"/>
      <c r="Z738" s="52"/>
      <c r="AA738" s="52"/>
    </row>
    <row r="739" spans="1:27">
      <c r="A739" s="12"/>
      <c r="B739" s="38"/>
      <c r="C739" s="30"/>
      <c r="D739" s="14"/>
      <c r="S739" s="52"/>
      <c r="T739" s="52"/>
      <c r="U739" s="52"/>
      <c r="V739" s="52"/>
      <c r="W739" s="52"/>
      <c r="X739" s="52"/>
      <c r="Y739" s="52"/>
      <c r="Z739" s="52"/>
      <c r="AA739" s="52"/>
    </row>
    <row r="740" spans="1:27">
      <c r="A740" s="12"/>
      <c r="B740" s="38"/>
      <c r="C740" s="30"/>
      <c r="D740" s="14"/>
      <c r="S740" s="52"/>
      <c r="T740" s="52"/>
      <c r="U740" s="52"/>
      <c r="V740" s="52"/>
      <c r="W740" s="52"/>
      <c r="X740" s="52"/>
      <c r="Y740" s="52"/>
      <c r="Z740" s="52"/>
      <c r="AA740" s="52"/>
    </row>
    <row r="741" spans="1:27">
      <c r="A741" s="12"/>
      <c r="B741" s="38"/>
      <c r="C741" s="30"/>
      <c r="D741" s="14"/>
      <c r="S741" s="52"/>
      <c r="T741" s="52"/>
      <c r="U741" s="52"/>
      <c r="V741" s="52"/>
      <c r="W741" s="52"/>
      <c r="X741" s="52"/>
      <c r="Y741" s="52"/>
      <c r="Z741" s="52"/>
      <c r="AA741" s="52"/>
    </row>
    <row r="742" spans="1:27">
      <c r="A742" s="12"/>
      <c r="B742" s="38"/>
      <c r="C742" s="30"/>
      <c r="D742" s="14"/>
      <c r="S742" s="52"/>
      <c r="T742" s="52"/>
      <c r="U742" s="52"/>
      <c r="V742" s="52"/>
      <c r="W742" s="52"/>
      <c r="X742" s="52"/>
      <c r="Y742" s="52"/>
      <c r="Z742" s="52"/>
      <c r="AA742" s="52"/>
    </row>
    <row r="743" spans="1:27">
      <c r="A743" s="12"/>
      <c r="B743" s="38"/>
      <c r="C743" s="30"/>
      <c r="D743" s="14"/>
      <c r="S743" s="52"/>
      <c r="T743" s="52"/>
      <c r="U743" s="52"/>
      <c r="V743" s="52"/>
      <c r="W743" s="52"/>
      <c r="X743" s="52"/>
      <c r="Y743" s="52"/>
      <c r="Z743" s="52"/>
      <c r="AA743" s="52"/>
    </row>
    <row r="744" spans="1:27">
      <c r="A744" s="6"/>
      <c r="B744" s="39"/>
      <c r="C744" s="31"/>
      <c r="D744" s="7"/>
      <c r="S744" s="52"/>
      <c r="T744" s="52"/>
      <c r="U744" s="52"/>
      <c r="V744" s="52"/>
      <c r="W744" s="52"/>
      <c r="X744" s="52"/>
      <c r="Y744" s="52"/>
      <c r="Z744" s="52"/>
      <c r="AA744" s="52"/>
    </row>
    <row r="745" spans="1:27">
      <c r="A745" s="6"/>
      <c r="B745" s="39"/>
      <c r="C745" s="31"/>
      <c r="D745" s="7"/>
      <c r="S745" s="52"/>
      <c r="T745" s="52"/>
      <c r="U745" s="52"/>
      <c r="V745" s="52"/>
      <c r="W745" s="52"/>
      <c r="X745" s="52"/>
      <c r="Y745" s="52"/>
      <c r="Z745" s="52"/>
      <c r="AA745" s="52"/>
    </row>
    <row r="746" spans="1:27">
      <c r="A746" s="6"/>
      <c r="B746" s="39"/>
      <c r="C746" s="31"/>
      <c r="D746" s="7"/>
      <c r="S746" s="52"/>
      <c r="T746" s="52"/>
      <c r="U746" s="52"/>
      <c r="V746" s="52"/>
      <c r="W746" s="52"/>
      <c r="X746" s="52"/>
      <c r="Y746" s="52"/>
      <c r="Z746" s="52"/>
      <c r="AA746" s="52"/>
    </row>
    <row r="747" spans="1:27">
      <c r="A747" s="6"/>
      <c r="B747" s="39"/>
      <c r="C747" s="31"/>
      <c r="D747" s="7"/>
      <c r="S747" s="52"/>
      <c r="T747" s="52"/>
      <c r="U747" s="52"/>
      <c r="V747" s="52"/>
      <c r="W747" s="52"/>
      <c r="X747" s="52"/>
      <c r="Y747" s="52"/>
      <c r="Z747" s="52"/>
      <c r="AA747" s="52"/>
    </row>
    <row r="748" spans="1:27">
      <c r="A748" s="6"/>
      <c r="B748" s="39"/>
      <c r="C748" s="31"/>
      <c r="D748" s="7"/>
      <c r="S748" s="52"/>
      <c r="T748" s="52"/>
      <c r="U748" s="52"/>
      <c r="V748" s="52"/>
      <c r="W748" s="52"/>
      <c r="X748" s="52"/>
      <c r="Y748" s="52"/>
      <c r="Z748" s="52"/>
      <c r="AA748" s="52"/>
    </row>
    <row r="749" spans="1:27">
      <c r="A749" s="6"/>
      <c r="B749" s="39"/>
      <c r="C749" s="31"/>
      <c r="D749" s="7"/>
      <c r="S749" s="52"/>
      <c r="T749" s="52"/>
      <c r="U749" s="52"/>
      <c r="V749" s="52"/>
      <c r="W749" s="52"/>
      <c r="X749" s="52"/>
      <c r="Y749" s="52"/>
      <c r="Z749" s="52"/>
      <c r="AA749" s="52"/>
    </row>
    <row r="750" spans="1:27">
      <c r="A750" s="6"/>
      <c r="B750" s="39"/>
      <c r="C750" s="31"/>
      <c r="D750" s="7"/>
      <c r="S750" s="52"/>
      <c r="T750" s="52"/>
      <c r="U750" s="52"/>
      <c r="V750" s="52"/>
      <c r="W750" s="52"/>
      <c r="X750" s="52"/>
      <c r="Y750" s="52"/>
      <c r="Z750" s="52"/>
      <c r="AA750" s="52"/>
    </row>
    <row r="751" spans="1:27">
      <c r="A751" s="6"/>
      <c r="B751" s="39"/>
      <c r="C751" s="31"/>
      <c r="D751" s="7"/>
      <c r="S751" s="52"/>
      <c r="T751" s="52"/>
      <c r="U751" s="52"/>
      <c r="V751" s="52"/>
      <c r="W751" s="52"/>
      <c r="X751" s="52"/>
      <c r="Y751" s="52"/>
      <c r="Z751" s="52"/>
      <c r="AA751" s="52"/>
    </row>
    <row r="752" spans="1:27">
      <c r="A752" s="6"/>
      <c r="B752" s="39"/>
      <c r="C752" s="31"/>
      <c r="D752" s="7"/>
      <c r="S752" s="52"/>
      <c r="T752" s="52"/>
      <c r="U752" s="52"/>
      <c r="V752" s="52"/>
      <c r="W752" s="52"/>
      <c r="X752" s="52"/>
      <c r="Y752" s="52"/>
      <c r="Z752" s="52"/>
      <c r="AA752" s="52"/>
    </row>
    <row r="753" spans="1:27">
      <c r="A753" s="6"/>
      <c r="B753" s="39"/>
      <c r="C753" s="31"/>
      <c r="D753" s="7"/>
      <c r="S753" s="52"/>
      <c r="T753" s="52"/>
      <c r="U753" s="52"/>
      <c r="V753" s="52"/>
      <c r="W753" s="52"/>
      <c r="X753" s="52"/>
      <c r="Y753" s="52"/>
      <c r="Z753" s="52"/>
      <c r="AA753" s="52"/>
    </row>
    <row r="754" spans="1:27">
      <c r="A754" s="6"/>
      <c r="B754" s="39"/>
      <c r="C754" s="31"/>
      <c r="D754" s="7"/>
      <c r="S754" s="52"/>
      <c r="T754" s="52"/>
      <c r="U754" s="52"/>
      <c r="V754" s="52"/>
      <c r="W754" s="52"/>
      <c r="X754" s="52"/>
      <c r="Y754" s="52"/>
      <c r="Z754" s="52"/>
      <c r="AA754" s="52"/>
    </row>
    <row r="755" spans="1:27">
      <c r="A755" s="6"/>
      <c r="B755" s="39"/>
      <c r="C755" s="31"/>
      <c r="D755" s="7"/>
      <c r="S755" s="52"/>
      <c r="T755" s="52"/>
      <c r="U755" s="52"/>
      <c r="V755" s="52"/>
      <c r="W755" s="52"/>
      <c r="X755" s="52"/>
      <c r="Y755" s="52"/>
      <c r="Z755" s="52"/>
      <c r="AA755" s="52"/>
    </row>
    <row r="756" spans="1:27">
      <c r="A756" s="6"/>
      <c r="B756" s="39"/>
      <c r="C756" s="31"/>
      <c r="D756" s="7"/>
      <c r="S756" s="52"/>
      <c r="T756" s="52"/>
      <c r="U756" s="52"/>
      <c r="V756" s="52"/>
      <c r="W756" s="52"/>
      <c r="X756" s="52"/>
      <c r="Y756" s="52"/>
      <c r="Z756" s="52"/>
      <c r="AA756" s="52"/>
    </row>
    <row r="757" spans="1:27">
      <c r="A757" s="6"/>
      <c r="B757" s="39"/>
      <c r="C757" s="31"/>
      <c r="D757" s="7"/>
      <c r="S757" s="52"/>
      <c r="T757" s="52"/>
      <c r="U757" s="52"/>
      <c r="V757" s="52"/>
      <c r="W757" s="52"/>
      <c r="X757" s="52"/>
      <c r="Y757" s="52"/>
      <c r="Z757" s="52"/>
      <c r="AA757" s="52"/>
    </row>
    <row r="758" spans="1:27">
      <c r="A758" s="6"/>
      <c r="B758" s="39"/>
      <c r="C758" s="31"/>
      <c r="D758" s="7"/>
      <c r="S758" s="52"/>
      <c r="T758" s="52"/>
      <c r="U758" s="52"/>
      <c r="V758" s="52"/>
      <c r="W758" s="52"/>
      <c r="X758" s="52"/>
      <c r="Y758" s="52"/>
      <c r="Z758" s="52"/>
      <c r="AA758" s="52"/>
    </row>
    <row r="759" spans="1:27">
      <c r="A759" s="6"/>
      <c r="B759" s="39"/>
      <c r="C759" s="31"/>
      <c r="D759" s="7"/>
      <c r="S759" s="52"/>
      <c r="T759" s="52"/>
      <c r="U759" s="52"/>
      <c r="V759" s="52"/>
      <c r="W759" s="52"/>
      <c r="X759" s="52"/>
      <c r="Y759" s="52"/>
      <c r="Z759" s="52"/>
      <c r="AA759" s="52"/>
    </row>
    <row r="760" spans="1:27">
      <c r="A760" s="6"/>
      <c r="B760" s="39"/>
      <c r="C760" s="31"/>
      <c r="D760" s="7"/>
      <c r="S760" s="52"/>
      <c r="T760" s="52"/>
      <c r="U760" s="52"/>
      <c r="V760" s="52"/>
      <c r="W760" s="52"/>
      <c r="X760" s="52"/>
      <c r="Y760" s="52"/>
      <c r="Z760" s="52"/>
      <c r="AA760" s="52"/>
    </row>
    <row r="761" spans="1:27">
      <c r="A761" s="6"/>
      <c r="B761" s="39"/>
      <c r="C761" s="31"/>
      <c r="D761" s="7"/>
      <c r="S761" s="52"/>
      <c r="T761" s="52"/>
      <c r="U761" s="52"/>
      <c r="V761" s="52"/>
      <c r="W761" s="52"/>
      <c r="X761" s="52"/>
      <c r="Y761" s="52"/>
      <c r="Z761" s="52"/>
      <c r="AA761" s="52"/>
    </row>
    <row r="762" spans="1:27">
      <c r="A762" s="6"/>
      <c r="B762" s="39"/>
      <c r="C762" s="31"/>
      <c r="D762" s="7"/>
      <c r="S762" s="52"/>
      <c r="T762" s="52"/>
      <c r="U762" s="52"/>
      <c r="V762" s="52"/>
      <c r="W762" s="52"/>
      <c r="X762" s="52"/>
      <c r="Y762" s="52"/>
      <c r="Z762" s="52"/>
      <c r="AA762" s="52"/>
    </row>
    <row r="763" spans="1:27">
      <c r="A763" s="6"/>
      <c r="B763" s="39"/>
      <c r="C763" s="31"/>
      <c r="D763" s="7"/>
      <c r="S763" s="52"/>
      <c r="T763" s="52"/>
      <c r="U763" s="52"/>
      <c r="V763" s="52"/>
      <c r="W763" s="52"/>
      <c r="X763" s="52"/>
      <c r="Y763" s="52"/>
      <c r="Z763" s="52"/>
      <c r="AA763" s="52"/>
    </row>
    <row r="764" spans="1:27">
      <c r="A764" s="6"/>
      <c r="B764" s="39"/>
      <c r="C764" s="31"/>
      <c r="D764" s="7"/>
      <c r="S764" s="52"/>
      <c r="T764" s="52"/>
      <c r="U764" s="52"/>
      <c r="V764" s="52"/>
      <c r="W764" s="52"/>
      <c r="X764" s="52"/>
      <c r="Y764" s="52"/>
      <c r="Z764" s="52"/>
      <c r="AA764" s="52"/>
    </row>
    <row r="765" spans="1:27">
      <c r="A765" s="6"/>
      <c r="B765" s="39"/>
      <c r="C765" s="31"/>
      <c r="D765" s="7"/>
      <c r="S765" s="52"/>
      <c r="T765" s="52"/>
      <c r="U765" s="52"/>
      <c r="V765" s="52"/>
      <c r="W765" s="52"/>
      <c r="X765" s="52"/>
      <c r="Y765" s="52"/>
      <c r="Z765" s="52"/>
      <c r="AA765" s="52"/>
    </row>
    <row r="766" spans="1:27">
      <c r="A766" s="6"/>
      <c r="B766" s="39"/>
      <c r="C766" s="31"/>
      <c r="D766" s="7"/>
      <c r="S766" s="52"/>
      <c r="T766" s="52"/>
      <c r="U766" s="52"/>
      <c r="V766" s="52"/>
      <c r="W766" s="52"/>
      <c r="X766" s="52"/>
      <c r="Y766" s="52"/>
      <c r="Z766" s="52"/>
      <c r="AA766" s="52"/>
    </row>
    <row r="767" spans="1:27">
      <c r="A767" s="6"/>
      <c r="B767" s="39"/>
      <c r="C767" s="31"/>
      <c r="D767" s="7"/>
      <c r="S767" s="52"/>
      <c r="T767" s="52"/>
      <c r="U767" s="52"/>
      <c r="V767" s="52"/>
      <c r="W767" s="52"/>
      <c r="X767" s="52"/>
      <c r="Y767" s="52"/>
      <c r="Z767" s="52"/>
      <c r="AA767" s="52"/>
    </row>
    <row r="768" spans="1:27">
      <c r="A768" s="6"/>
      <c r="B768" s="39"/>
      <c r="C768" s="31"/>
      <c r="D768" s="7"/>
      <c r="S768" s="52"/>
      <c r="T768" s="52"/>
      <c r="U768" s="52"/>
      <c r="V768" s="52"/>
      <c r="W768" s="52"/>
      <c r="X768" s="52"/>
      <c r="Y768" s="52"/>
      <c r="Z768" s="52"/>
      <c r="AA768" s="52"/>
    </row>
    <row r="769" spans="1:27">
      <c r="A769" s="6"/>
      <c r="B769" s="39"/>
      <c r="C769" s="31"/>
      <c r="D769" s="7"/>
      <c r="S769" s="52"/>
      <c r="T769" s="52"/>
      <c r="U769" s="52"/>
      <c r="V769" s="52"/>
      <c r="W769" s="52"/>
      <c r="X769" s="52"/>
      <c r="Y769" s="52"/>
      <c r="Z769" s="52"/>
      <c r="AA769" s="52"/>
    </row>
    <row r="770" spans="1:27">
      <c r="A770" s="6"/>
      <c r="B770" s="39"/>
      <c r="C770" s="31"/>
      <c r="D770" s="7"/>
      <c r="S770" s="52"/>
      <c r="T770" s="52"/>
      <c r="U770" s="52"/>
      <c r="V770" s="52"/>
      <c r="W770" s="52"/>
      <c r="X770" s="52"/>
      <c r="Y770" s="52"/>
      <c r="Z770" s="52"/>
      <c r="AA770" s="52"/>
    </row>
    <row r="771" spans="1:27">
      <c r="A771" s="6"/>
      <c r="B771" s="39"/>
      <c r="C771" s="31"/>
      <c r="D771" s="7"/>
      <c r="S771" s="52"/>
      <c r="T771" s="52"/>
      <c r="U771" s="52"/>
      <c r="V771" s="52"/>
      <c r="W771" s="52"/>
      <c r="X771" s="52"/>
      <c r="Y771" s="52"/>
      <c r="Z771" s="52"/>
      <c r="AA771" s="52"/>
    </row>
    <row r="772" spans="1:27">
      <c r="A772" s="6"/>
      <c r="B772" s="39"/>
      <c r="C772" s="31"/>
      <c r="D772" s="7"/>
      <c r="S772" s="52"/>
      <c r="T772" s="52"/>
      <c r="U772" s="52"/>
      <c r="V772" s="52"/>
      <c r="W772" s="52"/>
      <c r="X772" s="52"/>
      <c r="Y772" s="52"/>
      <c r="Z772" s="52"/>
      <c r="AA772" s="52"/>
    </row>
    <row r="773" spans="1:27">
      <c r="A773" s="6"/>
      <c r="B773" s="39"/>
      <c r="C773" s="31"/>
      <c r="D773" s="7"/>
      <c r="S773" s="52"/>
      <c r="T773" s="52"/>
      <c r="U773" s="52"/>
      <c r="V773" s="52"/>
      <c r="W773" s="52"/>
      <c r="X773" s="52"/>
      <c r="Y773" s="52"/>
      <c r="Z773" s="52"/>
      <c r="AA773" s="52"/>
    </row>
    <row r="774" spans="1:27">
      <c r="A774" s="6"/>
      <c r="B774" s="39"/>
      <c r="C774" s="31"/>
      <c r="D774" s="7"/>
      <c r="S774" s="52"/>
      <c r="T774" s="52"/>
      <c r="U774" s="52"/>
      <c r="V774" s="52"/>
      <c r="W774" s="52"/>
      <c r="X774" s="52"/>
      <c r="Y774" s="52"/>
      <c r="Z774" s="52"/>
      <c r="AA774" s="52"/>
    </row>
    <row r="775" spans="1:27">
      <c r="A775" s="6"/>
      <c r="B775" s="39"/>
      <c r="C775" s="31"/>
      <c r="D775" s="7"/>
      <c r="S775" s="52"/>
      <c r="T775" s="52"/>
      <c r="U775" s="52"/>
      <c r="V775" s="52"/>
      <c r="W775" s="52"/>
      <c r="X775" s="52"/>
      <c r="Y775" s="52"/>
      <c r="Z775" s="52"/>
      <c r="AA775" s="52"/>
    </row>
    <row r="776" spans="1:27">
      <c r="A776" s="6"/>
      <c r="B776" s="39"/>
      <c r="C776" s="31"/>
      <c r="D776" s="7"/>
      <c r="S776" s="52"/>
      <c r="T776" s="52"/>
      <c r="U776" s="52"/>
      <c r="V776" s="52"/>
      <c r="W776" s="52"/>
      <c r="X776" s="52"/>
      <c r="Y776" s="52"/>
      <c r="Z776" s="52"/>
      <c r="AA776" s="52"/>
    </row>
    <row r="777" spans="1:27">
      <c r="A777" s="6"/>
      <c r="B777" s="39"/>
      <c r="C777" s="31"/>
      <c r="D777" s="7"/>
      <c r="S777" s="52"/>
      <c r="T777" s="52"/>
      <c r="U777" s="52"/>
      <c r="V777" s="52"/>
      <c r="W777" s="52"/>
      <c r="X777" s="52"/>
      <c r="Y777" s="52"/>
      <c r="Z777" s="52"/>
      <c r="AA777" s="52"/>
    </row>
    <row r="778" spans="1:27">
      <c r="A778" s="6"/>
      <c r="B778" s="39"/>
      <c r="C778" s="31"/>
      <c r="D778" s="7"/>
      <c r="S778" s="52"/>
      <c r="T778" s="52"/>
      <c r="U778" s="52"/>
      <c r="V778" s="52"/>
      <c r="W778" s="52"/>
      <c r="X778" s="52"/>
      <c r="Y778" s="52"/>
      <c r="Z778" s="52"/>
      <c r="AA778" s="52"/>
    </row>
    <row r="779" spans="1:27">
      <c r="A779" s="6"/>
      <c r="B779" s="39"/>
      <c r="C779" s="31"/>
      <c r="D779" s="7"/>
      <c r="S779" s="52"/>
      <c r="T779" s="52"/>
      <c r="U779" s="52"/>
      <c r="V779" s="52"/>
      <c r="W779" s="52"/>
      <c r="X779" s="52"/>
      <c r="Y779" s="52"/>
      <c r="Z779" s="52"/>
      <c r="AA779" s="52"/>
    </row>
    <row r="780" spans="1:27">
      <c r="A780" s="6"/>
      <c r="B780" s="39"/>
      <c r="C780" s="31"/>
      <c r="D780" s="7"/>
      <c r="S780" s="52"/>
      <c r="T780" s="52"/>
      <c r="U780" s="52"/>
      <c r="V780" s="52"/>
      <c r="W780" s="52"/>
      <c r="X780" s="52"/>
      <c r="Y780" s="52"/>
      <c r="Z780" s="52"/>
      <c r="AA780" s="52"/>
    </row>
    <row r="781" spans="1:27">
      <c r="A781" s="6"/>
      <c r="B781" s="39"/>
      <c r="C781" s="31"/>
      <c r="D781" s="7"/>
      <c r="S781" s="52"/>
      <c r="T781" s="52"/>
      <c r="U781" s="52"/>
      <c r="V781" s="52"/>
      <c r="W781" s="52"/>
      <c r="X781" s="52"/>
      <c r="Y781" s="52"/>
      <c r="Z781" s="52"/>
      <c r="AA781" s="52"/>
    </row>
    <row r="782" spans="1:27">
      <c r="A782" s="6"/>
      <c r="B782" s="39"/>
      <c r="C782" s="31"/>
      <c r="D782" s="7"/>
      <c r="S782" s="52"/>
      <c r="T782" s="52"/>
      <c r="U782" s="52"/>
      <c r="V782" s="52"/>
      <c r="W782" s="52"/>
      <c r="X782" s="52"/>
      <c r="Y782" s="52"/>
      <c r="Z782" s="52"/>
      <c r="AA782" s="52"/>
    </row>
    <row r="783" spans="1:27">
      <c r="A783" s="6"/>
      <c r="B783" s="39"/>
      <c r="C783" s="31"/>
      <c r="D783" s="7"/>
      <c r="S783" s="52"/>
      <c r="T783" s="52"/>
      <c r="U783" s="52"/>
      <c r="V783" s="52"/>
      <c r="W783" s="52"/>
      <c r="X783" s="52"/>
      <c r="Y783" s="52"/>
      <c r="Z783" s="52"/>
      <c r="AA783" s="52"/>
    </row>
    <row r="784" spans="1:27">
      <c r="A784" s="6"/>
      <c r="B784" s="39"/>
      <c r="C784" s="31"/>
      <c r="D784" s="7"/>
      <c r="S784" s="52"/>
      <c r="T784" s="52"/>
      <c r="U784" s="52"/>
      <c r="V784" s="52"/>
      <c r="W784" s="52"/>
      <c r="X784" s="52"/>
      <c r="Y784" s="52"/>
      <c r="Z784" s="52"/>
      <c r="AA784" s="52"/>
    </row>
    <row r="785" spans="1:27">
      <c r="A785" s="6"/>
      <c r="B785" s="39"/>
      <c r="C785" s="31"/>
      <c r="D785" s="7"/>
      <c r="S785" s="52"/>
      <c r="T785" s="52"/>
      <c r="U785" s="52"/>
      <c r="V785" s="52"/>
      <c r="W785" s="52"/>
      <c r="X785" s="52"/>
      <c r="Y785" s="52"/>
      <c r="Z785" s="52"/>
      <c r="AA785" s="52"/>
    </row>
    <row r="786" spans="1:27">
      <c r="A786" s="6"/>
      <c r="B786" s="39"/>
      <c r="C786" s="31"/>
      <c r="D786" s="7"/>
      <c r="S786" s="52"/>
      <c r="T786" s="52"/>
      <c r="U786" s="52"/>
      <c r="V786" s="52"/>
      <c r="W786" s="52"/>
      <c r="X786" s="52"/>
      <c r="Y786" s="52"/>
      <c r="Z786" s="52"/>
      <c r="AA786" s="52"/>
    </row>
    <row r="787" spans="1:27">
      <c r="A787" s="6"/>
      <c r="B787" s="39"/>
      <c r="C787" s="31"/>
      <c r="D787" s="7"/>
      <c r="S787" s="52"/>
      <c r="T787" s="52"/>
      <c r="U787" s="52"/>
      <c r="V787" s="52"/>
      <c r="W787" s="52"/>
      <c r="X787" s="52"/>
      <c r="Y787" s="52"/>
      <c r="Z787" s="52"/>
      <c r="AA787" s="52"/>
    </row>
    <row r="788" spans="1:27">
      <c r="A788" s="6"/>
      <c r="B788" s="39"/>
      <c r="C788" s="31"/>
      <c r="D788" s="7"/>
      <c r="S788" s="52"/>
      <c r="T788" s="52"/>
      <c r="U788" s="52"/>
      <c r="V788" s="52"/>
      <c r="W788" s="52"/>
      <c r="X788" s="52"/>
      <c r="Y788" s="52"/>
      <c r="Z788" s="52"/>
      <c r="AA788" s="52"/>
    </row>
    <row r="789" spans="1:27">
      <c r="A789" s="6"/>
      <c r="B789" s="39"/>
      <c r="C789" s="31"/>
      <c r="D789" s="7"/>
      <c r="S789" s="52"/>
      <c r="T789" s="52"/>
      <c r="U789" s="52"/>
      <c r="V789" s="52"/>
      <c r="W789" s="52"/>
      <c r="X789" s="52"/>
      <c r="Y789" s="52"/>
      <c r="Z789" s="52"/>
      <c r="AA789" s="52"/>
    </row>
    <row r="790" spans="1:27">
      <c r="A790" s="6"/>
      <c r="B790" s="39"/>
      <c r="C790" s="31"/>
      <c r="D790" s="7"/>
      <c r="S790" s="52"/>
      <c r="T790" s="52"/>
      <c r="U790" s="52"/>
      <c r="V790" s="52"/>
      <c r="W790" s="52"/>
      <c r="X790" s="52"/>
      <c r="Y790" s="52"/>
      <c r="Z790" s="52"/>
      <c r="AA790" s="52"/>
    </row>
    <row r="791" spans="1:27">
      <c r="A791" s="6"/>
      <c r="B791" s="39"/>
      <c r="C791" s="31"/>
      <c r="D791" s="7"/>
      <c r="S791" s="52"/>
      <c r="T791" s="52"/>
      <c r="U791" s="52"/>
      <c r="V791" s="52"/>
      <c r="W791" s="52"/>
      <c r="X791" s="52"/>
      <c r="Y791" s="52"/>
      <c r="Z791" s="52"/>
      <c r="AA791" s="52"/>
    </row>
    <row r="792" spans="1:27">
      <c r="A792" s="6"/>
      <c r="B792" s="39"/>
      <c r="C792" s="31"/>
      <c r="D792" s="7"/>
      <c r="S792" s="52"/>
      <c r="T792" s="52"/>
      <c r="U792" s="52"/>
      <c r="V792" s="52"/>
      <c r="W792" s="52"/>
      <c r="X792" s="52"/>
      <c r="Y792" s="52"/>
      <c r="Z792" s="52"/>
      <c r="AA792" s="52"/>
    </row>
    <row r="793" spans="1:27">
      <c r="A793" s="6"/>
      <c r="B793" s="39"/>
      <c r="C793" s="31"/>
      <c r="D793" s="7"/>
      <c r="S793" s="52"/>
      <c r="T793" s="52"/>
      <c r="U793" s="52"/>
      <c r="V793" s="52"/>
      <c r="W793" s="52"/>
      <c r="X793" s="52"/>
      <c r="Y793" s="52"/>
      <c r="Z793" s="52"/>
      <c r="AA793" s="52"/>
    </row>
    <row r="794" spans="1:27">
      <c r="A794" s="6"/>
      <c r="B794" s="39"/>
      <c r="C794" s="31"/>
      <c r="D794" s="7"/>
      <c r="S794" s="52"/>
      <c r="T794" s="52"/>
      <c r="U794" s="52"/>
      <c r="V794" s="52"/>
      <c r="W794" s="52"/>
      <c r="X794" s="52"/>
      <c r="Y794" s="52"/>
      <c r="Z794" s="52"/>
      <c r="AA794" s="52"/>
    </row>
    <row r="795" spans="1:27">
      <c r="A795" s="6"/>
      <c r="B795" s="39"/>
      <c r="C795" s="31"/>
      <c r="D795" s="7"/>
      <c r="S795" s="52"/>
      <c r="T795" s="52"/>
      <c r="U795" s="52"/>
      <c r="V795" s="52"/>
      <c r="W795" s="52"/>
      <c r="X795" s="52"/>
      <c r="Y795" s="52"/>
      <c r="Z795" s="52"/>
      <c r="AA795" s="52"/>
    </row>
    <row r="796" spans="1:27">
      <c r="A796" s="6"/>
      <c r="B796" s="39"/>
      <c r="C796" s="31"/>
      <c r="D796" s="7"/>
      <c r="S796" s="52"/>
      <c r="T796" s="52"/>
      <c r="U796" s="52"/>
      <c r="V796" s="52"/>
      <c r="W796" s="52"/>
      <c r="X796" s="52"/>
      <c r="Y796" s="52"/>
      <c r="Z796" s="52"/>
      <c r="AA796" s="52"/>
    </row>
    <row r="797" spans="1:27">
      <c r="A797" s="6"/>
      <c r="B797" s="39"/>
      <c r="C797" s="31"/>
      <c r="D797" s="7"/>
      <c r="S797" s="52"/>
      <c r="T797" s="52"/>
      <c r="U797" s="52"/>
      <c r="V797" s="52"/>
      <c r="W797" s="52"/>
      <c r="X797" s="52"/>
      <c r="Y797" s="52"/>
      <c r="Z797" s="52"/>
      <c r="AA797" s="52"/>
    </row>
    <row r="798" spans="1:27">
      <c r="A798" s="6"/>
      <c r="B798" s="39"/>
      <c r="C798" s="31"/>
      <c r="D798" s="7"/>
      <c r="S798" s="52"/>
      <c r="T798" s="52"/>
      <c r="U798" s="52"/>
      <c r="V798" s="52"/>
      <c r="W798" s="52"/>
      <c r="X798" s="52"/>
      <c r="Y798" s="52"/>
      <c r="Z798" s="52"/>
      <c r="AA798" s="52"/>
    </row>
    <row r="799" spans="1:27">
      <c r="A799" s="6"/>
      <c r="B799" s="39"/>
      <c r="C799" s="31"/>
      <c r="D799" s="7"/>
      <c r="S799" s="52"/>
      <c r="T799" s="52"/>
      <c r="U799" s="52"/>
      <c r="V799" s="52"/>
      <c r="W799" s="52"/>
      <c r="X799" s="52"/>
      <c r="Y799" s="52"/>
      <c r="Z799" s="52"/>
      <c r="AA799" s="52"/>
    </row>
    <row r="800" spans="1:27">
      <c r="A800" s="6"/>
      <c r="B800" s="39"/>
      <c r="C800" s="31"/>
      <c r="D800" s="7"/>
      <c r="S800" s="52"/>
      <c r="T800" s="52"/>
      <c r="U800" s="52"/>
      <c r="V800" s="52"/>
      <c r="W800" s="52"/>
      <c r="X800" s="52"/>
      <c r="Y800" s="52"/>
      <c r="Z800" s="52"/>
      <c r="AA800" s="52"/>
    </row>
    <row r="801" spans="1:27">
      <c r="A801" s="6"/>
      <c r="B801" s="39"/>
      <c r="C801" s="31"/>
      <c r="D801" s="7"/>
      <c r="S801" s="52"/>
      <c r="T801" s="52"/>
      <c r="U801" s="52"/>
      <c r="V801" s="52"/>
      <c r="W801" s="52"/>
      <c r="X801" s="52"/>
      <c r="Y801" s="52"/>
      <c r="Z801" s="52"/>
      <c r="AA801" s="52"/>
    </row>
    <row r="802" spans="1:27">
      <c r="A802" s="6"/>
      <c r="B802" s="39"/>
      <c r="C802" s="31"/>
      <c r="D802" s="7"/>
      <c r="S802" s="52"/>
      <c r="T802" s="52"/>
      <c r="U802" s="52"/>
      <c r="V802" s="52"/>
      <c r="W802" s="52"/>
      <c r="X802" s="52"/>
      <c r="Y802" s="52"/>
      <c r="Z802" s="52"/>
      <c r="AA802" s="52"/>
    </row>
    <row r="803" spans="1:27">
      <c r="A803" s="6"/>
      <c r="B803" s="39"/>
      <c r="C803" s="31"/>
      <c r="D803" s="7"/>
      <c r="S803" s="52"/>
      <c r="T803" s="52"/>
      <c r="U803" s="52"/>
      <c r="V803" s="52"/>
      <c r="W803" s="52"/>
      <c r="X803" s="52"/>
      <c r="Y803" s="52"/>
      <c r="Z803" s="52"/>
      <c r="AA803" s="52"/>
    </row>
    <row r="804" spans="1:27">
      <c r="A804" s="6"/>
      <c r="B804" s="39"/>
      <c r="C804" s="31"/>
      <c r="D804" s="7"/>
      <c r="S804" s="52"/>
      <c r="T804" s="52"/>
      <c r="U804" s="52"/>
      <c r="V804" s="52"/>
      <c r="W804" s="52"/>
      <c r="X804" s="52"/>
      <c r="Y804" s="52"/>
      <c r="Z804" s="52"/>
      <c r="AA804" s="52"/>
    </row>
    <row r="805" spans="1:27">
      <c r="A805" s="6"/>
      <c r="B805" s="39"/>
      <c r="C805" s="31"/>
      <c r="D805" s="7"/>
      <c r="S805" s="52"/>
      <c r="T805" s="52"/>
      <c r="U805" s="52"/>
      <c r="V805" s="52"/>
      <c r="W805" s="52"/>
      <c r="X805" s="52"/>
      <c r="Y805" s="52"/>
      <c r="Z805" s="52"/>
      <c r="AA805" s="52"/>
    </row>
    <row r="806" spans="1:27">
      <c r="A806" s="12"/>
      <c r="B806" s="38"/>
      <c r="C806" s="30"/>
      <c r="D806" s="14"/>
      <c r="S806" s="52"/>
      <c r="T806" s="52"/>
      <c r="U806" s="52"/>
      <c r="V806" s="52"/>
      <c r="W806" s="52"/>
      <c r="X806" s="52"/>
      <c r="Y806" s="52"/>
      <c r="Z806" s="52"/>
      <c r="AA806" s="52"/>
    </row>
    <row r="807" spans="1:27">
      <c r="A807" s="12"/>
      <c r="B807" s="38"/>
      <c r="C807" s="30"/>
      <c r="D807" s="14"/>
      <c r="S807" s="52"/>
      <c r="T807" s="52"/>
      <c r="U807" s="52"/>
      <c r="V807" s="52"/>
      <c r="W807" s="52"/>
      <c r="X807" s="52"/>
      <c r="Y807" s="52"/>
      <c r="Z807" s="52"/>
      <c r="AA807" s="52"/>
    </row>
    <row r="808" spans="1:27">
      <c r="A808" s="12"/>
      <c r="B808" s="38"/>
      <c r="C808" s="30"/>
      <c r="D808" s="14"/>
      <c r="S808" s="52"/>
      <c r="T808" s="52"/>
      <c r="U808" s="52"/>
      <c r="V808" s="52"/>
      <c r="W808" s="52"/>
      <c r="X808" s="52"/>
      <c r="Y808" s="52"/>
      <c r="Z808" s="52"/>
      <c r="AA808" s="52"/>
    </row>
    <row r="809" spans="1:27">
      <c r="A809" s="12"/>
      <c r="B809" s="38"/>
      <c r="C809" s="30"/>
      <c r="D809" s="14"/>
      <c r="S809" s="52"/>
      <c r="T809" s="52"/>
      <c r="U809" s="52"/>
      <c r="V809" s="52"/>
      <c r="W809" s="52"/>
      <c r="X809" s="52"/>
      <c r="Y809" s="52"/>
      <c r="Z809" s="52"/>
      <c r="AA809" s="52"/>
    </row>
    <row r="810" spans="1:27">
      <c r="A810" s="12"/>
      <c r="B810" s="38"/>
      <c r="C810" s="30"/>
      <c r="D810" s="14"/>
      <c r="S810" s="52"/>
      <c r="T810" s="52"/>
      <c r="U810" s="52"/>
      <c r="V810" s="52"/>
      <c r="W810" s="52"/>
      <c r="X810" s="52"/>
      <c r="Y810" s="52"/>
      <c r="Z810" s="52"/>
      <c r="AA810" s="52"/>
    </row>
    <row r="811" spans="1:27">
      <c r="A811" s="12"/>
      <c r="B811" s="38"/>
      <c r="C811" s="30"/>
      <c r="D811" s="14"/>
      <c r="S811" s="52"/>
      <c r="T811" s="52"/>
      <c r="U811" s="52"/>
      <c r="V811" s="52"/>
      <c r="W811" s="52"/>
      <c r="X811" s="52"/>
      <c r="Y811" s="52"/>
      <c r="Z811" s="52"/>
      <c r="AA811" s="52"/>
    </row>
    <row r="812" spans="1:27">
      <c r="A812" s="12"/>
      <c r="B812" s="38"/>
      <c r="C812" s="30"/>
      <c r="D812" s="14"/>
      <c r="S812" s="52"/>
      <c r="T812" s="52"/>
      <c r="U812" s="52"/>
      <c r="V812" s="52"/>
      <c r="W812" s="52"/>
      <c r="X812" s="52"/>
      <c r="Y812" s="52"/>
      <c r="Z812" s="52"/>
      <c r="AA812" s="52"/>
    </row>
    <row r="813" spans="1:27">
      <c r="A813" s="12"/>
      <c r="B813" s="38"/>
      <c r="C813" s="30"/>
      <c r="D813" s="14"/>
      <c r="S813" s="52"/>
      <c r="T813" s="52"/>
      <c r="U813" s="52"/>
      <c r="V813" s="52"/>
      <c r="W813" s="52"/>
      <c r="X813" s="52"/>
      <c r="Y813" s="52"/>
      <c r="Z813" s="52"/>
      <c r="AA813" s="52"/>
    </row>
    <row r="814" spans="1:27">
      <c r="A814" s="12"/>
      <c r="B814" s="38"/>
      <c r="C814" s="30"/>
      <c r="D814" s="14"/>
      <c r="S814" s="52"/>
      <c r="T814" s="52"/>
      <c r="U814" s="52"/>
      <c r="V814" s="52"/>
      <c r="W814" s="52"/>
      <c r="X814" s="52"/>
      <c r="Y814" s="52"/>
      <c r="Z814" s="52"/>
      <c r="AA814" s="52"/>
    </row>
    <row r="815" spans="1:27">
      <c r="A815" s="12"/>
      <c r="B815" s="38"/>
      <c r="C815" s="30"/>
      <c r="D815" s="14"/>
      <c r="S815" s="52"/>
      <c r="T815" s="52"/>
      <c r="U815" s="52"/>
      <c r="V815" s="52"/>
      <c r="W815" s="52"/>
      <c r="X815" s="52"/>
      <c r="Y815" s="52"/>
      <c r="Z815" s="52"/>
      <c r="AA815" s="52"/>
    </row>
    <row r="816" spans="1:27">
      <c r="A816" s="12"/>
      <c r="B816" s="38"/>
      <c r="C816" s="30"/>
      <c r="D816" s="14"/>
      <c r="S816" s="52"/>
      <c r="T816" s="52"/>
      <c r="U816" s="52"/>
      <c r="V816" s="52"/>
      <c r="W816" s="52"/>
      <c r="X816" s="52"/>
      <c r="Y816" s="52"/>
      <c r="Z816" s="52"/>
      <c r="AA816" s="52"/>
    </row>
    <row r="817" spans="1:27">
      <c r="A817" s="12"/>
      <c r="B817" s="38"/>
      <c r="C817" s="30"/>
      <c r="D817" s="14"/>
      <c r="S817" s="52"/>
      <c r="T817" s="52"/>
      <c r="U817" s="52"/>
      <c r="V817" s="52"/>
      <c r="W817" s="52"/>
      <c r="X817" s="52"/>
      <c r="Y817" s="52"/>
      <c r="Z817" s="52"/>
      <c r="AA817" s="52"/>
    </row>
    <row r="818" spans="1:27">
      <c r="A818" s="12"/>
      <c r="B818" s="38"/>
      <c r="C818" s="30"/>
      <c r="D818" s="14"/>
      <c r="S818" s="52"/>
      <c r="T818" s="52"/>
      <c r="U818" s="52"/>
      <c r="V818" s="52"/>
      <c r="W818" s="52"/>
      <c r="X818" s="52"/>
      <c r="Y818" s="52"/>
      <c r="Z818" s="52"/>
      <c r="AA818" s="52"/>
    </row>
    <row r="819" spans="1:27">
      <c r="A819" s="12"/>
      <c r="B819" s="38"/>
      <c r="C819" s="30"/>
      <c r="D819" s="14"/>
      <c r="S819" s="52"/>
      <c r="T819" s="52"/>
      <c r="U819" s="52"/>
      <c r="V819" s="52"/>
      <c r="W819" s="52"/>
      <c r="X819" s="52"/>
      <c r="Y819" s="52"/>
      <c r="Z819" s="52"/>
      <c r="AA819" s="52"/>
    </row>
    <row r="820" spans="1:27">
      <c r="A820" s="12"/>
      <c r="B820" s="38"/>
      <c r="C820" s="30"/>
      <c r="D820" s="14"/>
      <c r="S820" s="52"/>
      <c r="T820" s="52"/>
      <c r="U820" s="52"/>
      <c r="V820" s="52"/>
      <c r="W820" s="52"/>
      <c r="X820" s="52"/>
      <c r="Y820" s="52"/>
      <c r="Z820" s="52"/>
      <c r="AA820" s="52"/>
    </row>
    <row r="821" spans="1:27">
      <c r="A821" s="12"/>
      <c r="B821" s="38"/>
      <c r="C821" s="30"/>
      <c r="D821" s="14"/>
      <c r="S821" s="52"/>
      <c r="T821" s="52"/>
      <c r="U821" s="52"/>
      <c r="V821" s="52"/>
      <c r="W821" s="52"/>
      <c r="X821" s="52"/>
      <c r="Y821" s="52"/>
      <c r="Z821" s="52"/>
      <c r="AA821" s="52"/>
    </row>
    <row r="822" spans="1:27">
      <c r="A822" s="12"/>
      <c r="B822" s="38"/>
      <c r="C822" s="30"/>
      <c r="D822" s="14"/>
      <c r="S822" s="52"/>
      <c r="T822" s="52"/>
      <c r="U822" s="52"/>
      <c r="V822" s="52"/>
      <c r="W822" s="52"/>
      <c r="X822" s="52"/>
      <c r="Y822" s="52"/>
      <c r="Z822" s="52"/>
      <c r="AA822" s="52"/>
    </row>
    <row r="823" spans="1:27">
      <c r="A823" s="12"/>
      <c r="B823" s="38"/>
      <c r="C823" s="30"/>
      <c r="D823" s="14"/>
      <c r="S823" s="52"/>
      <c r="T823" s="52"/>
      <c r="U823" s="52"/>
      <c r="V823" s="52"/>
      <c r="W823" s="52"/>
      <c r="X823" s="52"/>
      <c r="Y823" s="52"/>
      <c r="Z823" s="52"/>
      <c r="AA823" s="52"/>
    </row>
    <row r="824" spans="1:27">
      <c r="A824" s="12"/>
      <c r="B824" s="38"/>
      <c r="C824" s="30"/>
      <c r="D824" s="14"/>
      <c r="S824" s="52"/>
      <c r="T824" s="52"/>
      <c r="U824" s="52"/>
      <c r="V824" s="52"/>
      <c r="W824" s="52"/>
      <c r="X824" s="52"/>
      <c r="Y824" s="52"/>
      <c r="Z824" s="52"/>
      <c r="AA824" s="52"/>
    </row>
    <row r="825" spans="1:27">
      <c r="A825" s="12"/>
      <c r="B825" s="38"/>
      <c r="C825" s="30"/>
      <c r="D825" s="14"/>
      <c r="S825" s="52"/>
      <c r="T825" s="52"/>
      <c r="U825" s="52"/>
      <c r="V825" s="52"/>
      <c r="W825" s="52"/>
      <c r="X825" s="52"/>
      <c r="Y825" s="52"/>
      <c r="Z825" s="52"/>
      <c r="AA825" s="52"/>
    </row>
    <row r="826" spans="1:27">
      <c r="A826" s="12"/>
      <c r="B826" s="38"/>
      <c r="C826" s="30"/>
      <c r="D826" s="14"/>
      <c r="S826" s="52"/>
      <c r="T826" s="52"/>
      <c r="U826" s="52"/>
      <c r="V826" s="52"/>
      <c r="W826" s="52"/>
      <c r="X826" s="52"/>
      <c r="Y826" s="52"/>
      <c r="Z826" s="52"/>
      <c r="AA826" s="52"/>
    </row>
    <row r="827" spans="1:27">
      <c r="A827" s="12"/>
      <c r="B827" s="38"/>
      <c r="C827" s="30"/>
      <c r="D827" s="14"/>
      <c r="S827" s="52"/>
      <c r="T827" s="52"/>
      <c r="U827" s="52"/>
      <c r="V827" s="52"/>
      <c r="W827" s="52"/>
      <c r="X827" s="52"/>
      <c r="Y827" s="52"/>
      <c r="Z827" s="52"/>
      <c r="AA827" s="52"/>
    </row>
    <row r="828" spans="1:27">
      <c r="A828" s="12"/>
      <c r="B828" s="38"/>
      <c r="C828" s="30"/>
      <c r="D828" s="14"/>
      <c r="S828" s="52"/>
      <c r="T828" s="52"/>
      <c r="U828" s="52"/>
      <c r="V828" s="52"/>
      <c r="W828" s="52"/>
      <c r="X828" s="52"/>
      <c r="Y828" s="52"/>
      <c r="Z828" s="52"/>
      <c r="AA828" s="52"/>
    </row>
    <row r="829" spans="1:27">
      <c r="A829" s="12"/>
      <c r="B829" s="38"/>
      <c r="C829" s="30"/>
      <c r="D829" s="14"/>
      <c r="S829" s="52"/>
      <c r="T829" s="52"/>
      <c r="U829" s="52"/>
      <c r="V829" s="52"/>
      <c r="W829" s="52"/>
      <c r="X829" s="52"/>
      <c r="Y829" s="52"/>
      <c r="Z829" s="52"/>
      <c r="AA829" s="52"/>
    </row>
    <row r="830" spans="1:27">
      <c r="A830" s="12"/>
      <c r="B830" s="38"/>
      <c r="C830" s="30"/>
      <c r="D830" s="14"/>
      <c r="S830" s="52"/>
      <c r="T830" s="52"/>
      <c r="U830" s="52"/>
      <c r="V830" s="52"/>
      <c r="W830" s="52"/>
      <c r="X830" s="52"/>
      <c r="Y830" s="52"/>
      <c r="Z830" s="52"/>
      <c r="AA830" s="52"/>
    </row>
    <row r="831" spans="1:27">
      <c r="A831" s="12"/>
      <c r="B831" s="38"/>
      <c r="C831" s="30"/>
      <c r="D831" s="14"/>
      <c r="S831" s="52"/>
      <c r="T831" s="52"/>
      <c r="U831" s="52"/>
      <c r="V831" s="52"/>
      <c r="W831" s="52"/>
      <c r="X831" s="52"/>
      <c r="Y831" s="52"/>
      <c r="Z831" s="52"/>
      <c r="AA831" s="52"/>
    </row>
    <row r="832" spans="1:27">
      <c r="A832" s="12"/>
      <c r="B832" s="38"/>
      <c r="C832" s="30"/>
      <c r="D832" s="14"/>
      <c r="S832" s="52"/>
      <c r="T832" s="52"/>
      <c r="U832" s="52"/>
      <c r="V832" s="52"/>
      <c r="W832" s="52"/>
      <c r="X832" s="52"/>
      <c r="Y832" s="52"/>
      <c r="Z832" s="52"/>
      <c r="AA832" s="52"/>
    </row>
    <row r="833" spans="1:27">
      <c r="A833" s="12"/>
      <c r="B833" s="38"/>
      <c r="C833" s="30"/>
      <c r="D833" s="14"/>
      <c r="S833" s="52"/>
      <c r="T833" s="52"/>
      <c r="U833" s="52"/>
      <c r="V833" s="52"/>
      <c r="W833" s="52"/>
      <c r="X833" s="52"/>
      <c r="Y833" s="52"/>
      <c r="Z833" s="52"/>
      <c r="AA833" s="52"/>
    </row>
    <row r="834" spans="1:27">
      <c r="A834" s="12"/>
      <c r="B834" s="38"/>
      <c r="C834" s="30"/>
      <c r="D834" s="14"/>
      <c r="S834" s="52"/>
      <c r="T834" s="52"/>
      <c r="U834" s="52"/>
      <c r="V834" s="52"/>
      <c r="W834" s="52"/>
      <c r="X834" s="52"/>
      <c r="Y834" s="52"/>
      <c r="Z834" s="52"/>
      <c r="AA834" s="52"/>
    </row>
    <row r="835" spans="1:27">
      <c r="A835" s="12"/>
      <c r="B835" s="38"/>
      <c r="C835" s="30"/>
      <c r="D835" s="14"/>
      <c r="S835" s="52"/>
      <c r="T835" s="52"/>
      <c r="U835" s="52"/>
      <c r="V835" s="52"/>
      <c r="W835" s="52"/>
      <c r="X835" s="52"/>
      <c r="Y835" s="52"/>
      <c r="Z835" s="52"/>
      <c r="AA835" s="52"/>
    </row>
    <row r="836" spans="1:27">
      <c r="A836" s="12"/>
      <c r="B836" s="38"/>
      <c r="C836" s="30"/>
      <c r="D836" s="14"/>
      <c r="S836" s="52"/>
      <c r="T836" s="52"/>
      <c r="U836" s="52"/>
      <c r="V836" s="52"/>
      <c r="W836" s="52"/>
      <c r="X836" s="52"/>
      <c r="Y836" s="52"/>
      <c r="Z836" s="52"/>
      <c r="AA836" s="52"/>
    </row>
    <row r="837" spans="1:27">
      <c r="A837" s="6"/>
      <c r="B837" s="39"/>
      <c r="C837" s="31"/>
      <c r="D837" s="7"/>
      <c r="S837" s="52"/>
      <c r="T837" s="52"/>
      <c r="U837" s="52"/>
      <c r="V837" s="52"/>
      <c r="W837" s="52"/>
      <c r="X837" s="52"/>
      <c r="Y837" s="52"/>
      <c r="Z837" s="52"/>
      <c r="AA837" s="52"/>
    </row>
    <row r="838" spans="1:27">
      <c r="A838" s="6"/>
      <c r="B838" s="39"/>
      <c r="C838" s="31"/>
      <c r="D838" s="7"/>
      <c r="S838" s="52"/>
      <c r="T838" s="52"/>
      <c r="U838" s="52"/>
      <c r="V838" s="52"/>
      <c r="W838" s="52"/>
      <c r="X838" s="52"/>
      <c r="Y838" s="52"/>
      <c r="Z838" s="52"/>
      <c r="AA838" s="52"/>
    </row>
    <row r="839" spans="1:27">
      <c r="A839" s="6"/>
      <c r="B839" s="39"/>
      <c r="C839" s="31"/>
      <c r="D839" s="7"/>
      <c r="S839" s="52"/>
      <c r="T839" s="52"/>
      <c r="U839" s="52"/>
      <c r="V839" s="52"/>
      <c r="W839" s="52"/>
      <c r="X839" s="52"/>
      <c r="Y839" s="52"/>
      <c r="Z839" s="52"/>
      <c r="AA839" s="52"/>
    </row>
    <row r="840" spans="1:27">
      <c r="A840" s="6"/>
      <c r="B840" s="39"/>
      <c r="C840" s="31"/>
      <c r="D840" s="7"/>
      <c r="S840" s="52"/>
      <c r="T840" s="52"/>
      <c r="U840" s="52"/>
      <c r="V840" s="52"/>
      <c r="W840" s="52"/>
      <c r="X840" s="52"/>
      <c r="Y840" s="52"/>
      <c r="Z840" s="52"/>
      <c r="AA840" s="52"/>
    </row>
    <row r="841" spans="1:27">
      <c r="A841" s="6"/>
      <c r="B841" s="39"/>
      <c r="C841" s="31"/>
      <c r="D841" s="7"/>
      <c r="S841" s="52"/>
      <c r="T841" s="52"/>
      <c r="U841" s="52"/>
      <c r="V841" s="52"/>
      <c r="W841" s="52"/>
      <c r="X841" s="52"/>
      <c r="Y841" s="52"/>
      <c r="Z841" s="52"/>
      <c r="AA841" s="52"/>
    </row>
    <row r="842" spans="1:27">
      <c r="A842" s="6"/>
      <c r="B842" s="39"/>
      <c r="C842" s="31"/>
      <c r="D842" s="7"/>
      <c r="S842" s="52"/>
      <c r="T842" s="52"/>
      <c r="U842" s="52"/>
      <c r="V842" s="52"/>
      <c r="W842" s="52"/>
      <c r="X842" s="52"/>
      <c r="Y842" s="52"/>
      <c r="Z842" s="52"/>
      <c r="AA842" s="52"/>
    </row>
    <row r="843" spans="1:27">
      <c r="A843" s="6"/>
      <c r="B843" s="39"/>
      <c r="C843" s="31"/>
      <c r="D843" s="7"/>
      <c r="S843" s="52"/>
      <c r="T843" s="52"/>
      <c r="U843" s="52"/>
      <c r="V843" s="52"/>
      <c r="W843" s="52"/>
      <c r="X843" s="52"/>
      <c r="Y843" s="52"/>
      <c r="Z843" s="52"/>
      <c r="AA843" s="52"/>
    </row>
    <row r="844" spans="1:27">
      <c r="A844" s="6"/>
      <c r="B844" s="39"/>
      <c r="C844" s="31"/>
      <c r="D844" s="7"/>
      <c r="S844" s="52"/>
      <c r="T844" s="52"/>
      <c r="U844" s="52"/>
      <c r="V844" s="52"/>
      <c r="W844" s="52"/>
      <c r="X844" s="52"/>
      <c r="Y844" s="52"/>
      <c r="Z844" s="52"/>
      <c r="AA844" s="52"/>
    </row>
    <row r="845" spans="1:27">
      <c r="A845" s="6"/>
      <c r="B845" s="39"/>
      <c r="C845" s="31"/>
      <c r="D845" s="7"/>
      <c r="S845" s="52"/>
      <c r="T845" s="52"/>
      <c r="U845" s="52"/>
      <c r="V845" s="52"/>
      <c r="W845" s="52"/>
      <c r="X845" s="52"/>
      <c r="Y845" s="52"/>
      <c r="Z845" s="52"/>
      <c r="AA845" s="52"/>
    </row>
    <row r="846" spans="1:27">
      <c r="A846" s="6"/>
      <c r="B846" s="39"/>
      <c r="C846" s="31"/>
      <c r="D846" s="7"/>
      <c r="S846" s="52"/>
      <c r="T846" s="52"/>
      <c r="U846" s="52"/>
      <c r="V846" s="52"/>
      <c r="W846" s="52"/>
      <c r="X846" s="52"/>
      <c r="Y846" s="52"/>
      <c r="Z846" s="52"/>
      <c r="AA846" s="52"/>
    </row>
    <row r="847" spans="1:27">
      <c r="A847" s="6"/>
      <c r="B847" s="39"/>
      <c r="C847" s="31"/>
      <c r="D847" s="7"/>
      <c r="S847" s="52"/>
      <c r="T847" s="52"/>
      <c r="U847" s="52"/>
      <c r="V847" s="52"/>
      <c r="W847" s="52"/>
      <c r="X847" s="52"/>
      <c r="Y847" s="52"/>
      <c r="Z847" s="52"/>
      <c r="AA847" s="52"/>
    </row>
    <row r="848" spans="1:27">
      <c r="A848" s="6"/>
      <c r="B848" s="39"/>
      <c r="C848" s="31"/>
      <c r="D848" s="7"/>
      <c r="S848" s="52"/>
      <c r="T848" s="52"/>
      <c r="U848" s="52"/>
      <c r="V848" s="52"/>
      <c r="W848" s="52"/>
      <c r="X848" s="52"/>
      <c r="Y848" s="52"/>
      <c r="Z848" s="52"/>
      <c r="AA848" s="52"/>
    </row>
    <row r="849" spans="1:27">
      <c r="A849" s="6"/>
      <c r="B849" s="39"/>
      <c r="C849" s="31"/>
      <c r="D849" s="7"/>
      <c r="S849" s="52"/>
      <c r="T849" s="52"/>
      <c r="U849" s="52"/>
      <c r="V849" s="52"/>
      <c r="W849" s="52"/>
      <c r="X849" s="52"/>
      <c r="Y849" s="52"/>
      <c r="Z849" s="52"/>
      <c r="AA849" s="52"/>
    </row>
    <row r="850" spans="1:27">
      <c r="A850" s="6"/>
      <c r="B850" s="39"/>
      <c r="C850" s="31"/>
      <c r="D850" s="7"/>
      <c r="S850" s="52"/>
      <c r="T850" s="52"/>
      <c r="U850" s="52"/>
      <c r="V850" s="52"/>
      <c r="W850" s="52"/>
      <c r="X850" s="52"/>
      <c r="Y850" s="52"/>
      <c r="Z850" s="52"/>
      <c r="AA850" s="52"/>
    </row>
    <row r="851" spans="1:27">
      <c r="A851" s="6"/>
      <c r="B851" s="39"/>
      <c r="C851" s="31"/>
      <c r="D851" s="7"/>
      <c r="S851" s="52"/>
      <c r="T851" s="52"/>
      <c r="U851" s="52"/>
      <c r="V851" s="52"/>
      <c r="W851" s="52"/>
      <c r="X851" s="52"/>
      <c r="Y851" s="52"/>
      <c r="Z851" s="52"/>
      <c r="AA851" s="52"/>
    </row>
    <row r="852" spans="1:27">
      <c r="A852" s="6"/>
      <c r="B852" s="39"/>
      <c r="C852" s="31"/>
      <c r="D852" s="7"/>
      <c r="S852" s="52"/>
      <c r="T852" s="52"/>
      <c r="U852" s="52"/>
      <c r="V852" s="52"/>
      <c r="W852" s="52"/>
      <c r="X852" s="52"/>
      <c r="Y852" s="52"/>
      <c r="Z852" s="52"/>
      <c r="AA852" s="52"/>
    </row>
    <row r="853" spans="1:27">
      <c r="A853" s="6"/>
      <c r="B853" s="39"/>
      <c r="C853" s="31"/>
      <c r="D853" s="7"/>
      <c r="S853" s="52"/>
      <c r="T853" s="52"/>
      <c r="U853" s="52"/>
      <c r="V853" s="52"/>
      <c r="W853" s="52"/>
      <c r="X853" s="52"/>
      <c r="Y853" s="52"/>
      <c r="Z853" s="52"/>
      <c r="AA853" s="52"/>
    </row>
    <row r="854" spans="1:27">
      <c r="A854" s="6"/>
      <c r="B854" s="39"/>
      <c r="C854" s="31"/>
      <c r="D854" s="7"/>
      <c r="S854" s="52"/>
      <c r="T854" s="52"/>
      <c r="U854" s="52"/>
      <c r="V854" s="52"/>
      <c r="W854" s="52"/>
      <c r="X854" s="52"/>
      <c r="Y854" s="52"/>
      <c r="Z854" s="52"/>
      <c r="AA854" s="52"/>
    </row>
    <row r="855" spans="1:27">
      <c r="A855" s="6"/>
      <c r="B855" s="39"/>
      <c r="C855" s="31"/>
      <c r="D855" s="7"/>
      <c r="S855" s="52"/>
      <c r="T855" s="52"/>
      <c r="U855" s="52"/>
      <c r="V855" s="52"/>
      <c r="W855" s="52"/>
      <c r="X855" s="52"/>
      <c r="Y855" s="52"/>
      <c r="Z855" s="52"/>
      <c r="AA855" s="52"/>
    </row>
    <row r="856" spans="1:27">
      <c r="A856" s="6"/>
      <c r="B856" s="39"/>
      <c r="C856" s="31"/>
      <c r="D856" s="7"/>
      <c r="S856" s="52"/>
      <c r="T856" s="52"/>
      <c r="U856" s="52"/>
      <c r="V856" s="52"/>
      <c r="W856" s="52"/>
      <c r="X856" s="52"/>
      <c r="Y856" s="52"/>
      <c r="Z856" s="52"/>
      <c r="AA856" s="52"/>
    </row>
    <row r="857" spans="1:27">
      <c r="A857" s="6"/>
      <c r="B857" s="39"/>
      <c r="C857" s="31"/>
      <c r="D857" s="7"/>
      <c r="S857" s="52"/>
      <c r="T857" s="52"/>
      <c r="U857" s="52"/>
      <c r="V857" s="52"/>
      <c r="W857" s="52"/>
      <c r="X857" s="52"/>
      <c r="Y857" s="52"/>
      <c r="Z857" s="52"/>
      <c r="AA857" s="52"/>
    </row>
    <row r="858" spans="1:27">
      <c r="A858" s="6"/>
      <c r="B858" s="39"/>
      <c r="C858" s="31"/>
      <c r="D858" s="7"/>
      <c r="S858" s="52"/>
      <c r="T858" s="52"/>
      <c r="U858" s="52"/>
      <c r="V858" s="52"/>
      <c r="W858" s="52"/>
      <c r="X858" s="52"/>
      <c r="Y858" s="52"/>
      <c r="Z858" s="52"/>
      <c r="AA858" s="52"/>
    </row>
    <row r="859" spans="1:27">
      <c r="A859" s="6"/>
      <c r="B859" s="39"/>
      <c r="C859" s="31"/>
      <c r="D859" s="7"/>
      <c r="S859" s="52"/>
      <c r="T859" s="52"/>
      <c r="U859" s="52"/>
      <c r="V859" s="52"/>
      <c r="W859" s="52"/>
      <c r="X859" s="52"/>
      <c r="Y859" s="52"/>
      <c r="Z859" s="52"/>
      <c r="AA859" s="52"/>
    </row>
    <row r="860" spans="1:27">
      <c r="A860" s="6"/>
      <c r="B860" s="39"/>
      <c r="C860" s="31"/>
      <c r="D860" s="7"/>
      <c r="S860" s="52"/>
      <c r="T860" s="52"/>
      <c r="U860" s="52"/>
      <c r="V860" s="52"/>
      <c r="W860" s="52"/>
      <c r="X860" s="52"/>
      <c r="Y860" s="52"/>
      <c r="Z860" s="52"/>
      <c r="AA860" s="52"/>
    </row>
    <row r="861" spans="1:27">
      <c r="A861" s="6"/>
      <c r="B861" s="39"/>
      <c r="C861" s="31"/>
      <c r="D861" s="7"/>
      <c r="S861" s="52"/>
      <c r="T861" s="52"/>
      <c r="U861" s="52"/>
      <c r="V861" s="52"/>
      <c r="W861" s="52"/>
      <c r="X861" s="52"/>
      <c r="Y861" s="52"/>
      <c r="Z861" s="52"/>
      <c r="AA861" s="52"/>
    </row>
    <row r="862" spans="1:27">
      <c r="A862" s="6"/>
      <c r="B862" s="39"/>
      <c r="C862" s="31"/>
      <c r="D862" s="7"/>
      <c r="S862" s="52"/>
      <c r="T862" s="52"/>
      <c r="U862" s="52"/>
      <c r="V862" s="52"/>
      <c r="W862" s="52"/>
      <c r="X862" s="52"/>
      <c r="Y862" s="52"/>
      <c r="Z862" s="52"/>
      <c r="AA862" s="52"/>
    </row>
    <row r="863" spans="1:27">
      <c r="A863" s="6"/>
      <c r="B863" s="39"/>
      <c r="C863" s="31"/>
      <c r="D863" s="7"/>
      <c r="S863" s="52"/>
      <c r="T863" s="52"/>
      <c r="U863" s="52"/>
      <c r="V863" s="52"/>
      <c r="W863" s="52"/>
      <c r="X863" s="52"/>
      <c r="Y863" s="52"/>
      <c r="Z863" s="52"/>
      <c r="AA863" s="52"/>
    </row>
    <row r="864" spans="1:27">
      <c r="A864" s="6"/>
      <c r="B864" s="39"/>
      <c r="C864" s="31"/>
      <c r="D864" s="7"/>
      <c r="S864" s="52"/>
      <c r="T864" s="52"/>
      <c r="U864" s="52"/>
      <c r="V864" s="52"/>
      <c r="W864" s="52"/>
      <c r="X864" s="52"/>
      <c r="Y864" s="52"/>
      <c r="Z864" s="52"/>
      <c r="AA864" s="52"/>
    </row>
    <row r="865" spans="1:27">
      <c r="A865" s="6"/>
      <c r="B865" s="39"/>
      <c r="C865" s="31"/>
      <c r="D865" s="7"/>
      <c r="S865" s="52"/>
      <c r="T865" s="52"/>
      <c r="U865" s="52"/>
      <c r="V865" s="52"/>
      <c r="W865" s="52"/>
      <c r="X865" s="52"/>
      <c r="Y865" s="52"/>
      <c r="Z865" s="52"/>
      <c r="AA865" s="52"/>
    </row>
    <row r="866" spans="1:27">
      <c r="A866" s="6"/>
      <c r="B866" s="39"/>
      <c r="C866" s="31"/>
      <c r="D866" s="7"/>
      <c r="S866" s="52"/>
      <c r="T866" s="52"/>
      <c r="U866" s="52"/>
      <c r="V866" s="52"/>
      <c r="W866" s="52"/>
      <c r="X866" s="52"/>
      <c r="Y866" s="52"/>
      <c r="Z866" s="52"/>
      <c r="AA866" s="52"/>
    </row>
    <row r="867" spans="1:27">
      <c r="A867" s="6"/>
      <c r="B867" s="39"/>
      <c r="C867" s="31"/>
      <c r="D867" s="7"/>
      <c r="S867" s="52"/>
      <c r="T867" s="52"/>
      <c r="U867" s="52"/>
      <c r="V867" s="52"/>
      <c r="W867" s="52"/>
      <c r="X867" s="52"/>
      <c r="Y867" s="52"/>
      <c r="Z867" s="52"/>
      <c r="AA867" s="52"/>
    </row>
    <row r="868" spans="1:27">
      <c r="A868" s="6"/>
      <c r="B868" s="39"/>
      <c r="C868" s="31"/>
      <c r="D868" s="7"/>
      <c r="S868" s="52"/>
      <c r="T868" s="52"/>
      <c r="U868" s="52"/>
      <c r="V868" s="52"/>
      <c r="W868" s="52"/>
      <c r="X868" s="52"/>
      <c r="Y868" s="52"/>
      <c r="Z868" s="52"/>
      <c r="AA868" s="52"/>
    </row>
    <row r="869" spans="1:27">
      <c r="A869" s="6"/>
      <c r="B869" s="39"/>
      <c r="C869" s="31"/>
      <c r="D869" s="7"/>
      <c r="S869" s="52"/>
      <c r="T869" s="52"/>
      <c r="U869" s="52"/>
      <c r="V869" s="52"/>
      <c r="W869" s="52"/>
      <c r="X869" s="52"/>
      <c r="Y869" s="52"/>
      <c r="Z869" s="52"/>
      <c r="AA869" s="52"/>
    </row>
    <row r="870" spans="1:27">
      <c r="A870" s="6"/>
      <c r="B870" s="39"/>
      <c r="C870" s="31"/>
      <c r="D870" s="7"/>
      <c r="S870" s="52"/>
      <c r="T870" s="52"/>
      <c r="U870" s="52"/>
      <c r="V870" s="52"/>
      <c r="W870" s="52"/>
      <c r="X870" s="52"/>
      <c r="Y870" s="52"/>
      <c r="Z870" s="52"/>
      <c r="AA870" s="52"/>
    </row>
    <row r="871" spans="1:27">
      <c r="A871" s="6"/>
      <c r="B871" s="39"/>
      <c r="C871" s="31"/>
      <c r="D871" s="7"/>
      <c r="S871" s="52"/>
      <c r="T871" s="52"/>
      <c r="U871" s="52"/>
      <c r="V871" s="52"/>
      <c r="W871" s="52"/>
      <c r="X871" s="52"/>
      <c r="Y871" s="52"/>
      <c r="Z871" s="52"/>
      <c r="AA871" s="52"/>
    </row>
    <row r="872" spans="1:27">
      <c r="A872" s="6"/>
      <c r="B872" s="39"/>
      <c r="C872" s="31"/>
      <c r="D872" s="7"/>
      <c r="S872" s="52"/>
      <c r="T872" s="52"/>
      <c r="U872" s="52"/>
      <c r="V872" s="52"/>
      <c r="W872" s="52"/>
      <c r="X872" s="52"/>
      <c r="Y872" s="52"/>
      <c r="Z872" s="52"/>
      <c r="AA872" s="52"/>
    </row>
    <row r="873" spans="1:27">
      <c r="A873" s="6"/>
      <c r="B873" s="39"/>
      <c r="C873" s="31"/>
      <c r="D873" s="7"/>
      <c r="S873" s="52"/>
      <c r="T873" s="52"/>
      <c r="U873" s="52"/>
      <c r="V873" s="52"/>
      <c r="W873" s="52"/>
      <c r="X873" s="52"/>
      <c r="Y873" s="52"/>
      <c r="Z873" s="52"/>
      <c r="AA873" s="52"/>
    </row>
    <row r="874" spans="1:27">
      <c r="A874" s="6"/>
      <c r="B874" s="39"/>
      <c r="C874" s="31"/>
      <c r="D874" s="7"/>
      <c r="S874" s="52"/>
      <c r="T874" s="52"/>
      <c r="U874" s="52"/>
      <c r="V874" s="52"/>
      <c r="W874" s="52"/>
      <c r="X874" s="52"/>
      <c r="Y874" s="52"/>
      <c r="Z874" s="52"/>
      <c r="AA874" s="52"/>
    </row>
    <row r="875" spans="1:27">
      <c r="A875" s="6"/>
      <c r="B875" s="39"/>
      <c r="C875" s="31"/>
      <c r="D875" s="7"/>
      <c r="S875" s="52"/>
      <c r="T875" s="52"/>
      <c r="U875" s="52"/>
      <c r="V875" s="52"/>
      <c r="W875" s="52"/>
      <c r="X875" s="52"/>
      <c r="Y875" s="52"/>
      <c r="Z875" s="52"/>
      <c r="AA875" s="52"/>
    </row>
    <row r="876" spans="1:27">
      <c r="A876" s="6"/>
      <c r="B876" s="39"/>
      <c r="C876" s="31"/>
      <c r="D876" s="7"/>
      <c r="S876" s="52"/>
      <c r="T876" s="52"/>
      <c r="U876" s="52"/>
      <c r="V876" s="52"/>
      <c r="W876" s="52"/>
      <c r="X876" s="52"/>
      <c r="Y876" s="52"/>
      <c r="Z876" s="52"/>
      <c r="AA876" s="52"/>
    </row>
    <row r="877" spans="1:27">
      <c r="A877" s="12"/>
      <c r="B877" s="38"/>
      <c r="C877" s="30"/>
      <c r="D877" s="14"/>
      <c r="S877" s="52"/>
      <c r="T877" s="52"/>
      <c r="U877" s="52"/>
      <c r="V877" s="52"/>
      <c r="W877" s="52"/>
      <c r="X877" s="52"/>
      <c r="Y877" s="52"/>
      <c r="Z877" s="52"/>
      <c r="AA877" s="52"/>
    </row>
    <row r="878" spans="1:27">
      <c r="A878" s="12"/>
      <c r="B878" s="38"/>
      <c r="C878" s="30"/>
      <c r="D878" s="14"/>
      <c r="S878" s="52"/>
      <c r="T878" s="52"/>
      <c r="U878" s="52"/>
      <c r="V878" s="52"/>
      <c r="W878" s="52"/>
      <c r="X878" s="52"/>
      <c r="Y878" s="52"/>
      <c r="Z878" s="52"/>
      <c r="AA878" s="52"/>
    </row>
    <row r="879" spans="1:27">
      <c r="A879" s="12"/>
      <c r="B879" s="38"/>
      <c r="C879" s="30"/>
      <c r="D879" s="14"/>
      <c r="S879" s="52"/>
      <c r="T879" s="52"/>
      <c r="U879" s="52"/>
      <c r="V879" s="52"/>
      <c r="W879" s="52"/>
      <c r="X879" s="52"/>
      <c r="Y879" s="52"/>
      <c r="Z879" s="52"/>
      <c r="AA879" s="52"/>
    </row>
    <row r="880" spans="1:27">
      <c r="A880" s="12"/>
      <c r="B880" s="38"/>
      <c r="C880" s="30"/>
      <c r="D880" s="14"/>
      <c r="S880" s="52"/>
      <c r="T880" s="52"/>
      <c r="U880" s="52"/>
      <c r="V880" s="52"/>
      <c r="W880" s="52"/>
      <c r="X880" s="52"/>
      <c r="Y880" s="52"/>
      <c r="Z880" s="52"/>
      <c r="AA880" s="52"/>
    </row>
    <row r="881" spans="1:27">
      <c r="A881" s="12"/>
      <c r="B881" s="38"/>
      <c r="C881" s="30"/>
      <c r="D881" s="14"/>
      <c r="S881" s="52"/>
      <c r="T881" s="52"/>
      <c r="U881" s="52"/>
      <c r="V881" s="52"/>
      <c r="W881" s="52"/>
      <c r="X881" s="52"/>
      <c r="Y881" s="52"/>
      <c r="Z881" s="52"/>
      <c r="AA881" s="52"/>
    </row>
    <row r="882" spans="1:27">
      <c r="A882" s="12"/>
      <c r="B882" s="38"/>
      <c r="C882" s="30"/>
      <c r="D882" s="14"/>
      <c r="S882" s="52"/>
      <c r="T882" s="52"/>
      <c r="U882" s="52"/>
      <c r="V882" s="52"/>
      <c r="W882" s="52"/>
      <c r="X882" s="52"/>
      <c r="Y882" s="52"/>
      <c r="Z882" s="52"/>
      <c r="AA882" s="52"/>
    </row>
    <row r="883" spans="1:27">
      <c r="A883" s="12"/>
      <c r="B883" s="38"/>
      <c r="C883" s="30"/>
      <c r="D883" s="14"/>
      <c r="S883" s="52"/>
      <c r="T883" s="52"/>
      <c r="U883" s="52"/>
      <c r="V883" s="52"/>
      <c r="W883" s="52"/>
      <c r="X883" s="52"/>
      <c r="Y883" s="52"/>
      <c r="Z883" s="52"/>
      <c r="AA883" s="52"/>
    </row>
    <row r="884" spans="1:27">
      <c r="A884" s="12"/>
      <c r="B884" s="38"/>
      <c r="C884" s="30"/>
      <c r="D884" s="14"/>
      <c r="S884" s="52"/>
      <c r="T884" s="52"/>
      <c r="U884" s="52"/>
      <c r="V884" s="52"/>
      <c r="W884" s="52"/>
      <c r="X884" s="52"/>
      <c r="Y884" s="52"/>
      <c r="Z884" s="52"/>
      <c r="AA884" s="52"/>
    </row>
    <row r="885" spans="1:27">
      <c r="A885" s="12"/>
      <c r="B885" s="38"/>
      <c r="C885" s="30"/>
      <c r="D885" s="14"/>
      <c r="S885" s="52"/>
      <c r="T885" s="52"/>
      <c r="U885" s="52"/>
      <c r="V885" s="52"/>
      <c r="W885" s="52"/>
      <c r="X885" s="52"/>
      <c r="Y885" s="52"/>
      <c r="Z885" s="52"/>
      <c r="AA885" s="52"/>
    </row>
    <row r="886" spans="1:27">
      <c r="A886" s="12"/>
      <c r="B886" s="38"/>
      <c r="C886" s="30"/>
      <c r="D886" s="14"/>
      <c r="S886" s="52"/>
      <c r="T886" s="52"/>
      <c r="U886" s="52"/>
      <c r="V886" s="52"/>
      <c r="W886" s="52"/>
      <c r="X886" s="52"/>
      <c r="Y886" s="52"/>
      <c r="Z886" s="52"/>
      <c r="AA886" s="52"/>
    </row>
    <row r="887" spans="1:27">
      <c r="A887" s="12"/>
      <c r="B887" s="38"/>
      <c r="C887" s="30"/>
      <c r="D887" s="14"/>
      <c r="S887" s="52"/>
      <c r="T887" s="52"/>
      <c r="U887" s="52"/>
      <c r="V887" s="52"/>
      <c r="W887" s="52"/>
      <c r="X887" s="52"/>
      <c r="Y887" s="52"/>
      <c r="Z887" s="52"/>
      <c r="AA887" s="52"/>
    </row>
    <row r="888" spans="1:27">
      <c r="A888" s="12"/>
      <c r="B888" s="38"/>
      <c r="C888" s="30"/>
      <c r="D888" s="14"/>
      <c r="S888" s="52"/>
      <c r="T888" s="52"/>
      <c r="U888" s="52"/>
      <c r="V888" s="52"/>
      <c r="W888" s="52"/>
      <c r="X888" s="52"/>
      <c r="Y888" s="52"/>
      <c r="Z888" s="52"/>
      <c r="AA888" s="52"/>
    </row>
    <row r="889" spans="1:27">
      <c r="A889" s="12"/>
      <c r="B889" s="38"/>
      <c r="C889" s="30"/>
      <c r="D889" s="14"/>
      <c r="S889" s="52"/>
      <c r="T889" s="52"/>
      <c r="U889" s="52"/>
      <c r="V889" s="52"/>
      <c r="W889" s="52"/>
      <c r="X889" s="52"/>
      <c r="Y889" s="52"/>
      <c r="Z889" s="52"/>
      <c r="AA889" s="52"/>
    </row>
    <row r="890" spans="1:27">
      <c r="A890" s="12"/>
      <c r="B890" s="38"/>
      <c r="C890" s="30"/>
      <c r="D890" s="14"/>
      <c r="S890" s="52"/>
      <c r="T890" s="52"/>
      <c r="U890" s="52"/>
      <c r="V890" s="52"/>
      <c r="W890" s="52"/>
      <c r="X890" s="52"/>
      <c r="Y890" s="52"/>
      <c r="Z890" s="52"/>
      <c r="AA890" s="52"/>
    </row>
    <row r="891" spans="1:27">
      <c r="A891" s="12"/>
      <c r="B891" s="38"/>
      <c r="C891" s="30"/>
      <c r="D891" s="14"/>
      <c r="S891" s="52"/>
      <c r="T891" s="52"/>
      <c r="U891" s="52"/>
      <c r="V891" s="52"/>
      <c r="W891" s="52"/>
      <c r="X891" s="52"/>
      <c r="Y891" s="52"/>
      <c r="Z891" s="52"/>
      <c r="AA891" s="52"/>
    </row>
    <row r="892" spans="1:27">
      <c r="A892" s="12"/>
      <c r="B892" s="38"/>
      <c r="C892" s="30"/>
      <c r="D892" s="14"/>
      <c r="S892" s="52"/>
      <c r="T892" s="52"/>
      <c r="U892" s="52"/>
      <c r="V892" s="52"/>
      <c r="W892" s="52"/>
      <c r="X892" s="52"/>
      <c r="Y892" s="52"/>
      <c r="Z892" s="52"/>
      <c r="AA892" s="52"/>
    </row>
    <row r="893" spans="1:27">
      <c r="A893" s="12"/>
      <c r="B893" s="38"/>
      <c r="C893" s="30"/>
      <c r="D893" s="14"/>
      <c r="S893" s="52"/>
      <c r="T893" s="52"/>
      <c r="U893" s="52"/>
      <c r="V893" s="52"/>
      <c r="W893" s="52"/>
      <c r="X893" s="52"/>
      <c r="Y893" s="52"/>
      <c r="Z893" s="52"/>
      <c r="AA893" s="52"/>
    </row>
    <row r="894" spans="1:27">
      <c r="A894" s="12"/>
      <c r="B894" s="38"/>
      <c r="C894" s="30"/>
      <c r="D894" s="14"/>
      <c r="S894" s="52"/>
      <c r="T894" s="52"/>
      <c r="U894" s="52"/>
      <c r="V894" s="52"/>
      <c r="W894" s="52"/>
      <c r="X894" s="52"/>
      <c r="Y894" s="52"/>
      <c r="Z894" s="52"/>
      <c r="AA894" s="52"/>
    </row>
    <row r="895" spans="1:27">
      <c r="A895" s="12"/>
      <c r="B895" s="38"/>
      <c r="C895" s="30"/>
      <c r="D895" s="14"/>
      <c r="S895" s="52"/>
      <c r="T895" s="52"/>
      <c r="U895" s="52"/>
      <c r="V895" s="52"/>
      <c r="W895" s="52"/>
      <c r="X895" s="52"/>
      <c r="Y895" s="52"/>
      <c r="Z895" s="52"/>
      <c r="AA895" s="52"/>
    </row>
    <row r="896" spans="1:27">
      <c r="A896" s="12"/>
      <c r="B896" s="38"/>
      <c r="C896" s="30"/>
      <c r="D896" s="14"/>
      <c r="S896" s="52"/>
      <c r="T896" s="52"/>
      <c r="U896" s="52"/>
      <c r="V896" s="52"/>
      <c r="W896" s="52"/>
      <c r="X896" s="52"/>
      <c r="Y896" s="52"/>
      <c r="Z896" s="52"/>
      <c r="AA896" s="52"/>
    </row>
    <row r="897" spans="1:27">
      <c r="A897" s="12"/>
      <c r="B897" s="38"/>
      <c r="C897" s="30"/>
      <c r="D897" s="14"/>
      <c r="S897" s="52"/>
      <c r="T897" s="52"/>
      <c r="U897" s="52"/>
      <c r="V897" s="52"/>
      <c r="W897" s="52"/>
      <c r="X897" s="52"/>
      <c r="Y897" s="52"/>
      <c r="Z897" s="52"/>
      <c r="AA897" s="52"/>
    </row>
    <row r="898" spans="1:27">
      <c r="A898" s="12"/>
      <c r="B898" s="38"/>
      <c r="C898" s="30"/>
      <c r="D898" s="14"/>
      <c r="S898" s="52"/>
      <c r="T898" s="52"/>
      <c r="U898" s="52"/>
      <c r="V898" s="52"/>
      <c r="W898" s="52"/>
      <c r="X898" s="52"/>
      <c r="Y898" s="52"/>
      <c r="Z898" s="52"/>
      <c r="AA898" s="52"/>
    </row>
    <row r="899" spans="1:27">
      <c r="A899" s="12"/>
      <c r="B899" s="38"/>
      <c r="C899" s="30"/>
      <c r="D899" s="14"/>
      <c r="S899" s="52"/>
      <c r="T899" s="52"/>
      <c r="U899" s="52"/>
      <c r="V899" s="52"/>
      <c r="W899" s="52"/>
      <c r="X899" s="52"/>
      <c r="Y899" s="52"/>
      <c r="Z899" s="52"/>
      <c r="AA899" s="52"/>
    </row>
    <row r="900" spans="1:27">
      <c r="A900" s="12"/>
      <c r="B900" s="38"/>
      <c r="C900" s="30"/>
      <c r="D900" s="14"/>
      <c r="S900" s="52"/>
      <c r="T900" s="52"/>
      <c r="U900" s="52"/>
      <c r="V900" s="52"/>
      <c r="W900" s="52"/>
      <c r="X900" s="52"/>
      <c r="Y900" s="52"/>
      <c r="Z900" s="52"/>
      <c r="AA900" s="52"/>
    </row>
    <row r="901" spans="1:27">
      <c r="A901" s="12"/>
      <c r="B901" s="38"/>
      <c r="C901" s="30"/>
      <c r="D901" s="14"/>
      <c r="S901" s="52"/>
      <c r="T901" s="52"/>
      <c r="U901" s="52"/>
      <c r="V901" s="52"/>
      <c r="W901" s="52"/>
      <c r="X901" s="52"/>
      <c r="Y901" s="52"/>
      <c r="Z901" s="52"/>
      <c r="AA901" s="52"/>
    </row>
    <row r="902" spans="1:27">
      <c r="A902" s="12"/>
      <c r="B902" s="38"/>
      <c r="C902" s="30"/>
      <c r="D902" s="14"/>
      <c r="S902" s="52"/>
      <c r="T902" s="52"/>
      <c r="U902" s="52"/>
      <c r="V902" s="52"/>
      <c r="W902" s="52"/>
      <c r="X902" s="52"/>
      <c r="Y902" s="52"/>
      <c r="Z902" s="52"/>
      <c r="AA902" s="52"/>
    </row>
    <row r="903" spans="1:27">
      <c r="A903" s="12"/>
      <c r="B903" s="38"/>
      <c r="C903" s="30"/>
      <c r="D903" s="14"/>
      <c r="S903" s="52"/>
      <c r="T903" s="52"/>
      <c r="U903" s="52"/>
      <c r="V903" s="52"/>
      <c r="W903" s="52"/>
      <c r="X903" s="52"/>
      <c r="Y903" s="52"/>
      <c r="Z903" s="52"/>
      <c r="AA903" s="52"/>
    </row>
    <row r="904" spans="1:27">
      <c r="A904" s="12"/>
      <c r="B904" s="38"/>
      <c r="C904" s="30"/>
      <c r="D904" s="14"/>
      <c r="S904" s="52"/>
      <c r="T904" s="52"/>
      <c r="U904" s="52"/>
      <c r="V904" s="52"/>
      <c r="W904" s="52"/>
      <c r="X904" s="52"/>
      <c r="Y904" s="52"/>
      <c r="Z904" s="52"/>
      <c r="AA904" s="52"/>
    </row>
    <row r="905" spans="1:27">
      <c r="A905" s="12"/>
      <c r="B905" s="38"/>
      <c r="C905" s="30"/>
      <c r="D905" s="14"/>
      <c r="S905" s="52"/>
      <c r="T905" s="52"/>
      <c r="U905" s="52"/>
      <c r="V905" s="52"/>
      <c r="W905" s="52"/>
      <c r="X905" s="52"/>
      <c r="Y905" s="52"/>
      <c r="Z905" s="52"/>
      <c r="AA905" s="52"/>
    </row>
    <row r="906" spans="1:27">
      <c r="A906" s="12"/>
      <c r="B906" s="38"/>
      <c r="C906" s="30"/>
      <c r="D906" s="14"/>
      <c r="S906" s="52"/>
      <c r="T906" s="52"/>
      <c r="U906" s="52"/>
      <c r="V906" s="52"/>
      <c r="W906" s="52"/>
      <c r="X906" s="52"/>
      <c r="Y906" s="52"/>
      <c r="Z906" s="52"/>
      <c r="AA906" s="52"/>
    </row>
    <row r="907" spans="1:27">
      <c r="A907" s="12"/>
      <c r="B907" s="38"/>
      <c r="C907" s="30"/>
      <c r="D907" s="14"/>
      <c r="S907" s="52"/>
      <c r="T907" s="52"/>
      <c r="U907" s="52"/>
      <c r="V907" s="52"/>
      <c r="W907" s="52"/>
      <c r="X907" s="52"/>
      <c r="Y907" s="52"/>
      <c r="Z907" s="52"/>
      <c r="AA907" s="52"/>
    </row>
    <row r="908" spans="1:27">
      <c r="A908" s="6"/>
      <c r="B908" s="39"/>
      <c r="C908" s="31"/>
      <c r="D908" s="7"/>
      <c r="S908" s="52"/>
      <c r="T908" s="52"/>
      <c r="U908" s="52"/>
      <c r="V908" s="52"/>
      <c r="W908" s="52"/>
      <c r="X908" s="52"/>
      <c r="Y908" s="52"/>
      <c r="Z908" s="52"/>
      <c r="AA908" s="52"/>
    </row>
    <row r="909" spans="1:27">
      <c r="A909" s="6"/>
      <c r="B909" s="39"/>
      <c r="C909" s="31"/>
      <c r="D909" s="7"/>
      <c r="S909" s="52"/>
      <c r="T909" s="52"/>
      <c r="U909" s="52"/>
      <c r="V909" s="52"/>
      <c r="W909" s="52"/>
      <c r="X909" s="52"/>
      <c r="Y909" s="52"/>
      <c r="Z909" s="52"/>
      <c r="AA909" s="52"/>
    </row>
    <row r="910" spans="1:27">
      <c r="A910" s="6"/>
      <c r="B910" s="39"/>
      <c r="C910" s="31"/>
      <c r="D910" s="7"/>
      <c r="S910" s="52"/>
      <c r="T910" s="52"/>
      <c r="U910" s="52"/>
      <c r="V910" s="52"/>
      <c r="W910" s="52"/>
      <c r="X910" s="52"/>
      <c r="Y910" s="52"/>
      <c r="Z910" s="52"/>
      <c r="AA910" s="52"/>
    </row>
    <row r="911" spans="1:27">
      <c r="A911" s="6"/>
      <c r="B911" s="39"/>
      <c r="C911" s="31"/>
      <c r="D911" s="7"/>
      <c r="S911" s="52"/>
      <c r="T911" s="52"/>
      <c r="U911" s="52"/>
      <c r="V911" s="52"/>
      <c r="W911" s="52"/>
      <c r="X911" s="52"/>
      <c r="Y911" s="52"/>
      <c r="Z911" s="52"/>
      <c r="AA911" s="52"/>
    </row>
    <row r="912" spans="1:27">
      <c r="A912" s="6"/>
      <c r="B912" s="39"/>
      <c r="C912" s="31"/>
      <c r="D912" s="7"/>
      <c r="S912" s="52"/>
      <c r="T912" s="52"/>
      <c r="U912" s="52"/>
      <c r="V912" s="52"/>
      <c r="W912" s="52"/>
      <c r="X912" s="52"/>
      <c r="Y912" s="52"/>
      <c r="Z912" s="52"/>
      <c r="AA912" s="52"/>
    </row>
    <row r="913" spans="1:27">
      <c r="A913" s="6"/>
      <c r="B913" s="39"/>
      <c r="C913" s="31"/>
      <c r="D913" s="7"/>
      <c r="S913" s="52"/>
      <c r="T913" s="52"/>
      <c r="U913" s="52"/>
      <c r="V913" s="52"/>
      <c r="W913" s="52"/>
      <c r="X913" s="52"/>
      <c r="Y913" s="52"/>
      <c r="Z913" s="52"/>
      <c r="AA913" s="52"/>
    </row>
    <row r="914" spans="1:27">
      <c r="A914" s="6"/>
      <c r="B914" s="39"/>
      <c r="C914" s="31"/>
      <c r="D914" s="7"/>
      <c r="S914" s="52"/>
      <c r="T914" s="52"/>
      <c r="U914" s="52"/>
      <c r="V914" s="52"/>
      <c r="W914" s="52"/>
      <c r="X914" s="52"/>
      <c r="Y914" s="52"/>
      <c r="Z914" s="52"/>
      <c r="AA914" s="52"/>
    </row>
    <row r="915" spans="1:27">
      <c r="A915" s="6"/>
      <c r="B915" s="39"/>
      <c r="C915" s="31"/>
      <c r="D915" s="7"/>
      <c r="S915" s="52"/>
      <c r="T915" s="52"/>
      <c r="U915" s="52"/>
      <c r="V915" s="52"/>
      <c r="W915" s="52"/>
      <c r="X915" s="52"/>
      <c r="Y915" s="52"/>
      <c r="Z915" s="52"/>
      <c r="AA915" s="52"/>
    </row>
    <row r="916" spans="1:27">
      <c r="A916" s="6"/>
      <c r="B916" s="39"/>
      <c r="C916" s="31"/>
      <c r="D916" s="7"/>
      <c r="S916" s="52"/>
      <c r="T916" s="52"/>
      <c r="U916" s="52"/>
      <c r="V916" s="52"/>
      <c r="W916" s="52"/>
      <c r="X916" s="52"/>
      <c r="Y916" s="52"/>
      <c r="Z916" s="52"/>
      <c r="AA916" s="52"/>
    </row>
    <row r="917" spans="1:27">
      <c r="A917" s="6"/>
      <c r="B917" s="39"/>
      <c r="C917" s="31"/>
      <c r="D917" s="7"/>
      <c r="S917" s="52"/>
      <c r="T917" s="52"/>
      <c r="U917" s="52"/>
      <c r="V917" s="52"/>
      <c r="W917" s="52"/>
      <c r="X917" s="52"/>
      <c r="Y917" s="52"/>
      <c r="Z917" s="52"/>
      <c r="AA917" s="52"/>
    </row>
    <row r="918" spans="1:27">
      <c r="A918" s="6"/>
      <c r="B918" s="39"/>
      <c r="C918" s="31"/>
      <c r="D918" s="7"/>
      <c r="S918" s="52"/>
      <c r="T918" s="52"/>
      <c r="U918" s="52"/>
      <c r="V918" s="52"/>
      <c r="W918" s="52"/>
      <c r="X918" s="52"/>
      <c r="Y918" s="52"/>
      <c r="Z918" s="52"/>
      <c r="AA918" s="52"/>
    </row>
    <row r="919" spans="1:27">
      <c r="A919" s="6"/>
      <c r="B919" s="39"/>
      <c r="C919" s="31"/>
      <c r="D919" s="7"/>
      <c r="S919" s="52"/>
      <c r="T919" s="52"/>
      <c r="U919" s="52"/>
      <c r="V919" s="52"/>
      <c r="W919" s="52"/>
      <c r="X919" s="52"/>
      <c r="Y919" s="52"/>
      <c r="Z919" s="52"/>
      <c r="AA919" s="52"/>
    </row>
    <row r="920" spans="1:27">
      <c r="A920" s="6"/>
      <c r="B920" s="39"/>
      <c r="C920" s="31"/>
      <c r="D920" s="7"/>
      <c r="S920" s="52"/>
      <c r="T920" s="52"/>
      <c r="U920" s="52"/>
      <c r="V920" s="52"/>
      <c r="W920" s="52"/>
      <c r="X920" s="52"/>
      <c r="Y920" s="52"/>
      <c r="Z920" s="52"/>
      <c r="AA920" s="52"/>
    </row>
    <row r="921" spans="1:27">
      <c r="A921" s="6"/>
      <c r="B921" s="39"/>
      <c r="C921" s="31"/>
      <c r="D921" s="7"/>
      <c r="S921" s="52"/>
      <c r="T921" s="52"/>
      <c r="U921" s="52"/>
      <c r="V921" s="52"/>
      <c r="W921" s="52"/>
      <c r="X921" s="52"/>
      <c r="Y921" s="52"/>
      <c r="Z921" s="52"/>
      <c r="AA921" s="52"/>
    </row>
    <row r="922" spans="1:27">
      <c r="A922" s="6"/>
      <c r="B922" s="39"/>
      <c r="C922" s="31"/>
      <c r="D922" s="7"/>
      <c r="S922" s="52"/>
      <c r="T922" s="52"/>
      <c r="U922" s="52"/>
      <c r="V922" s="52"/>
      <c r="W922" s="52"/>
      <c r="X922" s="52"/>
      <c r="Y922" s="52"/>
      <c r="Z922" s="52"/>
      <c r="AA922" s="52"/>
    </row>
    <row r="923" spans="1:27">
      <c r="A923" s="6"/>
      <c r="B923" s="39"/>
      <c r="C923" s="31"/>
      <c r="D923" s="7"/>
      <c r="S923" s="52"/>
      <c r="T923" s="52"/>
      <c r="U923" s="52"/>
      <c r="V923" s="52"/>
      <c r="W923" s="52"/>
      <c r="X923" s="52"/>
      <c r="Y923" s="52"/>
      <c r="Z923" s="52"/>
      <c r="AA923" s="52"/>
    </row>
    <row r="924" spans="1:27">
      <c r="A924" s="6"/>
      <c r="B924" s="39"/>
      <c r="C924" s="31"/>
      <c r="D924" s="7"/>
      <c r="S924" s="52"/>
      <c r="T924" s="52"/>
      <c r="U924" s="52"/>
      <c r="V924" s="52"/>
      <c r="W924" s="52"/>
      <c r="X924" s="52"/>
      <c r="Y924" s="52"/>
      <c r="Z924" s="52"/>
      <c r="AA924" s="52"/>
    </row>
    <row r="925" spans="1:27">
      <c r="A925" s="6"/>
      <c r="B925" s="39"/>
      <c r="C925" s="31"/>
      <c r="D925" s="7"/>
      <c r="S925" s="52"/>
      <c r="T925" s="52"/>
      <c r="U925" s="52"/>
      <c r="V925" s="52"/>
      <c r="W925" s="52"/>
      <c r="X925" s="52"/>
      <c r="Y925" s="52"/>
      <c r="Z925" s="52"/>
      <c r="AA925" s="52"/>
    </row>
    <row r="926" spans="1:27">
      <c r="A926" s="6"/>
      <c r="B926" s="39"/>
      <c r="C926" s="31"/>
      <c r="D926" s="7"/>
      <c r="S926" s="52"/>
      <c r="T926" s="52"/>
      <c r="U926" s="52"/>
      <c r="V926" s="52"/>
      <c r="W926" s="52"/>
      <c r="X926" s="52"/>
      <c r="Y926" s="52"/>
      <c r="Z926" s="52"/>
      <c r="AA926" s="52"/>
    </row>
    <row r="927" spans="1:27">
      <c r="A927" s="6"/>
      <c r="B927" s="39"/>
      <c r="C927" s="31"/>
      <c r="D927" s="7"/>
      <c r="S927" s="52"/>
      <c r="T927" s="52"/>
      <c r="U927" s="52"/>
      <c r="V927" s="52"/>
      <c r="W927" s="52"/>
      <c r="X927" s="52"/>
      <c r="Y927" s="52"/>
      <c r="Z927" s="52"/>
      <c r="AA927" s="52"/>
    </row>
    <row r="928" spans="1:27">
      <c r="A928" s="6"/>
      <c r="B928" s="39"/>
      <c r="C928" s="31"/>
      <c r="D928" s="7"/>
      <c r="S928" s="52"/>
      <c r="T928" s="52"/>
      <c r="U928" s="52"/>
      <c r="V928" s="52"/>
      <c r="W928" s="52"/>
      <c r="X928" s="52"/>
      <c r="Y928" s="52"/>
      <c r="Z928" s="52"/>
      <c r="AA928" s="52"/>
    </row>
    <row r="929" spans="1:27">
      <c r="A929" s="6"/>
      <c r="B929" s="39"/>
      <c r="C929" s="31"/>
      <c r="D929" s="7"/>
      <c r="S929" s="52"/>
      <c r="T929" s="52"/>
      <c r="U929" s="52"/>
      <c r="V929" s="52"/>
      <c r="W929" s="52"/>
      <c r="X929" s="52"/>
      <c r="Y929" s="52"/>
      <c r="Z929" s="52"/>
      <c r="AA929" s="52"/>
    </row>
    <row r="930" spans="1:27">
      <c r="A930" s="6"/>
      <c r="B930" s="39"/>
      <c r="C930" s="31"/>
      <c r="D930" s="7"/>
      <c r="S930" s="52"/>
      <c r="T930" s="52"/>
      <c r="U930" s="52"/>
      <c r="V930" s="52"/>
      <c r="W930" s="52"/>
      <c r="X930" s="52"/>
      <c r="Y930" s="52"/>
      <c r="Z930" s="52"/>
      <c r="AA930" s="52"/>
    </row>
    <row r="931" spans="1:27">
      <c r="A931" s="6"/>
      <c r="B931" s="39"/>
      <c r="C931" s="31"/>
      <c r="D931" s="7"/>
      <c r="S931" s="52"/>
      <c r="T931" s="52"/>
      <c r="U931" s="52"/>
      <c r="V931" s="52"/>
      <c r="W931" s="52"/>
      <c r="X931" s="52"/>
      <c r="Y931" s="52"/>
      <c r="Z931" s="52"/>
      <c r="AA931" s="52"/>
    </row>
    <row r="932" spans="1:27">
      <c r="A932" s="6"/>
      <c r="B932" s="39"/>
      <c r="C932" s="31"/>
      <c r="D932" s="7"/>
      <c r="S932" s="52"/>
      <c r="T932" s="52"/>
      <c r="U932" s="52"/>
      <c r="V932" s="52"/>
      <c r="W932" s="52"/>
      <c r="X932" s="52"/>
      <c r="Y932" s="52"/>
      <c r="Z932" s="52"/>
      <c r="AA932" s="52"/>
    </row>
    <row r="933" spans="1:27">
      <c r="A933" s="6"/>
      <c r="B933" s="39"/>
      <c r="C933" s="31"/>
      <c r="D933" s="7"/>
      <c r="S933" s="52"/>
      <c r="T933" s="52"/>
      <c r="U933" s="52"/>
      <c r="V933" s="52"/>
      <c r="W933" s="52"/>
      <c r="X933" s="52"/>
      <c r="Y933" s="52"/>
      <c r="Z933" s="52"/>
      <c r="AA933" s="52"/>
    </row>
    <row r="934" spans="1:27">
      <c r="A934" s="6"/>
      <c r="B934" s="39"/>
      <c r="C934" s="31"/>
      <c r="D934" s="7"/>
      <c r="S934" s="52"/>
      <c r="T934" s="52"/>
      <c r="U934" s="52"/>
      <c r="V934" s="52"/>
      <c r="W934" s="52"/>
      <c r="X934" s="52"/>
      <c r="Y934" s="52"/>
      <c r="Z934" s="52"/>
      <c r="AA934" s="52"/>
    </row>
    <row r="935" spans="1:27">
      <c r="A935" s="6"/>
      <c r="B935" s="39"/>
      <c r="C935" s="31"/>
      <c r="D935" s="7"/>
      <c r="S935" s="52"/>
      <c r="T935" s="52"/>
      <c r="U935" s="52"/>
      <c r="V935" s="52"/>
      <c r="W935" s="52"/>
      <c r="X935" s="52"/>
      <c r="Y935" s="52"/>
      <c r="Z935" s="52"/>
      <c r="AA935" s="52"/>
    </row>
    <row r="936" spans="1:27">
      <c r="A936" s="6"/>
      <c r="B936" s="39"/>
      <c r="C936" s="31"/>
      <c r="D936" s="7"/>
      <c r="S936" s="52"/>
      <c r="T936" s="52"/>
      <c r="U936" s="52"/>
      <c r="V936" s="52"/>
      <c r="W936" s="52"/>
      <c r="X936" s="52"/>
      <c r="Y936" s="52"/>
      <c r="Z936" s="52"/>
      <c r="AA936" s="52"/>
    </row>
    <row r="937" spans="1:27">
      <c r="A937" s="6"/>
      <c r="B937" s="39"/>
      <c r="C937" s="31"/>
      <c r="D937" s="7"/>
      <c r="S937" s="52"/>
      <c r="T937" s="52"/>
      <c r="U937" s="52"/>
      <c r="V937" s="52"/>
      <c r="W937" s="52"/>
      <c r="X937" s="52"/>
      <c r="Y937" s="52"/>
      <c r="Z937" s="52"/>
      <c r="AA937" s="52"/>
    </row>
    <row r="938" spans="1:27">
      <c r="A938" s="6"/>
      <c r="B938" s="39"/>
      <c r="C938" s="31"/>
      <c r="D938" s="7"/>
      <c r="S938" s="52"/>
      <c r="T938" s="52"/>
      <c r="U938" s="52"/>
      <c r="V938" s="52"/>
      <c r="W938" s="52"/>
      <c r="X938" s="52"/>
      <c r="Y938" s="52"/>
      <c r="Z938" s="52"/>
      <c r="AA938" s="52"/>
    </row>
    <row r="939" spans="1:27">
      <c r="A939" s="6"/>
      <c r="B939" s="39"/>
      <c r="C939" s="31"/>
      <c r="D939" s="7"/>
      <c r="S939" s="52"/>
      <c r="T939" s="52"/>
      <c r="U939" s="52"/>
      <c r="V939" s="52"/>
      <c r="W939" s="52"/>
      <c r="X939" s="52"/>
      <c r="Y939" s="52"/>
      <c r="Z939" s="52"/>
      <c r="AA939" s="52"/>
    </row>
    <row r="940" spans="1:27">
      <c r="A940" s="6"/>
      <c r="B940" s="39"/>
      <c r="C940" s="31"/>
      <c r="D940" s="7"/>
      <c r="S940" s="52"/>
      <c r="T940" s="52"/>
      <c r="U940" s="52"/>
      <c r="V940" s="52"/>
      <c r="W940" s="52"/>
      <c r="X940" s="52"/>
      <c r="Y940" s="52"/>
      <c r="Z940" s="52"/>
      <c r="AA940" s="52"/>
    </row>
    <row r="941" spans="1:27">
      <c r="A941" s="6"/>
      <c r="B941" s="39"/>
      <c r="C941" s="31"/>
      <c r="D941" s="7"/>
      <c r="S941" s="52"/>
      <c r="T941" s="52"/>
      <c r="U941" s="52"/>
      <c r="V941" s="52"/>
      <c r="W941" s="52"/>
      <c r="X941" s="52"/>
      <c r="Y941" s="52"/>
      <c r="Z941" s="52"/>
      <c r="AA941" s="52"/>
    </row>
    <row r="942" spans="1:27">
      <c r="A942" s="6"/>
      <c r="B942" s="39"/>
      <c r="C942" s="31"/>
      <c r="D942" s="7"/>
      <c r="S942" s="52"/>
      <c r="T942" s="52"/>
      <c r="U942" s="52"/>
      <c r="V942" s="52"/>
      <c r="W942" s="52"/>
      <c r="X942" s="52"/>
      <c r="Y942" s="52"/>
      <c r="Z942" s="52"/>
      <c r="AA942" s="52"/>
    </row>
    <row r="943" spans="1:27">
      <c r="A943" s="6"/>
      <c r="B943" s="39"/>
      <c r="C943" s="31"/>
      <c r="D943" s="7"/>
      <c r="S943" s="52"/>
      <c r="T943" s="52"/>
      <c r="U943" s="52"/>
      <c r="V943" s="52"/>
      <c r="W943" s="52"/>
      <c r="X943" s="52"/>
      <c r="Y943" s="52"/>
      <c r="Z943" s="52"/>
      <c r="AA943" s="52"/>
    </row>
    <row r="944" spans="1:27">
      <c r="A944" s="6"/>
      <c r="B944" s="39"/>
      <c r="C944" s="31"/>
      <c r="D944" s="7"/>
      <c r="S944" s="52"/>
      <c r="T944" s="52"/>
      <c r="U944" s="52"/>
      <c r="V944" s="52"/>
      <c r="W944" s="52"/>
      <c r="X944" s="52"/>
      <c r="Y944" s="52"/>
      <c r="Z944" s="52"/>
      <c r="AA944" s="52"/>
    </row>
    <row r="945" spans="1:27">
      <c r="A945" s="6"/>
      <c r="B945" s="39"/>
      <c r="C945" s="31"/>
      <c r="D945" s="7"/>
      <c r="S945" s="52"/>
      <c r="T945" s="52"/>
      <c r="U945" s="52"/>
      <c r="V945" s="52"/>
      <c r="W945" s="52"/>
      <c r="X945" s="52"/>
      <c r="Y945" s="52"/>
      <c r="Z945" s="52"/>
      <c r="AA945" s="52"/>
    </row>
    <row r="946" spans="1:27">
      <c r="A946" s="6"/>
      <c r="B946" s="39"/>
      <c r="C946" s="31"/>
      <c r="D946" s="7"/>
      <c r="S946" s="52"/>
      <c r="T946" s="52"/>
      <c r="U946" s="52"/>
      <c r="V946" s="52"/>
      <c r="W946" s="52"/>
      <c r="X946" s="52"/>
      <c r="Y946" s="52"/>
      <c r="Z946" s="52"/>
      <c r="AA946" s="52"/>
    </row>
    <row r="947" spans="1:27">
      <c r="A947" s="6"/>
      <c r="B947" s="39"/>
      <c r="C947" s="31"/>
      <c r="D947" s="7"/>
      <c r="S947" s="52"/>
      <c r="T947" s="52"/>
      <c r="U947" s="52"/>
      <c r="V947" s="52"/>
      <c r="W947" s="52"/>
      <c r="X947" s="52"/>
      <c r="Y947" s="52"/>
      <c r="Z947" s="52"/>
      <c r="AA947" s="52"/>
    </row>
    <row r="948" spans="1:27">
      <c r="A948" s="6"/>
      <c r="B948" s="39"/>
      <c r="C948" s="31"/>
      <c r="D948" s="7"/>
      <c r="S948" s="52"/>
      <c r="T948" s="52"/>
      <c r="U948" s="52"/>
      <c r="V948" s="52"/>
      <c r="W948" s="52"/>
      <c r="X948" s="52"/>
      <c r="Y948" s="52"/>
      <c r="Z948" s="52"/>
      <c r="AA948" s="52"/>
    </row>
    <row r="949" spans="1:27">
      <c r="A949" s="6"/>
      <c r="B949" s="39"/>
      <c r="C949" s="31"/>
      <c r="D949" s="7"/>
      <c r="S949" s="52"/>
      <c r="T949" s="52"/>
      <c r="U949" s="52"/>
      <c r="V949" s="52"/>
      <c r="W949" s="52"/>
      <c r="X949" s="52"/>
      <c r="Y949" s="52"/>
      <c r="Z949" s="52"/>
      <c r="AA949" s="52"/>
    </row>
    <row r="950" spans="1:27">
      <c r="A950" s="6"/>
      <c r="B950" s="39"/>
      <c r="C950" s="31"/>
      <c r="D950" s="7"/>
      <c r="S950" s="52"/>
      <c r="T950" s="52"/>
      <c r="U950" s="52"/>
      <c r="V950" s="52"/>
      <c r="W950" s="52"/>
      <c r="X950" s="52"/>
      <c r="Y950" s="52"/>
      <c r="Z950" s="52"/>
      <c r="AA950" s="52"/>
    </row>
    <row r="951" spans="1:27">
      <c r="A951" s="6"/>
      <c r="B951" s="39"/>
      <c r="C951" s="31"/>
      <c r="D951" s="7"/>
      <c r="S951" s="52"/>
      <c r="T951" s="52"/>
      <c r="U951" s="52"/>
      <c r="V951" s="52"/>
      <c r="W951" s="52"/>
      <c r="X951" s="52"/>
      <c r="Y951" s="52"/>
      <c r="Z951" s="52"/>
      <c r="AA951" s="52"/>
    </row>
    <row r="952" spans="1:27">
      <c r="A952" s="6"/>
      <c r="B952" s="39"/>
      <c r="C952" s="31"/>
      <c r="D952" s="7"/>
      <c r="S952" s="52"/>
      <c r="T952" s="52"/>
      <c r="U952" s="52"/>
      <c r="V952" s="52"/>
      <c r="W952" s="52"/>
      <c r="X952" s="52"/>
      <c r="Y952" s="52"/>
      <c r="Z952" s="52"/>
      <c r="AA952" s="52"/>
    </row>
    <row r="953" spans="1:27">
      <c r="A953" s="6"/>
      <c r="B953" s="39"/>
      <c r="C953" s="31"/>
      <c r="D953" s="7"/>
      <c r="S953" s="52"/>
      <c r="T953" s="52"/>
      <c r="U953" s="52"/>
      <c r="V953" s="52"/>
      <c r="W953" s="52"/>
      <c r="X953" s="52"/>
      <c r="Y953" s="52"/>
      <c r="Z953" s="52"/>
      <c r="AA953" s="52"/>
    </row>
    <row r="954" spans="1:27">
      <c r="A954" s="6"/>
      <c r="B954" s="39"/>
      <c r="C954" s="31"/>
      <c r="D954" s="7"/>
      <c r="S954" s="52"/>
      <c r="T954" s="52"/>
      <c r="U954" s="52"/>
      <c r="V954" s="52"/>
      <c r="W954" s="52"/>
      <c r="X954" s="52"/>
      <c r="Y954" s="52"/>
      <c r="Z954" s="52"/>
      <c r="AA954" s="52"/>
    </row>
    <row r="955" spans="1:27">
      <c r="A955" s="6"/>
      <c r="B955" s="39"/>
      <c r="C955" s="31"/>
      <c r="D955" s="7"/>
      <c r="S955" s="52"/>
      <c r="T955" s="52"/>
      <c r="U955" s="52"/>
      <c r="V955" s="52"/>
      <c r="W955" s="52"/>
      <c r="X955" s="52"/>
      <c r="Y955" s="52"/>
      <c r="Z955" s="52"/>
      <c r="AA955" s="52"/>
    </row>
    <row r="956" spans="1:27">
      <c r="A956" s="6"/>
      <c r="B956" s="39"/>
      <c r="C956" s="31"/>
      <c r="D956" s="7"/>
      <c r="S956" s="52"/>
      <c r="T956" s="52"/>
      <c r="U956" s="52"/>
      <c r="V956" s="52"/>
      <c r="W956" s="52"/>
      <c r="X956" s="52"/>
      <c r="Y956" s="52"/>
      <c r="Z956" s="52"/>
      <c r="AA956" s="52"/>
    </row>
    <row r="957" spans="1:27">
      <c r="A957" s="6"/>
      <c r="B957" s="39"/>
      <c r="C957" s="31"/>
      <c r="D957" s="7"/>
      <c r="S957" s="52"/>
      <c r="T957" s="52"/>
      <c r="U957" s="52"/>
      <c r="V957" s="52"/>
      <c r="W957" s="52"/>
      <c r="X957" s="52"/>
      <c r="Y957" s="52"/>
      <c r="Z957" s="52"/>
      <c r="AA957" s="52"/>
    </row>
    <row r="958" spans="1:27">
      <c r="A958" s="6"/>
      <c r="B958" s="39"/>
      <c r="C958" s="31"/>
      <c r="D958" s="7"/>
      <c r="S958" s="52"/>
      <c r="T958" s="52"/>
      <c r="U958" s="52"/>
      <c r="V958" s="52"/>
      <c r="W958" s="52"/>
      <c r="X958" s="52"/>
      <c r="Y958" s="52"/>
      <c r="Z958" s="52"/>
      <c r="AA958" s="52"/>
    </row>
    <row r="959" spans="1:27">
      <c r="A959" s="6"/>
      <c r="B959" s="39"/>
      <c r="C959" s="31"/>
      <c r="D959" s="7"/>
      <c r="S959" s="52"/>
      <c r="T959" s="52"/>
      <c r="U959" s="52"/>
      <c r="V959" s="52"/>
      <c r="W959" s="52"/>
      <c r="X959" s="52"/>
      <c r="Y959" s="52"/>
      <c r="Z959" s="52"/>
      <c r="AA959" s="52"/>
    </row>
    <row r="960" spans="1:27">
      <c r="A960" s="6"/>
      <c r="B960" s="39"/>
      <c r="C960" s="31"/>
      <c r="D960" s="7"/>
      <c r="S960" s="52"/>
      <c r="T960" s="52"/>
      <c r="U960" s="52"/>
      <c r="V960" s="52"/>
      <c r="W960" s="52"/>
      <c r="X960" s="52"/>
      <c r="Y960" s="52"/>
      <c r="Z960" s="52"/>
      <c r="AA960" s="52"/>
    </row>
    <row r="961" spans="1:27">
      <c r="A961" s="6"/>
      <c r="B961" s="39"/>
      <c r="C961" s="31"/>
      <c r="D961" s="7"/>
      <c r="S961" s="52"/>
      <c r="T961" s="52"/>
      <c r="U961" s="52"/>
      <c r="V961" s="52"/>
      <c r="W961" s="52"/>
      <c r="X961" s="52"/>
      <c r="Y961" s="52"/>
      <c r="Z961" s="52"/>
      <c r="AA961" s="52"/>
    </row>
    <row r="962" spans="1:27">
      <c r="A962" s="6"/>
      <c r="B962" s="39"/>
      <c r="C962" s="31"/>
      <c r="D962" s="7"/>
      <c r="S962" s="52"/>
      <c r="T962" s="52"/>
      <c r="U962" s="52"/>
      <c r="V962" s="52"/>
      <c r="W962" s="52"/>
      <c r="X962" s="52"/>
      <c r="Y962" s="52"/>
      <c r="Z962" s="52"/>
      <c r="AA962" s="52"/>
    </row>
    <row r="963" spans="1:27">
      <c r="A963" s="6"/>
      <c r="B963" s="39"/>
      <c r="C963" s="31"/>
      <c r="D963" s="7"/>
      <c r="S963" s="52"/>
      <c r="T963" s="52"/>
      <c r="U963" s="52"/>
      <c r="V963" s="52"/>
      <c r="W963" s="52"/>
      <c r="X963" s="52"/>
      <c r="Y963" s="52"/>
      <c r="Z963" s="52"/>
      <c r="AA963" s="52"/>
    </row>
    <row r="964" spans="1:27">
      <c r="A964" s="6"/>
      <c r="B964" s="39"/>
      <c r="C964" s="31"/>
      <c r="D964" s="7"/>
      <c r="S964" s="52"/>
      <c r="T964" s="52"/>
      <c r="U964" s="52"/>
      <c r="V964" s="52"/>
      <c r="W964" s="52"/>
      <c r="X964" s="52"/>
      <c r="Y964" s="52"/>
      <c r="Z964" s="52"/>
      <c r="AA964" s="52"/>
    </row>
    <row r="965" spans="1:27">
      <c r="A965" s="6"/>
      <c r="B965" s="39"/>
      <c r="C965" s="31"/>
      <c r="D965" s="7"/>
      <c r="S965" s="52"/>
      <c r="T965" s="52"/>
      <c r="U965" s="52"/>
      <c r="V965" s="52"/>
      <c r="W965" s="52"/>
      <c r="X965" s="52"/>
      <c r="Y965" s="52"/>
      <c r="Z965" s="52"/>
      <c r="AA965" s="52"/>
    </row>
    <row r="966" spans="1:27">
      <c r="A966" s="6"/>
      <c r="B966" s="39"/>
      <c r="C966" s="31"/>
      <c r="D966" s="7"/>
      <c r="S966" s="52"/>
      <c r="T966" s="52"/>
      <c r="U966" s="52"/>
      <c r="V966" s="52"/>
      <c r="W966" s="52"/>
      <c r="X966" s="52"/>
      <c r="Y966" s="52"/>
      <c r="Z966" s="52"/>
      <c r="AA966" s="52"/>
    </row>
    <row r="967" spans="1:27">
      <c r="A967" s="6"/>
      <c r="B967" s="39"/>
      <c r="C967" s="31"/>
      <c r="D967" s="7"/>
      <c r="S967" s="52"/>
      <c r="T967" s="52"/>
      <c r="U967" s="52"/>
      <c r="V967" s="52"/>
      <c r="W967" s="52"/>
      <c r="X967" s="52"/>
      <c r="Y967" s="52"/>
      <c r="Z967" s="52"/>
      <c r="AA967" s="52"/>
    </row>
    <row r="968" spans="1:27">
      <c r="A968" s="6"/>
      <c r="B968" s="39"/>
      <c r="C968" s="31"/>
      <c r="D968" s="7"/>
      <c r="S968" s="52"/>
      <c r="T968" s="52"/>
      <c r="U968" s="52"/>
      <c r="V968" s="52"/>
      <c r="W968" s="52"/>
      <c r="X968" s="52"/>
      <c r="Y968" s="52"/>
      <c r="Z968" s="52"/>
      <c r="AA968" s="52"/>
    </row>
    <row r="969" spans="1:27">
      <c r="A969" s="6"/>
      <c r="B969" s="39"/>
      <c r="C969" s="31"/>
      <c r="D969" s="7"/>
      <c r="S969" s="52"/>
      <c r="T969" s="52"/>
      <c r="U969" s="52"/>
      <c r="V969" s="52"/>
      <c r="W969" s="52"/>
      <c r="X969" s="52"/>
      <c r="Y969" s="52"/>
      <c r="Z969" s="52"/>
      <c r="AA969" s="52"/>
    </row>
    <row r="970" spans="1:27">
      <c r="A970" s="6"/>
      <c r="B970" s="39"/>
      <c r="C970" s="31"/>
      <c r="D970" s="7"/>
      <c r="S970" s="52"/>
      <c r="T970" s="52"/>
      <c r="U970" s="52"/>
      <c r="V970" s="52"/>
      <c r="W970" s="52"/>
      <c r="X970" s="52"/>
      <c r="Y970" s="52"/>
      <c r="Z970" s="52"/>
      <c r="AA970" s="52"/>
    </row>
    <row r="971" spans="1:27">
      <c r="A971" s="6"/>
      <c r="B971" s="39"/>
      <c r="C971" s="31"/>
      <c r="D971" s="7"/>
      <c r="S971" s="52"/>
      <c r="T971" s="52"/>
      <c r="U971" s="52"/>
      <c r="V971" s="52"/>
      <c r="W971" s="52"/>
      <c r="X971" s="52"/>
      <c r="Y971" s="52"/>
      <c r="Z971" s="52"/>
      <c r="AA971" s="52"/>
    </row>
    <row r="972" spans="1:27">
      <c r="A972" s="6"/>
      <c r="B972" s="39"/>
      <c r="C972" s="31"/>
      <c r="D972" s="7"/>
      <c r="S972" s="52"/>
      <c r="T972" s="52"/>
      <c r="U972" s="52"/>
      <c r="V972" s="52"/>
      <c r="W972" s="52"/>
      <c r="X972" s="52"/>
      <c r="Y972" s="52"/>
      <c r="Z972" s="52"/>
      <c r="AA972" s="52"/>
    </row>
    <row r="973" spans="1:27">
      <c r="A973" s="6"/>
      <c r="B973" s="39"/>
      <c r="C973" s="31"/>
      <c r="D973" s="7"/>
      <c r="S973" s="52"/>
      <c r="T973" s="52"/>
      <c r="U973" s="52"/>
      <c r="V973" s="52"/>
      <c r="W973" s="52"/>
      <c r="X973" s="52"/>
      <c r="Y973" s="52"/>
      <c r="Z973" s="52"/>
      <c r="AA973" s="52"/>
    </row>
    <row r="974" spans="1:27">
      <c r="A974" s="6"/>
      <c r="B974" s="39"/>
      <c r="C974" s="31"/>
      <c r="D974" s="7"/>
      <c r="S974" s="52"/>
      <c r="T974" s="52"/>
      <c r="U974" s="52"/>
      <c r="V974" s="52"/>
      <c r="W974" s="52"/>
      <c r="X974" s="52"/>
      <c r="Y974" s="52"/>
      <c r="Z974" s="52"/>
      <c r="AA974" s="52"/>
    </row>
    <row r="975" spans="1:27">
      <c r="A975" s="6"/>
      <c r="B975" s="39"/>
      <c r="C975" s="31"/>
      <c r="D975" s="7"/>
      <c r="S975" s="52"/>
      <c r="T975" s="52"/>
      <c r="U975" s="52"/>
      <c r="V975" s="52"/>
      <c r="W975" s="52"/>
      <c r="X975" s="52"/>
      <c r="Y975" s="52"/>
      <c r="Z975" s="52"/>
      <c r="AA975" s="52"/>
    </row>
    <row r="976" spans="1:27">
      <c r="A976" s="6"/>
      <c r="B976" s="39"/>
      <c r="C976" s="31"/>
      <c r="D976" s="7"/>
      <c r="S976" s="52"/>
      <c r="T976" s="52"/>
      <c r="U976" s="52"/>
      <c r="V976" s="52"/>
      <c r="W976" s="52"/>
      <c r="X976" s="52"/>
      <c r="Y976" s="52"/>
      <c r="Z976" s="52"/>
      <c r="AA976" s="52"/>
    </row>
    <row r="977" spans="1:27">
      <c r="A977" s="6"/>
      <c r="B977" s="39"/>
      <c r="C977" s="31"/>
      <c r="D977" s="7"/>
      <c r="S977" s="52"/>
      <c r="T977" s="52"/>
      <c r="U977" s="52"/>
      <c r="V977" s="52"/>
      <c r="W977" s="52"/>
      <c r="X977" s="52"/>
      <c r="Y977" s="52"/>
      <c r="Z977" s="52"/>
      <c r="AA977" s="52"/>
    </row>
    <row r="978" spans="1:27">
      <c r="A978" s="6"/>
      <c r="B978" s="39"/>
      <c r="C978" s="31"/>
      <c r="D978" s="7"/>
      <c r="S978" s="52"/>
      <c r="T978" s="52"/>
      <c r="U978" s="52"/>
      <c r="V978" s="52"/>
      <c r="W978" s="52"/>
      <c r="X978" s="52"/>
      <c r="Y978" s="52"/>
      <c r="Z978" s="52"/>
      <c r="AA978" s="52"/>
    </row>
    <row r="979" spans="1:27">
      <c r="A979" s="6"/>
      <c r="B979" s="39"/>
      <c r="C979" s="31"/>
      <c r="D979" s="7"/>
      <c r="S979" s="52"/>
      <c r="T979" s="52"/>
      <c r="U979" s="52"/>
      <c r="V979" s="52"/>
      <c r="W979" s="52"/>
      <c r="X979" s="52"/>
      <c r="Y979" s="52"/>
      <c r="Z979" s="52"/>
      <c r="AA979" s="52"/>
    </row>
    <row r="980" spans="1:27">
      <c r="A980" s="6"/>
      <c r="B980" s="39"/>
      <c r="C980" s="31"/>
      <c r="D980" s="7"/>
      <c r="S980" s="52"/>
      <c r="T980" s="52"/>
      <c r="U980" s="52"/>
      <c r="V980" s="52"/>
      <c r="W980" s="52"/>
      <c r="X980" s="52"/>
      <c r="Y980" s="52"/>
      <c r="Z980" s="52"/>
      <c r="AA980" s="52"/>
    </row>
    <row r="981" spans="1:27">
      <c r="A981" s="6"/>
      <c r="B981" s="39"/>
      <c r="C981" s="31"/>
      <c r="D981" s="7"/>
      <c r="S981" s="52"/>
      <c r="T981" s="52"/>
      <c r="U981" s="52"/>
      <c r="V981" s="52"/>
      <c r="W981" s="52"/>
      <c r="X981" s="52"/>
      <c r="Y981" s="52"/>
      <c r="Z981" s="52"/>
      <c r="AA981" s="52"/>
    </row>
    <row r="982" spans="1:27">
      <c r="A982" s="6"/>
      <c r="B982" s="39"/>
      <c r="C982" s="31"/>
      <c r="D982" s="7"/>
      <c r="S982" s="52"/>
      <c r="T982" s="52"/>
      <c r="U982" s="52"/>
      <c r="V982" s="52"/>
      <c r="W982" s="52"/>
      <c r="X982" s="52"/>
      <c r="Y982" s="52"/>
      <c r="Z982" s="52"/>
      <c r="AA982" s="52"/>
    </row>
    <row r="983" spans="1:27">
      <c r="A983" s="6"/>
      <c r="B983" s="39"/>
      <c r="C983" s="31"/>
      <c r="D983" s="7"/>
      <c r="S983" s="52"/>
      <c r="T983" s="52"/>
      <c r="U983" s="52"/>
      <c r="V983" s="52"/>
      <c r="W983" s="52"/>
      <c r="X983" s="52"/>
      <c r="Y983" s="52"/>
      <c r="Z983" s="52"/>
      <c r="AA983" s="52"/>
    </row>
    <row r="984" spans="1:27">
      <c r="A984" s="6"/>
      <c r="B984" s="39"/>
      <c r="C984" s="31"/>
      <c r="D984" s="7"/>
      <c r="S984" s="52"/>
      <c r="T984" s="52"/>
      <c r="U984" s="52"/>
      <c r="V984" s="52"/>
      <c r="W984" s="52"/>
      <c r="X984" s="52"/>
      <c r="Y984" s="52"/>
      <c r="Z984" s="52"/>
      <c r="AA984" s="52"/>
    </row>
    <row r="985" spans="1:27">
      <c r="A985" s="6"/>
      <c r="B985" s="39"/>
      <c r="C985" s="31"/>
      <c r="D985" s="7"/>
      <c r="S985" s="52"/>
      <c r="T985" s="52"/>
      <c r="U985" s="52"/>
      <c r="V985" s="52"/>
      <c r="W985" s="52"/>
      <c r="X985" s="52"/>
      <c r="Y985" s="52"/>
      <c r="Z985" s="52"/>
      <c r="AA985" s="52"/>
    </row>
    <row r="986" spans="1:27">
      <c r="A986" s="6"/>
      <c r="B986" s="39"/>
      <c r="C986" s="31"/>
      <c r="D986" s="7"/>
      <c r="S986" s="52"/>
      <c r="T986" s="52"/>
      <c r="U986" s="52"/>
      <c r="V986" s="52"/>
      <c r="W986" s="52"/>
      <c r="X986" s="52"/>
      <c r="Y986" s="52"/>
      <c r="Z986" s="52"/>
      <c r="AA986" s="52"/>
    </row>
    <row r="987" spans="1:27">
      <c r="A987" s="6"/>
      <c r="B987" s="39"/>
      <c r="C987" s="31"/>
      <c r="D987" s="7"/>
      <c r="S987" s="52"/>
      <c r="T987" s="52"/>
      <c r="U987" s="52"/>
      <c r="V987" s="52"/>
      <c r="W987" s="52"/>
      <c r="X987" s="52"/>
      <c r="Y987" s="52"/>
      <c r="Z987" s="52"/>
      <c r="AA987" s="52"/>
    </row>
    <row r="988" spans="1:27">
      <c r="A988" s="6"/>
      <c r="B988" s="39"/>
      <c r="C988" s="31"/>
      <c r="D988" s="7"/>
      <c r="S988" s="52"/>
      <c r="T988" s="52"/>
      <c r="U988" s="52"/>
      <c r="V988" s="52"/>
      <c r="W988" s="52"/>
      <c r="X988" s="52"/>
      <c r="Y988" s="52"/>
      <c r="Z988" s="52"/>
      <c r="AA988" s="52"/>
    </row>
    <row r="989" spans="1:27">
      <c r="A989" s="6"/>
      <c r="B989" s="39"/>
      <c r="C989" s="31"/>
      <c r="D989" s="7"/>
      <c r="S989" s="52"/>
      <c r="T989" s="52"/>
      <c r="U989" s="52"/>
      <c r="V989" s="52"/>
      <c r="W989" s="52"/>
      <c r="X989" s="52"/>
      <c r="Y989" s="52"/>
      <c r="Z989" s="52"/>
      <c r="AA989" s="52"/>
    </row>
    <row r="990" spans="1:27">
      <c r="A990" s="6"/>
      <c r="B990" s="39"/>
      <c r="C990" s="31"/>
      <c r="D990" s="7"/>
      <c r="S990" s="52"/>
      <c r="T990" s="52"/>
      <c r="U990" s="52"/>
      <c r="V990" s="52"/>
      <c r="W990" s="52"/>
      <c r="X990" s="52"/>
      <c r="Y990" s="52"/>
      <c r="Z990" s="52"/>
      <c r="AA990" s="52"/>
    </row>
    <row r="991" spans="1:27">
      <c r="A991" s="6"/>
      <c r="B991" s="39"/>
      <c r="C991" s="31"/>
      <c r="D991" s="7"/>
      <c r="S991" s="52"/>
      <c r="T991" s="52"/>
      <c r="U991" s="52"/>
      <c r="V991" s="52"/>
      <c r="W991" s="52"/>
      <c r="X991" s="52"/>
      <c r="Y991" s="52"/>
      <c r="Z991" s="52"/>
      <c r="AA991" s="52"/>
    </row>
    <row r="992" spans="1:27">
      <c r="A992" s="6"/>
      <c r="B992" s="39"/>
      <c r="C992" s="31"/>
      <c r="D992" s="7"/>
      <c r="S992" s="52"/>
      <c r="T992" s="52"/>
      <c r="U992" s="52"/>
      <c r="V992" s="52"/>
      <c r="W992" s="52"/>
      <c r="X992" s="52"/>
      <c r="Y992" s="52"/>
      <c r="Z992" s="52"/>
      <c r="AA992" s="52"/>
    </row>
    <row r="993" spans="1:27">
      <c r="A993" s="6"/>
      <c r="B993" s="39"/>
      <c r="C993" s="31"/>
      <c r="D993" s="7"/>
      <c r="S993" s="52"/>
      <c r="T993" s="52"/>
      <c r="U993" s="52"/>
      <c r="V993" s="52"/>
      <c r="W993" s="52"/>
      <c r="X993" s="52"/>
      <c r="Y993" s="52"/>
      <c r="Z993" s="52"/>
      <c r="AA993" s="52"/>
    </row>
    <row r="994" spans="1:27">
      <c r="A994" s="6"/>
      <c r="B994" s="39"/>
      <c r="C994" s="31"/>
      <c r="D994" s="7"/>
      <c r="S994" s="52"/>
      <c r="T994" s="52"/>
      <c r="U994" s="52"/>
      <c r="V994" s="52"/>
      <c r="W994" s="52"/>
      <c r="X994" s="52"/>
      <c r="Y994" s="52"/>
      <c r="Z994" s="52"/>
      <c r="AA994" s="52"/>
    </row>
    <row r="995" spans="1:27">
      <c r="A995" s="6"/>
      <c r="B995" s="39"/>
      <c r="C995" s="31"/>
      <c r="D995" s="7"/>
      <c r="S995" s="52"/>
      <c r="T995" s="52"/>
      <c r="U995" s="52"/>
      <c r="V995" s="52"/>
      <c r="W995" s="52"/>
      <c r="X995" s="52"/>
      <c r="Y995" s="52"/>
      <c r="Z995" s="52"/>
      <c r="AA995" s="52"/>
    </row>
    <row r="996" spans="1:27">
      <c r="A996" s="6"/>
      <c r="B996" s="39"/>
      <c r="C996" s="31"/>
      <c r="D996" s="7"/>
      <c r="S996" s="52"/>
      <c r="T996" s="52"/>
      <c r="U996" s="52"/>
      <c r="V996" s="52"/>
      <c r="W996" s="52"/>
      <c r="X996" s="52"/>
      <c r="Y996" s="52"/>
      <c r="Z996" s="52"/>
      <c r="AA996" s="52"/>
    </row>
    <row r="997" spans="1:27">
      <c r="A997" s="6"/>
      <c r="B997" s="39"/>
      <c r="C997" s="31"/>
      <c r="D997" s="7"/>
      <c r="S997" s="52"/>
      <c r="T997" s="52"/>
      <c r="U997" s="52"/>
      <c r="V997" s="52"/>
      <c r="W997" s="52"/>
      <c r="X997" s="52"/>
      <c r="Y997" s="52"/>
      <c r="Z997" s="52"/>
      <c r="AA997" s="52"/>
    </row>
    <row r="998" spans="1:27">
      <c r="A998" s="6"/>
      <c r="B998" s="39"/>
      <c r="C998" s="31"/>
      <c r="D998" s="7"/>
      <c r="S998" s="52"/>
      <c r="T998" s="52"/>
      <c r="U998" s="52"/>
      <c r="V998" s="52"/>
      <c r="W998" s="52"/>
      <c r="X998" s="52"/>
      <c r="Y998" s="52"/>
      <c r="Z998" s="52"/>
      <c r="AA998" s="52"/>
    </row>
    <row r="999" spans="1:27">
      <c r="A999" s="6"/>
      <c r="B999" s="39"/>
      <c r="C999" s="31"/>
      <c r="D999" s="7"/>
      <c r="S999" s="52"/>
      <c r="T999" s="52"/>
      <c r="U999" s="52"/>
      <c r="V999" s="52"/>
      <c r="W999" s="52"/>
      <c r="X999" s="52"/>
      <c r="Y999" s="52"/>
      <c r="Z999" s="52"/>
      <c r="AA999" s="52"/>
    </row>
    <row r="1000" spans="1:27">
      <c r="A1000" s="6"/>
      <c r="B1000" s="39"/>
      <c r="C1000" s="31"/>
      <c r="D1000" s="7"/>
      <c r="S1000" s="52"/>
      <c r="T1000" s="52"/>
      <c r="U1000" s="52"/>
      <c r="V1000" s="52"/>
      <c r="W1000" s="52"/>
      <c r="X1000" s="52"/>
      <c r="Y1000" s="52"/>
      <c r="Z1000" s="52"/>
      <c r="AA1000" s="52"/>
    </row>
    <row r="1001" spans="1:27">
      <c r="A1001" s="6"/>
      <c r="B1001" s="39"/>
      <c r="C1001" s="31"/>
      <c r="D1001" s="7"/>
      <c r="S1001" s="52"/>
      <c r="T1001" s="52"/>
      <c r="U1001" s="52"/>
      <c r="V1001" s="52"/>
      <c r="W1001" s="52"/>
      <c r="X1001" s="52"/>
      <c r="Y1001" s="52"/>
      <c r="Z1001" s="52"/>
      <c r="AA1001" s="52"/>
    </row>
    <row r="1002" spans="1:27">
      <c r="A1002" s="6"/>
      <c r="B1002" s="39"/>
      <c r="C1002" s="31"/>
      <c r="D1002" s="7"/>
      <c r="S1002" s="52"/>
      <c r="T1002" s="52"/>
      <c r="U1002" s="52"/>
      <c r="V1002" s="52"/>
      <c r="W1002" s="52"/>
      <c r="X1002" s="52"/>
      <c r="Y1002" s="52"/>
      <c r="Z1002" s="52"/>
      <c r="AA1002" s="52"/>
    </row>
    <row r="1003" spans="1:27">
      <c r="A1003" s="6"/>
      <c r="B1003" s="39"/>
      <c r="C1003" s="31"/>
      <c r="D1003" s="7"/>
      <c r="S1003" s="52"/>
      <c r="T1003" s="52"/>
      <c r="U1003" s="52"/>
      <c r="V1003" s="52"/>
      <c r="W1003" s="52"/>
      <c r="X1003" s="52"/>
      <c r="Y1003" s="52"/>
      <c r="Z1003" s="52"/>
      <c r="AA1003" s="52"/>
    </row>
    <row r="1004" spans="1:27">
      <c r="A1004" s="6"/>
      <c r="B1004" s="39"/>
      <c r="C1004" s="31"/>
      <c r="D1004" s="7"/>
      <c r="S1004" s="52"/>
      <c r="T1004" s="52"/>
      <c r="U1004" s="52"/>
      <c r="V1004" s="52"/>
      <c r="W1004" s="52"/>
      <c r="X1004" s="52"/>
      <c r="Y1004" s="52"/>
      <c r="Z1004" s="52"/>
      <c r="AA1004" s="52"/>
    </row>
    <row r="1005" spans="1:27">
      <c r="A1005" s="6"/>
      <c r="B1005" s="39"/>
      <c r="C1005" s="31"/>
      <c r="D1005" s="7"/>
      <c r="S1005" s="52"/>
      <c r="T1005" s="52"/>
      <c r="U1005" s="52"/>
      <c r="V1005" s="52"/>
      <c r="W1005" s="52"/>
      <c r="X1005" s="52"/>
      <c r="Y1005" s="52"/>
      <c r="Z1005" s="52"/>
      <c r="AA1005" s="52"/>
    </row>
    <row r="1006" spans="1:27">
      <c r="A1006" s="6"/>
      <c r="B1006" s="39"/>
      <c r="C1006" s="31"/>
      <c r="D1006" s="7"/>
      <c r="S1006" s="52"/>
      <c r="T1006" s="52"/>
      <c r="U1006" s="52"/>
      <c r="V1006" s="52"/>
      <c r="W1006" s="52"/>
      <c r="X1006" s="52"/>
      <c r="Y1006" s="52"/>
      <c r="Z1006" s="52"/>
      <c r="AA1006" s="52"/>
    </row>
    <row r="1007" spans="1:27">
      <c r="A1007" s="6"/>
      <c r="B1007" s="39"/>
      <c r="C1007" s="31"/>
      <c r="D1007" s="7"/>
      <c r="S1007" s="52"/>
      <c r="T1007" s="52"/>
      <c r="U1007" s="52"/>
      <c r="V1007" s="52"/>
      <c r="W1007" s="52"/>
      <c r="X1007" s="52"/>
      <c r="Y1007" s="52"/>
      <c r="Z1007" s="52"/>
      <c r="AA1007" s="52"/>
    </row>
    <row r="1008" spans="1:27">
      <c r="A1008" s="6"/>
      <c r="B1008" s="39"/>
      <c r="C1008" s="31"/>
      <c r="D1008" s="7"/>
      <c r="S1008" s="52"/>
      <c r="T1008" s="52"/>
      <c r="U1008" s="52"/>
      <c r="V1008" s="52"/>
      <c r="W1008" s="52"/>
      <c r="X1008" s="52"/>
      <c r="Y1008" s="52"/>
      <c r="Z1008" s="52"/>
      <c r="AA1008" s="52"/>
    </row>
    <row r="1009" spans="1:27">
      <c r="A1009" s="6"/>
      <c r="B1009" s="39"/>
      <c r="C1009" s="31"/>
      <c r="D1009" s="7"/>
      <c r="S1009" s="52"/>
      <c r="T1009" s="52"/>
      <c r="U1009" s="52"/>
      <c r="V1009" s="52"/>
      <c r="W1009" s="52"/>
      <c r="X1009" s="52"/>
      <c r="Y1009" s="52"/>
      <c r="Z1009" s="52"/>
      <c r="AA1009" s="52"/>
    </row>
    <row r="1010" spans="1:27">
      <c r="A1010" s="6"/>
      <c r="B1010" s="39"/>
      <c r="C1010" s="31"/>
      <c r="D1010" s="7"/>
      <c r="S1010" s="52"/>
      <c r="T1010" s="52"/>
      <c r="U1010" s="52"/>
      <c r="V1010" s="52"/>
      <c r="W1010" s="52"/>
      <c r="X1010" s="52"/>
      <c r="Y1010" s="52"/>
      <c r="Z1010" s="52"/>
      <c r="AA1010" s="52"/>
    </row>
    <row r="1011" spans="1:27">
      <c r="A1011" s="6"/>
      <c r="B1011" s="39"/>
      <c r="C1011" s="31"/>
      <c r="D1011" s="7"/>
      <c r="S1011" s="52"/>
      <c r="T1011" s="52"/>
      <c r="U1011" s="52"/>
      <c r="V1011" s="52"/>
      <c r="W1011" s="52"/>
      <c r="X1011" s="52"/>
      <c r="Y1011" s="52"/>
      <c r="Z1011" s="52"/>
      <c r="AA1011" s="52"/>
    </row>
    <row r="1012" spans="1:27">
      <c r="A1012" s="6"/>
      <c r="B1012" s="39"/>
      <c r="C1012" s="31"/>
      <c r="D1012" s="7"/>
      <c r="S1012" s="52"/>
      <c r="T1012" s="52"/>
      <c r="U1012" s="52"/>
      <c r="V1012" s="52"/>
      <c r="W1012" s="52"/>
      <c r="X1012" s="52"/>
      <c r="Y1012" s="52"/>
      <c r="Z1012" s="52"/>
      <c r="AA1012" s="52"/>
    </row>
    <row r="1013" spans="1:27">
      <c r="A1013" s="6"/>
      <c r="B1013" s="39"/>
      <c r="C1013" s="31"/>
      <c r="D1013" s="7"/>
      <c r="S1013" s="52"/>
      <c r="T1013" s="52"/>
      <c r="U1013" s="52"/>
      <c r="V1013" s="52"/>
      <c r="W1013" s="52"/>
      <c r="X1013" s="52"/>
      <c r="Y1013" s="52"/>
      <c r="Z1013" s="52"/>
      <c r="AA1013" s="52"/>
    </row>
    <row r="1014" spans="1:27">
      <c r="A1014" s="6"/>
      <c r="B1014" s="39"/>
      <c r="C1014" s="31"/>
      <c r="D1014" s="7"/>
      <c r="S1014" s="52"/>
      <c r="T1014" s="52"/>
      <c r="U1014" s="52"/>
      <c r="V1014" s="52"/>
      <c r="W1014" s="52"/>
      <c r="X1014" s="52"/>
      <c r="Y1014" s="52"/>
      <c r="Z1014" s="52"/>
      <c r="AA1014" s="52"/>
    </row>
    <row r="1015" spans="1:27">
      <c r="A1015" s="6"/>
      <c r="B1015" s="39"/>
      <c r="C1015" s="31"/>
      <c r="D1015" s="7"/>
      <c r="S1015" s="52"/>
      <c r="T1015" s="52"/>
      <c r="U1015" s="52"/>
      <c r="V1015" s="52"/>
      <c r="W1015" s="52"/>
      <c r="X1015" s="52"/>
      <c r="Y1015" s="52"/>
      <c r="Z1015" s="52"/>
      <c r="AA1015" s="52"/>
    </row>
    <row r="1016" spans="1:27">
      <c r="A1016" s="6"/>
      <c r="B1016" s="39"/>
      <c r="C1016" s="31"/>
      <c r="D1016" s="7"/>
      <c r="S1016" s="52"/>
      <c r="T1016" s="52"/>
      <c r="U1016" s="52"/>
      <c r="V1016" s="52"/>
      <c r="W1016" s="52"/>
      <c r="X1016" s="52"/>
      <c r="Y1016" s="52"/>
      <c r="Z1016" s="52"/>
      <c r="AA1016" s="52"/>
    </row>
    <row r="1017" spans="1:27">
      <c r="A1017" s="6"/>
      <c r="B1017" s="39"/>
      <c r="C1017" s="31"/>
      <c r="D1017" s="7"/>
      <c r="S1017" s="52"/>
      <c r="T1017" s="52"/>
      <c r="U1017" s="52"/>
      <c r="V1017" s="52"/>
      <c r="W1017" s="52"/>
      <c r="X1017" s="52"/>
      <c r="Y1017" s="52"/>
      <c r="Z1017" s="52"/>
      <c r="AA1017" s="52"/>
    </row>
    <row r="1018" spans="1:27">
      <c r="A1018" s="6"/>
      <c r="B1018" s="39"/>
      <c r="C1018" s="31"/>
      <c r="D1018" s="7"/>
      <c r="S1018" s="52"/>
      <c r="T1018" s="52"/>
      <c r="U1018" s="52"/>
      <c r="V1018" s="52"/>
      <c r="W1018" s="52"/>
      <c r="X1018" s="52"/>
      <c r="Y1018" s="52"/>
      <c r="Z1018" s="52"/>
      <c r="AA1018" s="52"/>
    </row>
    <row r="1019" spans="1:27">
      <c r="A1019" s="6"/>
      <c r="B1019" s="39"/>
      <c r="C1019" s="31"/>
      <c r="D1019" s="7"/>
      <c r="S1019" s="52"/>
      <c r="T1019" s="52"/>
      <c r="U1019" s="52"/>
      <c r="V1019" s="52"/>
      <c r="W1019" s="52"/>
      <c r="X1019" s="52"/>
      <c r="Y1019" s="52"/>
      <c r="Z1019" s="52"/>
      <c r="AA1019" s="52"/>
    </row>
    <row r="1020" spans="1:27">
      <c r="A1020" s="12"/>
      <c r="B1020" s="38"/>
      <c r="C1020" s="30"/>
      <c r="D1020" s="14"/>
      <c r="S1020" s="52"/>
      <c r="T1020" s="52"/>
      <c r="U1020" s="52"/>
      <c r="V1020" s="52"/>
      <c r="W1020" s="52"/>
      <c r="X1020" s="52"/>
      <c r="Y1020" s="52"/>
      <c r="Z1020" s="52"/>
      <c r="AA1020" s="52"/>
    </row>
    <row r="1021" spans="1:27">
      <c r="A1021" s="12"/>
      <c r="B1021" s="38"/>
      <c r="C1021" s="30"/>
      <c r="D1021" s="14"/>
      <c r="S1021" s="52"/>
      <c r="T1021" s="52"/>
      <c r="U1021" s="52"/>
      <c r="V1021" s="52"/>
      <c r="W1021" s="52"/>
      <c r="X1021" s="52"/>
      <c r="Y1021" s="52"/>
      <c r="Z1021" s="52"/>
      <c r="AA1021" s="52"/>
    </row>
    <row r="1022" spans="1:27">
      <c r="A1022" s="12"/>
      <c r="B1022" s="38"/>
      <c r="C1022" s="30"/>
      <c r="D1022" s="14"/>
      <c r="S1022" s="52"/>
      <c r="T1022" s="52"/>
      <c r="U1022" s="52"/>
      <c r="V1022" s="52"/>
      <c r="W1022" s="52"/>
      <c r="X1022" s="52"/>
      <c r="Y1022" s="52"/>
      <c r="Z1022" s="52"/>
      <c r="AA1022" s="52"/>
    </row>
    <row r="1023" spans="1:27">
      <c r="A1023" s="12"/>
      <c r="B1023" s="38"/>
      <c r="C1023" s="30"/>
      <c r="D1023" s="14"/>
      <c r="S1023" s="52"/>
      <c r="T1023" s="52"/>
      <c r="U1023" s="52"/>
      <c r="V1023" s="52"/>
      <c r="W1023" s="52"/>
      <c r="X1023" s="52"/>
      <c r="Y1023" s="52"/>
      <c r="Z1023" s="52"/>
      <c r="AA1023" s="52"/>
    </row>
    <row r="1024" spans="1:27">
      <c r="A1024" s="12"/>
      <c r="B1024" s="38"/>
      <c r="C1024" s="30"/>
      <c r="D1024" s="14"/>
      <c r="S1024" s="52"/>
      <c r="T1024" s="52"/>
      <c r="U1024" s="52"/>
      <c r="V1024" s="52"/>
      <c r="W1024" s="52"/>
      <c r="X1024" s="52"/>
      <c r="Y1024" s="52"/>
      <c r="Z1024" s="52"/>
      <c r="AA1024" s="52"/>
    </row>
    <row r="1025" spans="1:27">
      <c r="A1025" s="12"/>
      <c r="B1025" s="38"/>
      <c r="C1025" s="30"/>
      <c r="D1025" s="14"/>
      <c r="S1025" s="52"/>
      <c r="T1025" s="52"/>
      <c r="U1025" s="52"/>
      <c r="V1025" s="52"/>
      <c r="W1025" s="52"/>
      <c r="X1025" s="52"/>
      <c r="Y1025" s="52"/>
      <c r="Z1025" s="52"/>
      <c r="AA1025" s="52"/>
    </row>
    <row r="1026" spans="1:27">
      <c r="A1026" s="12"/>
      <c r="B1026" s="38"/>
      <c r="C1026" s="30"/>
      <c r="D1026" s="14"/>
      <c r="S1026" s="52"/>
      <c r="T1026" s="52"/>
      <c r="U1026" s="52"/>
      <c r="V1026" s="52"/>
      <c r="W1026" s="52"/>
      <c r="X1026" s="52"/>
      <c r="Y1026" s="52"/>
      <c r="Z1026" s="52"/>
      <c r="AA1026" s="52"/>
    </row>
    <row r="1027" spans="1:27">
      <c r="A1027" s="12"/>
      <c r="B1027" s="38"/>
      <c r="C1027" s="30"/>
      <c r="D1027" s="14"/>
      <c r="S1027" s="52"/>
      <c r="T1027" s="52"/>
      <c r="U1027" s="52"/>
      <c r="V1027" s="52"/>
      <c r="W1027" s="52"/>
      <c r="X1027" s="52"/>
      <c r="Y1027" s="52"/>
      <c r="Z1027" s="52"/>
      <c r="AA1027" s="52"/>
    </row>
    <row r="1028" spans="1:27">
      <c r="A1028" s="12"/>
      <c r="B1028" s="38"/>
      <c r="C1028" s="30"/>
      <c r="D1028" s="14"/>
      <c r="S1028" s="52"/>
      <c r="T1028" s="52"/>
      <c r="U1028" s="52"/>
      <c r="V1028" s="52"/>
      <c r="W1028" s="52"/>
      <c r="X1028" s="52"/>
      <c r="Y1028" s="52"/>
      <c r="Z1028" s="52"/>
      <c r="AA1028" s="52"/>
    </row>
    <row r="1029" spans="1:27">
      <c r="A1029" s="12"/>
      <c r="B1029" s="38"/>
      <c r="C1029" s="30"/>
      <c r="D1029" s="14"/>
      <c r="S1029" s="52"/>
      <c r="T1029" s="52"/>
      <c r="U1029" s="52"/>
      <c r="V1029" s="52"/>
      <c r="W1029" s="52"/>
      <c r="X1029" s="52"/>
      <c r="Y1029" s="52"/>
      <c r="Z1029" s="52"/>
      <c r="AA1029" s="52"/>
    </row>
    <row r="1030" spans="1:27">
      <c r="A1030" s="12"/>
      <c r="B1030" s="38"/>
      <c r="C1030" s="30"/>
      <c r="D1030" s="14"/>
      <c r="S1030" s="52"/>
      <c r="T1030" s="52"/>
      <c r="U1030" s="52"/>
      <c r="V1030" s="52"/>
      <c r="W1030" s="52"/>
      <c r="X1030" s="52"/>
      <c r="Y1030" s="52"/>
      <c r="Z1030" s="52"/>
      <c r="AA1030" s="52"/>
    </row>
    <row r="1031" spans="1:27">
      <c r="A1031" s="12"/>
      <c r="B1031" s="38"/>
      <c r="C1031" s="30"/>
      <c r="D1031" s="14"/>
      <c r="S1031" s="52"/>
      <c r="T1031" s="52"/>
      <c r="U1031" s="52"/>
      <c r="V1031" s="52"/>
      <c r="W1031" s="52"/>
      <c r="X1031" s="52"/>
      <c r="Y1031" s="52"/>
      <c r="Z1031" s="52"/>
      <c r="AA1031" s="52"/>
    </row>
    <row r="1032" spans="1:27">
      <c r="A1032" s="12"/>
      <c r="B1032" s="38"/>
      <c r="C1032" s="30"/>
      <c r="D1032" s="14"/>
      <c r="S1032" s="52"/>
      <c r="T1032" s="52"/>
      <c r="U1032" s="52"/>
      <c r="V1032" s="52"/>
      <c r="W1032" s="52"/>
      <c r="X1032" s="52"/>
      <c r="Y1032" s="52"/>
      <c r="Z1032" s="52"/>
      <c r="AA1032" s="52"/>
    </row>
    <row r="1033" spans="1:27">
      <c r="A1033" s="12"/>
      <c r="B1033" s="38"/>
      <c r="C1033" s="30"/>
      <c r="D1033" s="14"/>
      <c r="S1033" s="52"/>
      <c r="T1033" s="52"/>
      <c r="U1033" s="52"/>
      <c r="V1033" s="52"/>
      <c r="W1033" s="52"/>
      <c r="X1033" s="52"/>
      <c r="Y1033" s="52"/>
      <c r="Z1033" s="52"/>
      <c r="AA1033" s="52"/>
    </row>
    <row r="1034" spans="1:27">
      <c r="A1034" s="12"/>
      <c r="B1034" s="38"/>
      <c r="C1034" s="30"/>
      <c r="D1034" s="14"/>
      <c r="S1034" s="52"/>
      <c r="T1034" s="52"/>
      <c r="U1034" s="52"/>
      <c r="V1034" s="52"/>
      <c r="W1034" s="52"/>
      <c r="X1034" s="52"/>
      <c r="Y1034" s="52"/>
      <c r="Z1034" s="52"/>
      <c r="AA1034" s="52"/>
    </row>
    <row r="1035" spans="1:27">
      <c r="A1035" s="12"/>
      <c r="B1035" s="38"/>
      <c r="C1035" s="30"/>
      <c r="D1035" s="14"/>
      <c r="S1035" s="52"/>
      <c r="T1035" s="52"/>
      <c r="U1035" s="52"/>
      <c r="V1035" s="52"/>
      <c r="W1035" s="52"/>
      <c r="X1035" s="52"/>
      <c r="Y1035" s="52"/>
      <c r="Z1035" s="52"/>
      <c r="AA1035" s="52"/>
    </row>
    <row r="1036" spans="1:27">
      <c r="A1036" s="12"/>
      <c r="B1036" s="38"/>
      <c r="C1036" s="30"/>
      <c r="D1036" s="14"/>
      <c r="S1036" s="52"/>
      <c r="T1036" s="52"/>
      <c r="U1036" s="52"/>
      <c r="V1036" s="52"/>
      <c r="W1036" s="52"/>
      <c r="X1036" s="52"/>
      <c r="Y1036" s="52"/>
      <c r="Z1036" s="52"/>
      <c r="AA1036" s="52"/>
    </row>
    <row r="1037" spans="1:27">
      <c r="A1037" s="12"/>
      <c r="B1037" s="38"/>
      <c r="C1037" s="30"/>
      <c r="D1037" s="14"/>
      <c r="S1037" s="52"/>
      <c r="T1037" s="52"/>
      <c r="U1037" s="52"/>
      <c r="V1037" s="52"/>
      <c r="W1037" s="52"/>
      <c r="X1037" s="52"/>
      <c r="Y1037" s="52"/>
      <c r="Z1037" s="52"/>
      <c r="AA1037" s="52"/>
    </row>
    <row r="1038" spans="1:27">
      <c r="A1038" s="12"/>
      <c r="B1038" s="38"/>
      <c r="C1038" s="30"/>
      <c r="D1038" s="14"/>
      <c r="S1038" s="52"/>
      <c r="T1038" s="52"/>
      <c r="U1038" s="52"/>
      <c r="V1038" s="52"/>
      <c r="W1038" s="52"/>
      <c r="X1038" s="52"/>
      <c r="Y1038" s="52"/>
      <c r="Z1038" s="52"/>
      <c r="AA1038" s="52"/>
    </row>
    <row r="1039" spans="1:27">
      <c r="A1039" s="12"/>
      <c r="B1039" s="38"/>
      <c r="C1039" s="30"/>
      <c r="D1039" s="14"/>
      <c r="S1039" s="52"/>
      <c r="T1039" s="52"/>
      <c r="U1039" s="52"/>
      <c r="V1039" s="52"/>
      <c r="W1039" s="52"/>
      <c r="X1039" s="52"/>
      <c r="Y1039" s="52"/>
      <c r="Z1039" s="52"/>
      <c r="AA1039" s="52"/>
    </row>
    <row r="1040" spans="1:27">
      <c r="A1040" s="12"/>
      <c r="B1040" s="38"/>
      <c r="C1040" s="30"/>
      <c r="D1040" s="14"/>
      <c r="S1040" s="52"/>
      <c r="T1040" s="52"/>
      <c r="U1040" s="52"/>
      <c r="V1040" s="52"/>
      <c r="W1040" s="52"/>
      <c r="X1040" s="52"/>
      <c r="Y1040" s="52"/>
      <c r="Z1040" s="52"/>
      <c r="AA1040" s="52"/>
    </row>
    <row r="1041" spans="1:27">
      <c r="A1041" s="12"/>
      <c r="B1041" s="38"/>
      <c r="C1041" s="30"/>
      <c r="D1041" s="14"/>
      <c r="S1041" s="52"/>
      <c r="T1041" s="52"/>
      <c r="U1041" s="52"/>
      <c r="V1041" s="52"/>
      <c r="W1041" s="52"/>
      <c r="X1041" s="52"/>
      <c r="Y1041" s="52"/>
      <c r="Z1041" s="52"/>
      <c r="AA1041" s="52"/>
    </row>
    <row r="1042" spans="1:27">
      <c r="A1042" s="12"/>
      <c r="B1042" s="38"/>
      <c r="C1042" s="30"/>
      <c r="D1042" s="14"/>
      <c r="S1042" s="52"/>
      <c r="T1042" s="52"/>
      <c r="U1042" s="52"/>
      <c r="V1042" s="52"/>
      <c r="W1042" s="52"/>
      <c r="X1042" s="52"/>
      <c r="Y1042" s="52"/>
      <c r="Z1042" s="52"/>
      <c r="AA1042" s="52"/>
    </row>
    <row r="1043" spans="1:27">
      <c r="A1043" s="12"/>
      <c r="B1043" s="38"/>
      <c r="C1043" s="30"/>
      <c r="D1043" s="14"/>
      <c r="S1043" s="52"/>
      <c r="T1043" s="52"/>
      <c r="U1043" s="52"/>
      <c r="V1043" s="52"/>
      <c r="W1043" s="52"/>
      <c r="X1043" s="52"/>
      <c r="Y1043" s="52"/>
      <c r="Z1043" s="52"/>
      <c r="AA1043" s="52"/>
    </row>
    <row r="1044" spans="1:27">
      <c r="A1044" s="12"/>
      <c r="B1044" s="38"/>
      <c r="C1044" s="30"/>
      <c r="D1044" s="14"/>
      <c r="S1044" s="52"/>
      <c r="T1044" s="52"/>
      <c r="U1044" s="52"/>
      <c r="V1044" s="52"/>
      <c r="W1044" s="52"/>
      <c r="X1044" s="52"/>
      <c r="Y1044" s="52"/>
      <c r="Z1044" s="52"/>
      <c r="AA1044" s="52"/>
    </row>
    <row r="1045" spans="1:27">
      <c r="A1045" s="12"/>
      <c r="B1045" s="38"/>
      <c r="C1045" s="30"/>
      <c r="D1045" s="14"/>
      <c r="S1045" s="52"/>
      <c r="T1045" s="52"/>
      <c r="U1045" s="52"/>
      <c r="V1045" s="52"/>
      <c r="W1045" s="52"/>
      <c r="X1045" s="52"/>
      <c r="Y1045" s="52"/>
      <c r="Z1045" s="52"/>
      <c r="AA1045" s="52"/>
    </row>
    <row r="1046" spans="1:27">
      <c r="A1046" s="12"/>
      <c r="B1046" s="38"/>
      <c r="C1046" s="30"/>
      <c r="D1046" s="14"/>
      <c r="S1046" s="52"/>
      <c r="T1046" s="52"/>
      <c r="U1046" s="52"/>
      <c r="V1046" s="52"/>
      <c r="W1046" s="52"/>
      <c r="X1046" s="52"/>
      <c r="Y1046" s="52"/>
      <c r="Z1046" s="52"/>
      <c r="AA1046" s="52"/>
    </row>
    <row r="1047" spans="1:27">
      <c r="A1047" s="12"/>
      <c r="B1047" s="38"/>
      <c r="C1047" s="30"/>
      <c r="D1047" s="14"/>
      <c r="S1047" s="52"/>
      <c r="T1047" s="52"/>
      <c r="U1047" s="52"/>
      <c r="V1047" s="52"/>
      <c r="W1047" s="52"/>
      <c r="X1047" s="52"/>
      <c r="Y1047" s="52"/>
      <c r="Z1047" s="52"/>
      <c r="AA1047" s="52"/>
    </row>
    <row r="1048" spans="1:27">
      <c r="A1048" s="12"/>
      <c r="B1048" s="38"/>
      <c r="C1048" s="30"/>
      <c r="D1048" s="14"/>
      <c r="S1048" s="52"/>
      <c r="T1048" s="52"/>
      <c r="U1048" s="52"/>
      <c r="V1048" s="52"/>
      <c r="W1048" s="52"/>
      <c r="X1048" s="52"/>
      <c r="Y1048" s="52"/>
      <c r="Z1048" s="52"/>
      <c r="AA1048" s="52"/>
    </row>
    <row r="1049" spans="1:27">
      <c r="A1049" s="12"/>
      <c r="B1049" s="38"/>
      <c r="C1049" s="30"/>
      <c r="D1049" s="14"/>
      <c r="S1049" s="52"/>
      <c r="T1049" s="52"/>
      <c r="U1049" s="52"/>
      <c r="V1049" s="52"/>
      <c r="W1049" s="52"/>
      <c r="X1049" s="52"/>
      <c r="Y1049" s="52"/>
      <c r="Z1049" s="52"/>
      <c r="AA1049" s="52"/>
    </row>
    <row r="1050" spans="1:27">
      <c r="A1050" s="6"/>
      <c r="B1050" s="39"/>
      <c r="C1050" s="31"/>
      <c r="D1050" s="7"/>
      <c r="S1050" s="52"/>
      <c r="T1050" s="52"/>
      <c r="U1050" s="52"/>
      <c r="V1050" s="52"/>
      <c r="W1050" s="52"/>
      <c r="X1050" s="52"/>
      <c r="Y1050" s="52"/>
      <c r="Z1050" s="52"/>
      <c r="AA1050" s="52"/>
    </row>
    <row r="1051" spans="1:27">
      <c r="A1051" s="6"/>
      <c r="B1051" s="39"/>
      <c r="C1051" s="31"/>
      <c r="D1051" s="7"/>
      <c r="S1051" s="52"/>
      <c r="T1051" s="52"/>
      <c r="U1051" s="52"/>
      <c r="V1051" s="52"/>
      <c r="W1051" s="52"/>
      <c r="X1051" s="52"/>
      <c r="Y1051" s="52"/>
      <c r="Z1051" s="52"/>
      <c r="AA1051" s="52"/>
    </row>
    <row r="1052" spans="1:27">
      <c r="A1052" s="6"/>
      <c r="B1052" s="39"/>
      <c r="C1052" s="31"/>
      <c r="D1052" s="7"/>
      <c r="S1052" s="52"/>
      <c r="T1052" s="52"/>
      <c r="U1052" s="52"/>
      <c r="V1052" s="52"/>
      <c r="W1052" s="52"/>
      <c r="X1052" s="52"/>
      <c r="Y1052" s="52"/>
      <c r="Z1052" s="52"/>
      <c r="AA1052" s="52"/>
    </row>
    <row r="1053" spans="1:27">
      <c r="A1053" s="6"/>
      <c r="B1053" s="39"/>
      <c r="C1053" s="31"/>
      <c r="D1053" s="7"/>
      <c r="S1053" s="52"/>
      <c r="T1053" s="52"/>
      <c r="U1053" s="52"/>
      <c r="V1053" s="52"/>
      <c r="W1053" s="52"/>
      <c r="X1053" s="52"/>
      <c r="Y1053" s="52"/>
      <c r="Z1053" s="52"/>
      <c r="AA1053" s="52"/>
    </row>
    <row r="1054" spans="1:27">
      <c r="A1054" s="6"/>
      <c r="B1054" s="39"/>
      <c r="C1054" s="31"/>
      <c r="D1054" s="7"/>
      <c r="S1054" s="52"/>
      <c r="T1054" s="52"/>
      <c r="U1054" s="52"/>
      <c r="V1054" s="52"/>
      <c r="W1054" s="52"/>
      <c r="X1054" s="52"/>
      <c r="Y1054" s="52"/>
      <c r="Z1054" s="52"/>
      <c r="AA1054" s="52"/>
    </row>
    <row r="1055" spans="1:27">
      <c r="A1055" s="6"/>
      <c r="B1055" s="39"/>
      <c r="C1055" s="31"/>
      <c r="D1055" s="7"/>
      <c r="S1055" s="52"/>
      <c r="T1055" s="52"/>
      <c r="U1055" s="52"/>
      <c r="V1055" s="52"/>
      <c r="W1055" s="52"/>
      <c r="X1055" s="52"/>
      <c r="Y1055" s="52"/>
      <c r="Z1055" s="52"/>
      <c r="AA1055" s="52"/>
    </row>
    <row r="1056" spans="1:27">
      <c r="A1056" s="6"/>
      <c r="B1056" s="39"/>
      <c r="C1056" s="31"/>
      <c r="D1056" s="7"/>
      <c r="S1056" s="52"/>
      <c r="T1056" s="52"/>
      <c r="U1056" s="52"/>
      <c r="V1056" s="52"/>
      <c r="W1056" s="52"/>
      <c r="X1056" s="52"/>
      <c r="Y1056" s="52"/>
      <c r="Z1056" s="52"/>
      <c r="AA1056" s="52"/>
    </row>
    <row r="1057" spans="1:27">
      <c r="A1057" s="6"/>
      <c r="B1057" s="39"/>
      <c r="C1057" s="31"/>
      <c r="D1057" s="7"/>
      <c r="S1057" s="52"/>
      <c r="T1057" s="52"/>
      <c r="U1057" s="52"/>
      <c r="V1057" s="52"/>
      <c r="W1057" s="52"/>
      <c r="X1057" s="52"/>
      <c r="Y1057" s="52"/>
      <c r="Z1057" s="52"/>
      <c r="AA1057" s="52"/>
    </row>
    <row r="1058" spans="1:27">
      <c r="A1058" s="6"/>
      <c r="B1058" s="39"/>
      <c r="C1058" s="31"/>
      <c r="D1058" s="7"/>
      <c r="S1058" s="52"/>
      <c r="T1058" s="52"/>
      <c r="U1058" s="52"/>
      <c r="V1058" s="52"/>
      <c r="W1058" s="52"/>
      <c r="X1058" s="52"/>
      <c r="Y1058" s="52"/>
      <c r="Z1058" s="52"/>
      <c r="AA1058" s="52"/>
    </row>
    <row r="1059" spans="1:27">
      <c r="A1059" s="6"/>
      <c r="B1059" s="39"/>
      <c r="C1059" s="31"/>
      <c r="D1059" s="7"/>
      <c r="S1059" s="52"/>
      <c r="T1059" s="52"/>
      <c r="U1059" s="52"/>
      <c r="V1059" s="52"/>
      <c r="W1059" s="52"/>
      <c r="X1059" s="52"/>
      <c r="Y1059" s="52"/>
      <c r="Z1059" s="52"/>
      <c r="AA1059" s="52"/>
    </row>
    <row r="1060" spans="1:27">
      <c r="A1060" s="6"/>
      <c r="B1060" s="39"/>
      <c r="C1060" s="31"/>
      <c r="D1060" s="7"/>
      <c r="S1060" s="52"/>
      <c r="T1060" s="52"/>
      <c r="U1060" s="52"/>
      <c r="V1060" s="52"/>
      <c r="W1060" s="52"/>
      <c r="X1060" s="52"/>
      <c r="Y1060" s="52"/>
      <c r="Z1060" s="52"/>
      <c r="AA1060" s="52"/>
    </row>
    <row r="1061" spans="1:27">
      <c r="A1061" s="6"/>
      <c r="B1061" s="39"/>
      <c r="C1061" s="31"/>
      <c r="D1061" s="7"/>
      <c r="S1061" s="52"/>
      <c r="T1061" s="52"/>
      <c r="U1061" s="52"/>
      <c r="V1061" s="52"/>
      <c r="W1061" s="52"/>
      <c r="X1061" s="52"/>
      <c r="Y1061" s="52"/>
      <c r="Z1061" s="52"/>
      <c r="AA1061" s="52"/>
    </row>
    <row r="1062" spans="1:27">
      <c r="A1062" s="6"/>
      <c r="B1062" s="39"/>
      <c r="C1062" s="31"/>
      <c r="D1062" s="7"/>
      <c r="S1062" s="52"/>
      <c r="T1062" s="52"/>
      <c r="U1062" s="52"/>
      <c r="V1062" s="52"/>
      <c r="W1062" s="52"/>
      <c r="X1062" s="52"/>
      <c r="Y1062" s="52"/>
      <c r="Z1062" s="52"/>
      <c r="AA1062" s="52"/>
    </row>
    <row r="1063" spans="1:27">
      <c r="A1063" s="6"/>
      <c r="B1063" s="39"/>
      <c r="C1063" s="31"/>
      <c r="D1063" s="7"/>
      <c r="S1063" s="52"/>
      <c r="T1063" s="52"/>
      <c r="U1063" s="52"/>
      <c r="V1063" s="52"/>
      <c r="W1063" s="52"/>
      <c r="X1063" s="52"/>
      <c r="Y1063" s="52"/>
      <c r="Z1063" s="52"/>
      <c r="AA1063" s="52"/>
    </row>
    <row r="1064" spans="1:27">
      <c r="A1064" s="6"/>
      <c r="B1064" s="39"/>
      <c r="C1064" s="31"/>
      <c r="D1064" s="7"/>
      <c r="S1064" s="52"/>
      <c r="T1064" s="52"/>
      <c r="U1064" s="52"/>
      <c r="V1064" s="52"/>
      <c r="W1064" s="52"/>
      <c r="X1064" s="52"/>
      <c r="Y1064" s="52"/>
      <c r="Z1064" s="52"/>
      <c r="AA1064" s="52"/>
    </row>
    <row r="1065" spans="1:27">
      <c r="A1065" s="6"/>
      <c r="B1065" s="39"/>
      <c r="C1065" s="31"/>
      <c r="D1065" s="7"/>
      <c r="S1065" s="52"/>
      <c r="T1065" s="52"/>
      <c r="U1065" s="52"/>
      <c r="V1065" s="52"/>
      <c r="W1065" s="52"/>
      <c r="X1065" s="52"/>
      <c r="Y1065" s="52"/>
      <c r="Z1065" s="52"/>
      <c r="AA1065" s="52"/>
    </row>
    <row r="1066" spans="1:27">
      <c r="A1066" s="6"/>
      <c r="B1066" s="39"/>
      <c r="C1066" s="31"/>
      <c r="D1066" s="7"/>
      <c r="S1066" s="52"/>
      <c r="T1066" s="52"/>
      <c r="U1066" s="52"/>
      <c r="V1066" s="52"/>
      <c r="W1066" s="52"/>
      <c r="X1066" s="52"/>
      <c r="Y1066" s="52"/>
      <c r="Z1066" s="52"/>
      <c r="AA1066" s="52"/>
    </row>
    <row r="1067" spans="1:27">
      <c r="A1067" s="6"/>
      <c r="B1067" s="39"/>
      <c r="C1067" s="31"/>
      <c r="D1067" s="7"/>
      <c r="S1067" s="52"/>
      <c r="T1067" s="52"/>
      <c r="U1067" s="52"/>
      <c r="V1067" s="52"/>
      <c r="W1067" s="52"/>
      <c r="X1067" s="52"/>
      <c r="Y1067" s="52"/>
      <c r="Z1067" s="52"/>
      <c r="AA1067" s="52"/>
    </row>
    <row r="1068" spans="1:27">
      <c r="A1068" s="6"/>
      <c r="B1068" s="39"/>
      <c r="C1068" s="31"/>
      <c r="D1068" s="7"/>
      <c r="S1068" s="52"/>
      <c r="T1068" s="52"/>
      <c r="U1068" s="52"/>
      <c r="V1068" s="52"/>
      <c r="W1068" s="52"/>
      <c r="X1068" s="52"/>
      <c r="Y1068" s="52"/>
      <c r="Z1068" s="52"/>
      <c r="AA1068" s="52"/>
    </row>
    <row r="1069" spans="1:27">
      <c r="A1069" s="6"/>
      <c r="B1069" s="39"/>
      <c r="C1069" s="31"/>
      <c r="D1069" s="7"/>
      <c r="S1069" s="52"/>
      <c r="T1069" s="52"/>
      <c r="U1069" s="52"/>
      <c r="V1069" s="52"/>
      <c r="W1069" s="52"/>
      <c r="X1069" s="52"/>
      <c r="Y1069" s="52"/>
      <c r="Z1069" s="52"/>
      <c r="AA1069" s="52"/>
    </row>
    <row r="1070" spans="1:27">
      <c r="A1070" s="6"/>
      <c r="B1070" s="39"/>
      <c r="C1070" s="31"/>
      <c r="D1070" s="7"/>
      <c r="S1070" s="52"/>
      <c r="T1070" s="52"/>
      <c r="U1070" s="52"/>
      <c r="V1070" s="52"/>
      <c r="W1070" s="52"/>
      <c r="X1070" s="52"/>
      <c r="Y1070" s="52"/>
      <c r="Z1070" s="52"/>
      <c r="AA1070" s="52"/>
    </row>
    <row r="1071" spans="1:27">
      <c r="A1071" s="6"/>
      <c r="B1071" s="39"/>
      <c r="C1071" s="31"/>
      <c r="D1071" s="7"/>
      <c r="S1071" s="52"/>
      <c r="T1071" s="52"/>
      <c r="U1071" s="52"/>
      <c r="V1071" s="52"/>
      <c r="W1071" s="52"/>
      <c r="X1071" s="52"/>
      <c r="Y1071" s="52"/>
      <c r="Z1071" s="52"/>
      <c r="AA1071" s="52"/>
    </row>
    <row r="1072" spans="1:27">
      <c r="A1072" s="6"/>
      <c r="B1072" s="39"/>
      <c r="C1072" s="31"/>
      <c r="D1072" s="7"/>
      <c r="S1072" s="52"/>
      <c r="T1072" s="52"/>
      <c r="U1072" s="52"/>
      <c r="V1072" s="52"/>
      <c r="W1072" s="52"/>
      <c r="X1072" s="52"/>
      <c r="Y1072" s="52"/>
      <c r="Z1072" s="52"/>
      <c r="AA1072" s="52"/>
    </row>
    <row r="1073" spans="1:27">
      <c r="A1073" s="6"/>
      <c r="B1073" s="39"/>
      <c r="C1073" s="31"/>
      <c r="D1073" s="7"/>
      <c r="S1073" s="52"/>
      <c r="T1073" s="52"/>
      <c r="U1073" s="52"/>
      <c r="V1073" s="52"/>
      <c r="W1073" s="52"/>
      <c r="X1073" s="52"/>
      <c r="Y1073" s="52"/>
      <c r="Z1073" s="52"/>
      <c r="AA1073" s="52"/>
    </row>
    <row r="1074" spans="1:27">
      <c r="A1074" s="6"/>
      <c r="B1074" s="39"/>
      <c r="C1074" s="31"/>
      <c r="D1074" s="7"/>
      <c r="S1074" s="52"/>
      <c r="T1074" s="52"/>
      <c r="U1074" s="52"/>
      <c r="V1074" s="52"/>
      <c r="W1074" s="52"/>
      <c r="X1074" s="52"/>
      <c r="Y1074" s="52"/>
      <c r="Z1074" s="52"/>
      <c r="AA1074" s="52"/>
    </row>
    <row r="1075" spans="1:27">
      <c r="A1075" s="6"/>
      <c r="B1075" s="39"/>
      <c r="C1075" s="31"/>
      <c r="D1075" s="7"/>
      <c r="S1075" s="52"/>
      <c r="T1075" s="52"/>
      <c r="U1075" s="52"/>
      <c r="V1075" s="52"/>
      <c r="W1075" s="52"/>
      <c r="X1075" s="52"/>
      <c r="Y1075" s="52"/>
      <c r="Z1075" s="52"/>
      <c r="AA1075" s="52"/>
    </row>
    <row r="1076" spans="1:27">
      <c r="A1076" s="6"/>
      <c r="B1076" s="39"/>
      <c r="C1076" s="31"/>
      <c r="D1076" s="7"/>
      <c r="S1076" s="52"/>
      <c r="T1076" s="52"/>
      <c r="U1076" s="52"/>
      <c r="V1076" s="52"/>
      <c r="W1076" s="52"/>
      <c r="X1076" s="52"/>
      <c r="Y1076" s="52"/>
      <c r="Z1076" s="52"/>
      <c r="AA1076" s="52"/>
    </row>
    <row r="1077" spans="1:27">
      <c r="A1077" s="6"/>
      <c r="B1077" s="39"/>
      <c r="C1077" s="31"/>
      <c r="D1077" s="7"/>
      <c r="S1077" s="52"/>
      <c r="T1077" s="52"/>
      <c r="U1077" s="52"/>
      <c r="V1077" s="52"/>
      <c r="W1077" s="52"/>
      <c r="X1077" s="52"/>
      <c r="Y1077" s="52"/>
      <c r="Z1077" s="52"/>
      <c r="AA1077" s="52"/>
    </row>
    <row r="1078" spans="1:27">
      <c r="A1078" s="6"/>
      <c r="B1078" s="39"/>
      <c r="C1078" s="31"/>
      <c r="D1078" s="7"/>
      <c r="S1078" s="52"/>
      <c r="T1078" s="52"/>
      <c r="U1078" s="52"/>
      <c r="V1078" s="52"/>
      <c r="W1078" s="52"/>
      <c r="X1078" s="52"/>
      <c r="Y1078" s="52"/>
      <c r="Z1078" s="52"/>
      <c r="AA1078" s="52"/>
    </row>
    <row r="1079" spans="1:27">
      <c r="A1079" s="6"/>
      <c r="B1079" s="39"/>
      <c r="C1079" s="31"/>
      <c r="D1079" s="7"/>
      <c r="S1079" s="52"/>
      <c r="T1079" s="52"/>
      <c r="U1079" s="52"/>
      <c r="V1079" s="52"/>
      <c r="W1079" s="52"/>
      <c r="X1079" s="52"/>
      <c r="Y1079" s="52"/>
      <c r="Z1079" s="52"/>
      <c r="AA1079" s="52"/>
    </row>
    <row r="1080" spans="1:27">
      <c r="A1080" s="6"/>
      <c r="B1080" s="39"/>
      <c r="C1080" s="31"/>
      <c r="D1080" s="7"/>
      <c r="S1080" s="52"/>
      <c r="T1080" s="52"/>
      <c r="U1080" s="52"/>
      <c r="V1080" s="52"/>
      <c r="W1080" s="52"/>
      <c r="X1080" s="52"/>
      <c r="Y1080" s="52"/>
      <c r="Z1080" s="52"/>
      <c r="AA1080" s="52"/>
    </row>
    <row r="1081" spans="1:27">
      <c r="A1081" s="6"/>
      <c r="B1081" s="39"/>
      <c r="C1081" s="31"/>
      <c r="D1081" s="7"/>
      <c r="S1081" s="52"/>
      <c r="T1081" s="52"/>
      <c r="U1081" s="52"/>
      <c r="V1081" s="52"/>
      <c r="W1081" s="52"/>
      <c r="X1081" s="52"/>
      <c r="Y1081" s="52"/>
      <c r="Z1081" s="52"/>
      <c r="AA1081" s="52"/>
    </row>
    <row r="1082" spans="1:27">
      <c r="A1082" s="6"/>
      <c r="B1082" s="39"/>
      <c r="C1082" s="31"/>
      <c r="D1082" s="7"/>
      <c r="S1082" s="52"/>
      <c r="T1082" s="52"/>
      <c r="U1082" s="52"/>
      <c r="V1082" s="52"/>
      <c r="W1082" s="52"/>
      <c r="X1082" s="52"/>
      <c r="Y1082" s="52"/>
      <c r="Z1082" s="52"/>
      <c r="AA1082" s="52"/>
    </row>
    <row r="1083" spans="1:27">
      <c r="A1083" s="6"/>
      <c r="B1083" s="39"/>
      <c r="C1083" s="31"/>
      <c r="D1083" s="7"/>
      <c r="S1083" s="52"/>
      <c r="T1083" s="52"/>
      <c r="U1083" s="52"/>
      <c r="V1083" s="52"/>
      <c r="W1083" s="52"/>
      <c r="X1083" s="52"/>
      <c r="Y1083" s="52"/>
      <c r="Z1083" s="52"/>
      <c r="AA1083" s="52"/>
    </row>
    <row r="1084" spans="1:27">
      <c r="A1084" s="6"/>
      <c r="B1084" s="39"/>
      <c r="C1084" s="31"/>
      <c r="D1084" s="7"/>
      <c r="S1084" s="52"/>
      <c r="T1084" s="52"/>
      <c r="U1084" s="52"/>
      <c r="V1084" s="52"/>
      <c r="W1084" s="52"/>
      <c r="X1084" s="52"/>
      <c r="Y1084" s="52"/>
      <c r="Z1084" s="52"/>
      <c r="AA1084" s="52"/>
    </row>
    <row r="1085" spans="1:27">
      <c r="A1085" s="6"/>
      <c r="B1085" s="39"/>
      <c r="C1085" s="31"/>
      <c r="D1085" s="7"/>
      <c r="S1085" s="52"/>
      <c r="T1085" s="52"/>
      <c r="U1085" s="52"/>
      <c r="V1085" s="52"/>
      <c r="W1085" s="52"/>
      <c r="X1085" s="52"/>
      <c r="Y1085" s="52"/>
      <c r="Z1085" s="52"/>
      <c r="AA1085" s="52"/>
    </row>
    <row r="1086" spans="1:27">
      <c r="A1086" s="6"/>
      <c r="B1086" s="39"/>
      <c r="C1086" s="31"/>
      <c r="D1086" s="7"/>
      <c r="S1086" s="52"/>
      <c r="T1086" s="52"/>
      <c r="U1086" s="52"/>
      <c r="V1086" s="52"/>
      <c r="W1086" s="52"/>
      <c r="X1086" s="52"/>
      <c r="Y1086" s="52"/>
      <c r="Z1086" s="52"/>
      <c r="AA1086" s="52"/>
    </row>
    <row r="1087" spans="1:27">
      <c r="A1087" s="6"/>
      <c r="B1087" s="39"/>
      <c r="C1087" s="31"/>
      <c r="D1087" s="7"/>
      <c r="S1087" s="52"/>
      <c r="T1087" s="52"/>
      <c r="U1087" s="52"/>
      <c r="V1087" s="52"/>
      <c r="W1087" s="52"/>
      <c r="X1087" s="52"/>
      <c r="Y1087" s="52"/>
      <c r="Z1087" s="52"/>
      <c r="AA1087" s="52"/>
    </row>
    <row r="1088" spans="1:27">
      <c r="A1088" s="6"/>
      <c r="B1088" s="39"/>
      <c r="C1088" s="31"/>
      <c r="D1088" s="7"/>
      <c r="S1088" s="52"/>
      <c r="T1088" s="52"/>
      <c r="U1088" s="52"/>
      <c r="V1088" s="52"/>
      <c r="W1088" s="52"/>
      <c r="X1088" s="52"/>
      <c r="Y1088" s="52"/>
      <c r="Z1088" s="52"/>
      <c r="AA1088" s="52"/>
    </row>
    <row r="1089" spans="1:27">
      <c r="A1089" s="6"/>
      <c r="B1089" s="39"/>
      <c r="C1089" s="31"/>
      <c r="D1089" s="7"/>
      <c r="S1089" s="52"/>
      <c r="T1089" s="52"/>
      <c r="U1089" s="52"/>
      <c r="V1089" s="52"/>
      <c r="W1089" s="52"/>
      <c r="X1089" s="52"/>
      <c r="Y1089" s="52"/>
      <c r="Z1089" s="52"/>
      <c r="AA1089" s="52"/>
    </row>
    <row r="1090" spans="1:27">
      <c r="A1090" s="6"/>
      <c r="B1090" s="39"/>
      <c r="C1090" s="31"/>
      <c r="D1090" s="7"/>
      <c r="S1090" s="52"/>
      <c r="T1090" s="52"/>
      <c r="U1090" s="52"/>
      <c r="V1090" s="52"/>
      <c r="W1090" s="52"/>
      <c r="X1090" s="52"/>
      <c r="Y1090" s="52"/>
      <c r="Z1090" s="52"/>
      <c r="AA1090" s="52"/>
    </row>
    <row r="1091" spans="1:27">
      <c r="A1091" s="6"/>
      <c r="B1091" s="39"/>
      <c r="C1091" s="31"/>
      <c r="D1091" s="7"/>
      <c r="S1091" s="52"/>
      <c r="T1091" s="52"/>
      <c r="U1091" s="52"/>
      <c r="V1091" s="52"/>
      <c r="W1091" s="52"/>
      <c r="X1091" s="52"/>
      <c r="Y1091" s="52"/>
      <c r="Z1091" s="52"/>
      <c r="AA1091" s="52"/>
    </row>
    <row r="1092" spans="1:27">
      <c r="A1092" s="6"/>
      <c r="B1092" s="39"/>
      <c r="C1092" s="31"/>
      <c r="D1092" s="7"/>
      <c r="S1092" s="52"/>
      <c r="T1092" s="52"/>
      <c r="U1092" s="52"/>
      <c r="V1092" s="52"/>
      <c r="W1092" s="52"/>
      <c r="X1092" s="52"/>
      <c r="Y1092" s="52"/>
      <c r="Z1092" s="52"/>
      <c r="AA1092" s="52"/>
    </row>
    <row r="1093" spans="1:27">
      <c r="A1093" s="6"/>
      <c r="B1093" s="39"/>
      <c r="C1093" s="31"/>
      <c r="D1093" s="7"/>
      <c r="S1093" s="52"/>
      <c r="T1093" s="52"/>
      <c r="U1093" s="52"/>
      <c r="V1093" s="52"/>
      <c r="W1093" s="52"/>
      <c r="X1093" s="52"/>
      <c r="Y1093" s="52"/>
      <c r="Z1093" s="52"/>
      <c r="AA1093" s="52"/>
    </row>
    <row r="1094" spans="1:27">
      <c r="A1094" s="6"/>
      <c r="B1094" s="39"/>
      <c r="C1094" s="31"/>
      <c r="D1094" s="7"/>
      <c r="S1094" s="52"/>
      <c r="T1094" s="52"/>
      <c r="U1094" s="52"/>
      <c r="V1094" s="52"/>
      <c r="W1094" s="52"/>
      <c r="X1094" s="52"/>
      <c r="Y1094" s="52"/>
      <c r="Z1094" s="52"/>
      <c r="AA1094" s="52"/>
    </row>
    <row r="1095" spans="1:27">
      <c r="A1095" s="6"/>
      <c r="B1095" s="39"/>
      <c r="C1095" s="31"/>
      <c r="D1095" s="7"/>
      <c r="S1095" s="52"/>
      <c r="T1095" s="52"/>
      <c r="U1095" s="52"/>
      <c r="V1095" s="52"/>
      <c r="W1095" s="52"/>
      <c r="X1095" s="52"/>
      <c r="Y1095" s="52"/>
      <c r="Z1095" s="52"/>
      <c r="AA1095" s="52"/>
    </row>
    <row r="1096" spans="1:27">
      <c r="A1096" s="6"/>
      <c r="B1096" s="39"/>
      <c r="C1096" s="31"/>
      <c r="D1096" s="7"/>
      <c r="S1096" s="52"/>
      <c r="T1096" s="52"/>
      <c r="U1096" s="52"/>
      <c r="V1096" s="52"/>
      <c r="W1096" s="52"/>
      <c r="X1096" s="52"/>
      <c r="Y1096" s="52"/>
      <c r="Z1096" s="52"/>
      <c r="AA1096" s="52"/>
    </row>
    <row r="1097" spans="1:27">
      <c r="A1097" s="6"/>
      <c r="B1097" s="39"/>
      <c r="C1097" s="31"/>
      <c r="D1097" s="7"/>
      <c r="S1097" s="52"/>
      <c r="T1097" s="52"/>
      <c r="U1097" s="52"/>
      <c r="V1097" s="52"/>
      <c r="W1097" s="52"/>
      <c r="X1097" s="52"/>
      <c r="Y1097" s="52"/>
      <c r="Z1097" s="52"/>
      <c r="AA1097" s="52"/>
    </row>
    <row r="1098" spans="1:27">
      <c r="A1098" s="6"/>
      <c r="B1098" s="39"/>
      <c r="C1098" s="31"/>
      <c r="D1098" s="7"/>
      <c r="S1098" s="52"/>
      <c r="T1098" s="52"/>
      <c r="U1098" s="52"/>
      <c r="V1098" s="52"/>
      <c r="W1098" s="52"/>
      <c r="X1098" s="52"/>
      <c r="Y1098" s="52"/>
      <c r="Z1098" s="52"/>
      <c r="AA1098" s="52"/>
    </row>
    <row r="1099" spans="1:27">
      <c r="A1099" s="6"/>
      <c r="B1099" s="39"/>
      <c r="C1099" s="31"/>
      <c r="D1099" s="7"/>
      <c r="S1099" s="52"/>
      <c r="T1099" s="52"/>
      <c r="U1099" s="52"/>
      <c r="V1099" s="52"/>
      <c r="W1099" s="52"/>
      <c r="X1099" s="52"/>
      <c r="Y1099" s="52"/>
      <c r="Z1099" s="52"/>
      <c r="AA1099" s="52"/>
    </row>
    <row r="1100" spans="1:27">
      <c r="A1100" s="6"/>
      <c r="B1100" s="39"/>
      <c r="C1100" s="31"/>
      <c r="D1100" s="7"/>
      <c r="S1100" s="52"/>
      <c r="T1100" s="52"/>
      <c r="U1100" s="52"/>
      <c r="V1100" s="52"/>
      <c r="W1100" s="52"/>
      <c r="X1100" s="52"/>
      <c r="Y1100" s="52"/>
      <c r="Z1100" s="52"/>
      <c r="AA1100" s="52"/>
    </row>
    <row r="1101" spans="1:27">
      <c r="A1101" s="6"/>
      <c r="B1101" s="39"/>
      <c r="C1101" s="31"/>
      <c r="D1101" s="7"/>
      <c r="S1101" s="52"/>
      <c r="T1101" s="52"/>
      <c r="U1101" s="52"/>
      <c r="V1101" s="52"/>
      <c r="W1101" s="52"/>
      <c r="X1101" s="52"/>
      <c r="Y1101" s="52"/>
      <c r="Z1101" s="52"/>
      <c r="AA1101" s="52"/>
    </row>
    <row r="1102" spans="1:27">
      <c r="A1102" s="6"/>
      <c r="B1102" s="39"/>
      <c r="C1102" s="31"/>
      <c r="D1102" s="7"/>
      <c r="S1102" s="52"/>
      <c r="T1102" s="52"/>
      <c r="U1102" s="52"/>
      <c r="V1102" s="52"/>
      <c r="W1102" s="52"/>
      <c r="X1102" s="52"/>
      <c r="Y1102" s="52"/>
      <c r="Z1102" s="52"/>
      <c r="AA1102" s="52"/>
    </row>
    <row r="1103" spans="1:27">
      <c r="A1103" s="6"/>
      <c r="B1103" s="39"/>
      <c r="C1103" s="31"/>
      <c r="D1103" s="7"/>
      <c r="S1103" s="52"/>
      <c r="T1103" s="52"/>
      <c r="U1103" s="52"/>
      <c r="V1103" s="52"/>
      <c r="W1103" s="52"/>
      <c r="X1103" s="52"/>
      <c r="Y1103" s="52"/>
      <c r="Z1103" s="52"/>
      <c r="AA1103" s="52"/>
    </row>
    <row r="1104" spans="1:27">
      <c r="A1104" s="6"/>
      <c r="B1104" s="39"/>
      <c r="C1104" s="31"/>
      <c r="D1104" s="7"/>
      <c r="S1104" s="52"/>
      <c r="T1104" s="52"/>
      <c r="U1104" s="52"/>
      <c r="V1104" s="52"/>
      <c r="W1104" s="52"/>
      <c r="X1104" s="52"/>
      <c r="Y1104" s="52"/>
      <c r="Z1104" s="52"/>
      <c r="AA1104" s="52"/>
    </row>
    <row r="1105" spans="1:27">
      <c r="A1105" s="6"/>
      <c r="B1105" s="39"/>
      <c r="C1105" s="31"/>
      <c r="D1105" s="7"/>
      <c r="S1105" s="52"/>
      <c r="T1105" s="52"/>
      <c r="U1105" s="52"/>
      <c r="V1105" s="52"/>
      <c r="W1105" s="52"/>
      <c r="X1105" s="52"/>
      <c r="Y1105" s="52"/>
      <c r="Z1105" s="52"/>
      <c r="AA1105" s="52"/>
    </row>
    <row r="1106" spans="1:27">
      <c r="A1106" s="6"/>
      <c r="B1106" s="39"/>
      <c r="C1106" s="31"/>
      <c r="D1106" s="7"/>
      <c r="S1106" s="52"/>
      <c r="T1106" s="52"/>
      <c r="U1106" s="52"/>
      <c r="V1106" s="52"/>
      <c r="W1106" s="52"/>
      <c r="X1106" s="52"/>
      <c r="Y1106" s="52"/>
      <c r="Z1106" s="52"/>
      <c r="AA1106" s="52"/>
    </row>
    <row r="1107" spans="1:27">
      <c r="A1107" s="6"/>
      <c r="B1107" s="39"/>
      <c r="C1107" s="31"/>
      <c r="D1107" s="7"/>
      <c r="S1107" s="52"/>
      <c r="T1107" s="52"/>
      <c r="U1107" s="52"/>
      <c r="V1107" s="52"/>
      <c r="W1107" s="52"/>
      <c r="X1107" s="52"/>
      <c r="Y1107" s="52"/>
      <c r="Z1107" s="52"/>
      <c r="AA1107" s="52"/>
    </row>
    <row r="1108" spans="1:27">
      <c r="A1108" s="6"/>
      <c r="B1108" s="39"/>
      <c r="C1108" s="31"/>
      <c r="D1108" s="7"/>
      <c r="S1108" s="52"/>
      <c r="T1108" s="52"/>
      <c r="U1108" s="52"/>
      <c r="V1108" s="52"/>
      <c r="W1108" s="52"/>
      <c r="X1108" s="52"/>
      <c r="Y1108" s="52"/>
      <c r="Z1108" s="52"/>
      <c r="AA1108" s="52"/>
    </row>
    <row r="1109" spans="1:27">
      <c r="A1109" s="6"/>
      <c r="B1109" s="39"/>
      <c r="C1109" s="31"/>
      <c r="D1109" s="7"/>
      <c r="S1109" s="52"/>
      <c r="T1109" s="52"/>
      <c r="U1109" s="52"/>
      <c r="V1109" s="52"/>
      <c r="W1109" s="52"/>
      <c r="X1109" s="52"/>
      <c r="Y1109" s="52"/>
      <c r="Z1109" s="52"/>
      <c r="AA1109" s="52"/>
    </row>
    <row r="1110" spans="1:27">
      <c r="A1110" s="6"/>
      <c r="B1110" s="39"/>
      <c r="C1110" s="31"/>
      <c r="D1110" s="7"/>
      <c r="S1110" s="52"/>
      <c r="T1110" s="52"/>
      <c r="U1110" s="52"/>
      <c r="V1110" s="52"/>
      <c r="W1110" s="52"/>
      <c r="X1110" s="52"/>
      <c r="Y1110" s="52"/>
      <c r="Z1110" s="52"/>
      <c r="AA1110" s="52"/>
    </row>
    <row r="1111" spans="1:27">
      <c r="A1111" s="6"/>
      <c r="B1111" s="39"/>
      <c r="C1111" s="31"/>
      <c r="D1111" s="7"/>
      <c r="S1111" s="52"/>
      <c r="T1111" s="52"/>
      <c r="U1111" s="52"/>
      <c r="V1111" s="52"/>
      <c r="W1111" s="52"/>
      <c r="X1111" s="52"/>
      <c r="Y1111" s="52"/>
      <c r="Z1111" s="52"/>
      <c r="AA1111" s="52"/>
    </row>
    <row r="1112" spans="1:27">
      <c r="A1112" s="6"/>
      <c r="B1112" s="39"/>
      <c r="C1112" s="31"/>
      <c r="D1112" s="7"/>
      <c r="S1112" s="52"/>
      <c r="T1112" s="52"/>
      <c r="U1112" s="52"/>
      <c r="V1112" s="52"/>
      <c r="W1112" s="52"/>
      <c r="X1112" s="52"/>
      <c r="Y1112" s="52"/>
      <c r="Z1112" s="52"/>
      <c r="AA1112" s="52"/>
    </row>
    <row r="1113" spans="1:27">
      <c r="A1113" s="6"/>
      <c r="B1113" s="39"/>
      <c r="C1113" s="31"/>
      <c r="D1113" s="7"/>
      <c r="S1113" s="52"/>
      <c r="T1113" s="52"/>
      <c r="U1113" s="52"/>
      <c r="V1113" s="52"/>
      <c r="W1113" s="52"/>
      <c r="X1113" s="52"/>
      <c r="Y1113" s="52"/>
      <c r="Z1113" s="52"/>
      <c r="AA1113" s="52"/>
    </row>
    <row r="1114" spans="1:27">
      <c r="A1114" s="6"/>
      <c r="B1114" s="39"/>
      <c r="C1114" s="31"/>
      <c r="D1114" s="7"/>
      <c r="S1114" s="52"/>
      <c r="T1114" s="52"/>
      <c r="U1114" s="52"/>
      <c r="V1114" s="52"/>
      <c r="W1114" s="52"/>
      <c r="X1114" s="52"/>
      <c r="Y1114" s="52"/>
      <c r="Z1114" s="52"/>
      <c r="AA1114" s="52"/>
    </row>
    <row r="1115" spans="1:27">
      <c r="A1115" s="6"/>
      <c r="B1115" s="39"/>
      <c r="C1115" s="31"/>
      <c r="D1115" s="7"/>
      <c r="S1115" s="52"/>
      <c r="T1115" s="52"/>
      <c r="U1115" s="52"/>
      <c r="V1115" s="52"/>
      <c r="W1115" s="52"/>
      <c r="X1115" s="52"/>
      <c r="Y1115" s="52"/>
      <c r="Z1115" s="52"/>
      <c r="AA1115" s="52"/>
    </row>
    <row r="1116" spans="1:27">
      <c r="A1116" s="6"/>
      <c r="B1116" s="39"/>
      <c r="C1116" s="31"/>
      <c r="D1116" s="7"/>
      <c r="S1116" s="52"/>
      <c r="T1116" s="52"/>
      <c r="U1116" s="52"/>
      <c r="V1116" s="52"/>
      <c r="W1116" s="52"/>
      <c r="X1116" s="52"/>
      <c r="Y1116" s="52"/>
      <c r="Z1116" s="52"/>
      <c r="AA1116" s="52"/>
    </row>
    <row r="1117" spans="1:27">
      <c r="A1117" s="6"/>
      <c r="B1117" s="39"/>
      <c r="C1117" s="31"/>
      <c r="D1117" s="7"/>
      <c r="S1117" s="52"/>
      <c r="T1117" s="52"/>
      <c r="U1117" s="52"/>
      <c r="V1117" s="52"/>
      <c r="W1117" s="52"/>
      <c r="X1117" s="52"/>
      <c r="Y1117" s="52"/>
      <c r="Z1117" s="52"/>
      <c r="AA1117" s="52"/>
    </row>
    <row r="1118" spans="1:27">
      <c r="A1118" s="6"/>
      <c r="B1118" s="39"/>
      <c r="C1118" s="31"/>
      <c r="D1118" s="7"/>
      <c r="S1118" s="52"/>
      <c r="T1118" s="52"/>
      <c r="U1118" s="52"/>
      <c r="V1118" s="52"/>
      <c r="W1118" s="52"/>
      <c r="X1118" s="52"/>
      <c r="Y1118" s="52"/>
      <c r="Z1118" s="52"/>
      <c r="AA1118" s="52"/>
    </row>
    <row r="1119" spans="1:27">
      <c r="A1119" s="6"/>
      <c r="B1119" s="39"/>
      <c r="C1119" s="31"/>
      <c r="D1119" s="7"/>
      <c r="S1119" s="52"/>
      <c r="T1119" s="52"/>
      <c r="U1119" s="52"/>
      <c r="V1119" s="52"/>
      <c r="W1119" s="52"/>
      <c r="X1119" s="52"/>
      <c r="Y1119" s="52"/>
      <c r="Z1119" s="52"/>
      <c r="AA1119" s="52"/>
    </row>
    <row r="1120" spans="1:27">
      <c r="A1120" s="6"/>
      <c r="B1120" s="39"/>
      <c r="C1120" s="31"/>
      <c r="D1120" s="7"/>
      <c r="S1120" s="52"/>
      <c r="T1120" s="52"/>
      <c r="U1120" s="52"/>
      <c r="V1120" s="52"/>
      <c r="W1120" s="52"/>
      <c r="X1120" s="52"/>
      <c r="Y1120" s="52"/>
      <c r="Z1120" s="52"/>
      <c r="AA1120" s="52"/>
    </row>
    <row r="1121" spans="1:27">
      <c r="A1121" s="6"/>
      <c r="B1121" s="39"/>
      <c r="C1121" s="31"/>
      <c r="D1121" s="7"/>
      <c r="S1121" s="52"/>
      <c r="T1121" s="52"/>
      <c r="U1121" s="52"/>
      <c r="V1121" s="52"/>
      <c r="W1121" s="52"/>
      <c r="X1121" s="52"/>
      <c r="Y1121" s="52"/>
      <c r="Z1121" s="52"/>
      <c r="AA1121" s="52"/>
    </row>
    <row r="1122" spans="1:27">
      <c r="A1122" s="6"/>
      <c r="B1122" s="39"/>
      <c r="C1122" s="31"/>
      <c r="D1122" s="7"/>
      <c r="S1122" s="52"/>
      <c r="T1122" s="52"/>
      <c r="U1122" s="52"/>
      <c r="V1122" s="52"/>
      <c r="W1122" s="52"/>
      <c r="X1122" s="52"/>
      <c r="Y1122" s="52"/>
      <c r="Z1122" s="52"/>
      <c r="AA1122" s="52"/>
    </row>
    <row r="1123" spans="1:27">
      <c r="A1123" s="6"/>
      <c r="B1123" s="39"/>
      <c r="C1123" s="31"/>
      <c r="D1123" s="7"/>
      <c r="S1123" s="52"/>
      <c r="T1123" s="52"/>
      <c r="U1123" s="52"/>
      <c r="V1123" s="52"/>
      <c r="W1123" s="52"/>
      <c r="X1123" s="52"/>
      <c r="Y1123" s="52"/>
      <c r="Z1123" s="52"/>
      <c r="AA1123" s="52"/>
    </row>
    <row r="1124" spans="1:27">
      <c r="A1124" s="6"/>
      <c r="B1124" s="39"/>
      <c r="C1124" s="31"/>
      <c r="D1124" s="7"/>
      <c r="S1124" s="52"/>
      <c r="T1124" s="52"/>
      <c r="U1124" s="52"/>
      <c r="V1124" s="52"/>
      <c r="W1124" s="52"/>
      <c r="X1124" s="52"/>
      <c r="Y1124" s="52"/>
      <c r="Z1124" s="52"/>
      <c r="AA1124" s="52"/>
    </row>
    <row r="1125" spans="1:27">
      <c r="A1125" s="6"/>
      <c r="B1125" s="39"/>
      <c r="C1125" s="31"/>
      <c r="D1125" s="7"/>
      <c r="S1125" s="52"/>
      <c r="T1125" s="52"/>
      <c r="U1125" s="52"/>
      <c r="V1125" s="52"/>
      <c r="W1125" s="52"/>
      <c r="X1125" s="52"/>
      <c r="Y1125" s="52"/>
      <c r="Z1125" s="52"/>
      <c r="AA1125" s="52"/>
    </row>
    <row r="1126" spans="1:27">
      <c r="A1126" s="6"/>
      <c r="B1126" s="39"/>
      <c r="C1126" s="31"/>
      <c r="D1126" s="7"/>
      <c r="S1126" s="52"/>
      <c r="T1126" s="52"/>
      <c r="U1126" s="52"/>
      <c r="V1126" s="52"/>
      <c r="W1126" s="52"/>
      <c r="X1126" s="52"/>
      <c r="Y1126" s="52"/>
      <c r="Z1126" s="52"/>
      <c r="AA1126" s="52"/>
    </row>
    <row r="1127" spans="1:27">
      <c r="A1127" s="6"/>
      <c r="B1127" s="39"/>
      <c r="C1127" s="31"/>
      <c r="D1127" s="7"/>
      <c r="S1127" s="52"/>
      <c r="T1127" s="52"/>
      <c r="U1127" s="52"/>
      <c r="V1127" s="52"/>
      <c r="W1127" s="52"/>
      <c r="X1127" s="52"/>
      <c r="Y1127" s="52"/>
      <c r="Z1127" s="52"/>
      <c r="AA1127" s="52"/>
    </row>
    <row r="1128" spans="1:27">
      <c r="A1128" s="6"/>
      <c r="B1128" s="39"/>
      <c r="C1128" s="31"/>
      <c r="D1128" s="7"/>
      <c r="S1128" s="52"/>
      <c r="T1128" s="52"/>
      <c r="U1128" s="52"/>
      <c r="V1128" s="52"/>
      <c r="W1128" s="52"/>
      <c r="X1128" s="52"/>
      <c r="Y1128" s="52"/>
      <c r="Z1128" s="52"/>
      <c r="AA1128" s="52"/>
    </row>
    <row r="1129" spans="1:27">
      <c r="A1129" s="6"/>
      <c r="B1129" s="39"/>
      <c r="C1129" s="31"/>
      <c r="D1129" s="7"/>
      <c r="S1129" s="52"/>
      <c r="T1129" s="52"/>
      <c r="U1129" s="52"/>
      <c r="V1129" s="52"/>
      <c r="W1129" s="52"/>
      <c r="X1129" s="52"/>
      <c r="Y1129" s="52"/>
      <c r="Z1129" s="52"/>
      <c r="AA1129" s="52"/>
    </row>
    <row r="1130" spans="1:27">
      <c r="A1130" s="6"/>
      <c r="B1130" s="39"/>
      <c r="C1130" s="31"/>
      <c r="D1130" s="7"/>
      <c r="S1130" s="52"/>
      <c r="T1130" s="52"/>
      <c r="U1130" s="52"/>
      <c r="V1130" s="52"/>
      <c r="W1130" s="52"/>
      <c r="X1130" s="52"/>
      <c r="Y1130" s="52"/>
      <c r="Z1130" s="52"/>
      <c r="AA1130" s="52"/>
    </row>
    <row r="1131" spans="1:27">
      <c r="A1131" s="6"/>
      <c r="B1131" s="39"/>
      <c r="C1131" s="31"/>
      <c r="D1131" s="7"/>
      <c r="S1131" s="52"/>
      <c r="T1131" s="52"/>
      <c r="U1131" s="52"/>
      <c r="V1131" s="52"/>
      <c r="W1131" s="52"/>
      <c r="X1131" s="52"/>
      <c r="Y1131" s="52"/>
      <c r="Z1131" s="52"/>
      <c r="AA1131" s="52"/>
    </row>
    <row r="1132" spans="1:27">
      <c r="A1132" s="6"/>
      <c r="B1132" s="39"/>
      <c r="C1132" s="31"/>
      <c r="D1132" s="7"/>
      <c r="S1132" s="52"/>
      <c r="T1132" s="52"/>
      <c r="U1132" s="52"/>
      <c r="V1132" s="52"/>
      <c r="W1132" s="52"/>
      <c r="X1132" s="52"/>
      <c r="Y1132" s="52"/>
      <c r="Z1132" s="52"/>
      <c r="AA1132" s="52"/>
    </row>
    <row r="1133" spans="1:27">
      <c r="A1133" s="6"/>
      <c r="B1133" s="39"/>
      <c r="C1133" s="31"/>
      <c r="D1133" s="7"/>
      <c r="S1133" s="52"/>
      <c r="T1133" s="52"/>
      <c r="U1133" s="52"/>
      <c r="V1133" s="52"/>
      <c r="W1133" s="52"/>
      <c r="X1133" s="52"/>
      <c r="Y1133" s="52"/>
      <c r="Z1133" s="52"/>
      <c r="AA1133" s="52"/>
    </row>
    <row r="1134" spans="1:27">
      <c r="A1134" s="6"/>
      <c r="B1134" s="39"/>
      <c r="C1134" s="31"/>
      <c r="D1134" s="7"/>
      <c r="S1134" s="52"/>
      <c r="T1134" s="52"/>
      <c r="U1134" s="52"/>
      <c r="V1134" s="52"/>
      <c r="W1134" s="52"/>
      <c r="X1134" s="52"/>
      <c r="Y1134" s="52"/>
      <c r="Z1134" s="52"/>
      <c r="AA1134" s="52"/>
    </row>
    <row r="1135" spans="1:27">
      <c r="A1135" s="6"/>
      <c r="B1135" s="39"/>
      <c r="C1135" s="31"/>
      <c r="D1135" s="7"/>
      <c r="S1135" s="52"/>
      <c r="T1135" s="52"/>
      <c r="U1135" s="52"/>
      <c r="V1135" s="52"/>
      <c r="W1135" s="52"/>
      <c r="X1135" s="52"/>
      <c r="Y1135" s="52"/>
      <c r="Z1135" s="52"/>
      <c r="AA1135" s="52"/>
    </row>
    <row r="1136" spans="1:27">
      <c r="A1136" s="6"/>
      <c r="B1136" s="39"/>
      <c r="C1136" s="31"/>
      <c r="D1136" s="7"/>
      <c r="S1136" s="52"/>
      <c r="T1136" s="52"/>
      <c r="U1136" s="52"/>
      <c r="V1136" s="52"/>
      <c r="W1136" s="52"/>
      <c r="X1136" s="52"/>
      <c r="Y1136" s="52"/>
      <c r="Z1136" s="52"/>
      <c r="AA1136" s="52"/>
    </row>
    <row r="1137" spans="1:27">
      <c r="A1137" s="6"/>
      <c r="B1137" s="39"/>
      <c r="C1137" s="31"/>
      <c r="D1137" s="7"/>
      <c r="S1137" s="52"/>
      <c r="T1137" s="52"/>
      <c r="U1137" s="52"/>
      <c r="V1137" s="52"/>
      <c r="W1137" s="52"/>
      <c r="X1137" s="52"/>
      <c r="Y1137" s="52"/>
      <c r="Z1137" s="52"/>
      <c r="AA1137" s="52"/>
    </row>
    <row r="1138" spans="1:27">
      <c r="A1138" s="6"/>
      <c r="B1138" s="39"/>
      <c r="C1138" s="31"/>
      <c r="D1138" s="7"/>
      <c r="S1138" s="52"/>
      <c r="T1138" s="52"/>
      <c r="U1138" s="52"/>
      <c r="V1138" s="52"/>
      <c r="W1138" s="52"/>
      <c r="X1138" s="52"/>
      <c r="Y1138" s="52"/>
      <c r="Z1138" s="52"/>
      <c r="AA1138" s="52"/>
    </row>
    <row r="1139" spans="1:27">
      <c r="A1139" s="6"/>
      <c r="B1139" s="39"/>
      <c r="C1139" s="31"/>
      <c r="D1139" s="7"/>
      <c r="S1139" s="52"/>
      <c r="T1139" s="52"/>
      <c r="U1139" s="52"/>
      <c r="V1139" s="52"/>
      <c r="W1139" s="52"/>
      <c r="X1139" s="52"/>
      <c r="Y1139" s="52"/>
      <c r="Z1139" s="52"/>
      <c r="AA1139" s="52"/>
    </row>
    <row r="1140" spans="1:27">
      <c r="A1140" s="6"/>
      <c r="B1140" s="39"/>
      <c r="C1140" s="31"/>
      <c r="D1140" s="7"/>
      <c r="S1140" s="52"/>
      <c r="T1140" s="52"/>
      <c r="U1140" s="52"/>
      <c r="V1140" s="52"/>
      <c r="W1140" s="52"/>
      <c r="X1140" s="52"/>
      <c r="Y1140" s="52"/>
      <c r="Z1140" s="52"/>
      <c r="AA1140" s="52"/>
    </row>
    <row r="1141" spans="1:27">
      <c r="A1141" s="6"/>
      <c r="B1141" s="39"/>
      <c r="C1141" s="31"/>
      <c r="D1141" s="7"/>
      <c r="S1141" s="52"/>
      <c r="T1141" s="52"/>
      <c r="U1141" s="52"/>
      <c r="V1141" s="52"/>
      <c r="W1141" s="52"/>
      <c r="X1141" s="52"/>
      <c r="Y1141" s="52"/>
      <c r="Z1141" s="52"/>
      <c r="AA1141" s="52"/>
    </row>
    <row r="1142" spans="1:27">
      <c r="A1142" s="6"/>
      <c r="B1142" s="39"/>
      <c r="C1142" s="31"/>
      <c r="D1142" s="7"/>
      <c r="S1142" s="52"/>
      <c r="T1142" s="52"/>
      <c r="U1142" s="52"/>
      <c r="V1142" s="52"/>
      <c r="W1142" s="52"/>
      <c r="X1142" s="52"/>
      <c r="Y1142" s="52"/>
      <c r="Z1142" s="52"/>
      <c r="AA1142" s="52"/>
    </row>
    <row r="1143" spans="1:27">
      <c r="A1143" s="6"/>
      <c r="B1143" s="39"/>
      <c r="C1143" s="31"/>
      <c r="D1143" s="7"/>
      <c r="S1143" s="52"/>
      <c r="T1143" s="52"/>
      <c r="U1143" s="52"/>
      <c r="V1143" s="52"/>
      <c r="W1143" s="52"/>
      <c r="X1143" s="52"/>
      <c r="Y1143" s="52"/>
      <c r="Z1143" s="52"/>
      <c r="AA1143" s="52"/>
    </row>
    <row r="1144" spans="1:27">
      <c r="A1144" s="6"/>
      <c r="B1144" s="39"/>
      <c r="C1144" s="31"/>
      <c r="D1144" s="7"/>
      <c r="S1144" s="52"/>
      <c r="T1144" s="52"/>
      <c r="U1144" s="52"/>
      <c r="V1144" s="52"/>
      <c r="W1144" s="52"/>
      <c r="X1144" s="52"/>
      <c r="Y1144" s="52"/>
      <c r="Z1144" s="52"/>
      <c r="AA1144" s="52"/>
    </row>
    <row r="1145" spans="1:27">
      <c r="A1145" s="6"/>
      <c r="B1145" s="39"/>
      <c r="C1145" s="31"/>
      <c r="D1145" s="7"/>
      <c r="S1145" s="52"/>
      <c r="T1145" s="52"/>
      <c r="U1145" s="52"/>
      <c r="V1145" s="52"/>
      <c r="W1145" s="52"/>
      <c r="X1145" s="52"/>
      <c r="Y1145" s="52"/>
      <c r="Z1145" s="52"/>
      <c r="AA1145" s="52"/>
    </row>
    <row r="1146" spans="1:27">
      <c r="A1146" s="6"/>
      <c r="B1146" s="39"/>
      <c r="C1146" s="31"/>
      <c r="D1146" s="7"/>
      <c r="S1146" s="52"/>
      <c r="T1146" s="52"/>
      <c r="U1146" s="52"/>
      <c r="V1146" s="52"/>
      <c r="W1146" s="52"/>
      <c r="X1146" s="52"/>
      <c r="Y1146" s="52"/>
      <c r="Z1146" s="52"/>
      <c r="AA1146" s="52"/>
    </row>
    <row r="1147" spans="1:27">
      <c r="A1147" s="6"/>
      <c r="B1147" s="39"/>
      <c r="C1147" s="31"/>
      <c r="D1147" s="7"/>
      <c r="S1147" s="52"/>
      <c r="T1147" s="52"/>
      <c r="U1147" s="52"/>
      <c r="V1147" s="52"/>
      <c r="W1147" s="52"/>
      <c r="X1147" s="52"/>
      <c r="Y1147" s="52"/>
      <c r="Z1147" s="52"/>
      <c r="AA1147" s="52"/>
    </row>
    <row r="1148" spans="1:27">
      <c r="A1148" s="6"/>
      <c r="B1148" s="39"/>
      <c r="C1148" s="31"/>
      <c r="D1148" s="7"/>
      <c r="S1148" s="52"/>
      <c r="T1148" s="52"/>
      <c r="U1148" s="52"/>
      <c r="V1148" s="52"/>
      <c r="W1148" s="52"/>
      <c r="X1148" s="52"/>
      <c r="Y1148" s="52"/>
      <c r="Z1148" s="52"/>
      <c r="AA1148" s="52"/>
    </row>
    <row r="1149" spans="1:27">
      <c r="A1149" s="6"/>
      <c r="B1149" s="39"/>
      <c r="C1149" s="31"/>
      <c r="D1149" s="7"/>
      <c r="S1149" s="52"/>
      <c r="T1149" s="52"/>
      <c r="U1149" s="52"/>
      <c r="V1149" s="52"/>
      <c r="W1149" s="52"/>
      <c r="X1149" s="52"/>
      <c r="Y1149" s="52"/>
      <c r="Z1149" s="52"/>
      <c r="AA1149" s="52"/>
    </row>
    <row r="1150" spans="1:27">
      <c r="A1150" s="6"/>
      <c r="B1150" s="39"/>
      <c r="C1150" s="31"/>
      <c r="D1150" s="7"/>
      <c r="S1150" s="52"/>
      <c r="T1150" s="52"/>
      <c r="U1150" s="52"/>
      <c r="V1150" s="52"/>
      <c r="W1150" s="52"/>
      <c r="X1150" s="52"/>
      <c r="Y1150" s="52"/>
      <c r="Z1150" s="52"/>
      <c r="AA1150" s="52"/>
    </row>
    <row r="1151" spans="1:27">
      <c r="A1151" s="6"/>
      <c r="B1151" s="39"/>
      <c r="C1151" s="31"/>
      <c r="D1151" s="7"/>
      <c r="S1151" s="52"/>
      <c r="T1151" s="52"/>
      <c r="U1151" s="52"/>
      <c r="V1151" s="52"/>
      <c r="W1151" s="52"/>
      <c r="X1151" s="52"/>
      <c r="Y1151" s="52"/>
      <c r="Z1151" s="52"/>
      <c r="AA1151" s="52"/>
    </row>
    <row r="1152" spans="1:27">
      <c r="A1152" s="6"/>
      <c r="B1152" s="39"/>
      <c r="C1152" s="31"/>
      <c r="D1152" s="7"/>
      <c r="S1152" s="52"/>
      <c r="T1152" s="52"/>
      <c r="U1152" s="52"/>
      <c r="V1152" s="52"/>
      <c r="W1152" s="52"/>
      <c r="X1152" s="52"/>
      <c r="Y1152" s="52"/>
      <c r="Z1152" s="52"/>
      <c r="AA1152" s="52"/>
    </row>
    <row r="1153" spans="1:27">
      <c r="A1153" s="6"/>
      <c r="B1153" s="39"/>
      <c r="C1153" s="31"/>
      <c r="D1153" s="7"/>
      <c r="S1153" s="52"/>
      <c r="T1153" s="52"/>
      <c r="U1153" s="52"/>
      <c r="V1153" s="52"/>
      <c r="W1153" s="52"/>
      <c r="X1153" s="52"/>
      <c r="Y1153" s="52"/>
      <c r="Z1153" s="52"/>
      <c r="AA1153" s="52"/>
    </row>
    <row r="1154" spans="1:27">
      <c r="A1154" s="6"/>
      <c r="B1154" s="39"/>
      <c r="C1154" s="31"/>
      <c r="D1154" s="7"/>
      <c r="S1154" s="52"/>
      <c r="T1154" s="52"/>
      <c r="U1154" s="52"/>
      <c r="V1154" s="52"/>
      <c r="W1154" s="52"/>
      <c r="X1154" s="52"/>
      <c r="Y1154" s="52"/>
      <c r="Z1154" s="52"/>
      <c r="AA1154" s="52"/>
    </row>
    <row r="1155" spans="1:27">
      <c r="A1155" s="6"/>
      <c r="B1155" s="39"/>
      <c r="C1155" s="31"/>
      <c r="D1155" s="7"/>
      <c r="S1155" s="52"/>
      <c r="T1155" s="52"/>
      <c r="U1155" s="52"/>
      <c r="V1155" s="52"/>
      <c r="W1155" s="52"/>
      <c r="X1155" s="52"/>
      <c r="Y1155" s="52"/>
      <c r="Z1155" s="52"/>
      <c r="AA1155" s="52"/>
    </row>
    <row r="1156" spans="1:27">
      <c r="A1156" s="6"/>
      <c r="B1156" s="39"/>
      <c r="C1156" s="31"/>
      <c r="D1156" s="7"/>
      <c r="S1156" s="52"/>
      <c r="T1156" s="52"/>
      <c r="U1156" s="52"/>
      <c r="V1156" s="52"/>
      <c r="W1156" s="52"/>
      <c r="X1156" s="52"/>
      <c r="Y1156" s="52"/>
      <c r="Z1156" s="52"/>
      <c r="AA1156" s="52"/>
    </row>
    <row r="1157" spans="1:27">
      <c r="A1157" s="6"/>
      <c r="B1157" s="39"/>
      <c r="C1157" s="31"/>
      <c r="D1157" s="7"/>
      <c r="S1157" s="52"/>
      <c r="T1157" s="52"/>
      <c r="U1157" s="52"/>
      <c r="V1157" s="52"/>
      <c r="W1157" s="52"/>
      <c r="X1157" s="52"/>
      <c r="Y1157" s="52"/>
      <c r="Z1157" s="52"/>
      <c r="AA1157" s="52"/>
    </row>
    <row r="1158" spans="1:27">
      <c r="A1158" s="6"/>
      <c r="B1158" s="39"/>
      <c r="C1158" s="31"/>
      <c r="D1158" s="7"/>
      <c r="S1158" s="52"/>
      <c r="T1158" s="52"/>
      <c r="U1158" s="52"/>
      <c r="V1158" s="52"/>
      <c r="W1158" s="52"/>
      <c r="X1158" s="52"/>
      <c r="Y1158" s="52"/>
      <c r="Z1158" s="52"/>
      <c r="AA1158" s="52"/>
    </row>
    <row r="1159" spans="1:27">
      <c r="A1159" s="6"/>
      <c r="B1159" s="39"/>
      <c r="C1159" s="31"/>
      <c r="D1159" s="7"/>
      <c r="S1159" s="52"/>
      <c r="T1159" s="52"/>
      <c r="U1159" s="52"/>
      <c r="V1159" s="52"/>
      <c r="W1159" s="52"/>
      <c r="X1159" s="52"/>
      <c r="Y1159" s="52"/>
      <c r="Z1159" s="52"/>
      <c r="AA1159" s="52"/>
    </row>
    <row r="1160" spans="1:27">
      <c r="A1160" s="6"/>
      <c r="B1160" s="39"/>
      <c r="C1160" s="31"/>
      <c r="D1160" s="7"/>
      <c r="S1160" s="52"/>
      <c r="T1160" s="52"/>
      <c r="U1160" s="52"/>
      <c r="V1160" s="52"/>
      <c r="W1160" s="52"/>
      <c r="X1160" s="52"/>
      <c r="Y1160" s="52"/>
      <c r="Z1160" s="52"/>
      <c r="AA1160" s="52"/>
    </row>
    <row r="1161" spans="1:27">
      <c r="A1161" s="6"/>
      <c r="B1161" s="39"/>
      <c r="C1161" s="31"/>
      <c r="D1161" s="7"/>
      <c r="S1161" s="52"/>
      <c r="T1161" s="52"/>
      <c r="U1161" s="52"/>
      <c r="V1161" s="52"/>
      <c r="W1161" s="52"/>
      <c r="X1161" s="52"/>
      <c r="Y1161" s="52"/>
      <c r="Z1161" s="52"/>
      <c r="AA1161" s="52"/>
    </row>
    <row r="1162" spans="1:27">
      <c r="A1162" s="6"/>
      <c r="B1162" s="39"/>
      <c r="C1162" s="31"/>
      <c r="D1162" s="7"/>
      <c r="S1162" s="52"/>
      <c r="T1162" s="52"/>
      <c r="U1162" s="52"/>
      <c r="V1162" s="52"/>
      <c r="W1162" s="52"/>
      <c r="X1162" s="52"/>
      <c r="Y1162" s="52"/>
      <c r="Z1162" s="52"/>
      <c r="AA1162" s="52"/>
    </row>
    <row r="1163" spans="1:27">
      <c r="A1163" s="6"/>
      <c r="B1163" s="39"/>
      <c r="C1163" s="31"/>
      <c r="D1163" s="7"/>
      <c r="S1163" s="52"/>
      <c r="T1163" s="52"/>
      <c r="U1163" s="52"/>
      <c r="V1163" s="52"/>
      <c r="W1163" s="52"/>
      <c r="X1163" s="52"/>
      <c r="Y1163" s="52"/>
      <c r="Z1163" s="52"/>
      <c r="AA1163" s="52"/>
    </row>
    <row r="1164" spans="1:27">
      <c r="A1164" s="6"/>
      <c r="B1164" s="39"/>
      <c r="C1164" s="31"/>
      <c r="D1164" s="7"/>
      <c r="S1164" s="52"/>
      <c r="T1164" s="52"/>
      <c r="U1164" s="52"/>
      <c r="V1164" s="52"/>
      <c r="W1164" s="52"/>
      <c r="X1164" s="52"/>
      <c r="Y1164" s="52"/>
      <c r="Z1164" s="52"/>
      <c r="AA1164" s="52"/>
    </row>
    <row r="1165" spans="1:27">
      <c r="A1165" s="6"/>
      <c r="B1165" s="39"/>
      <c r="C1165" s="31"/>
      <c r="D1165" s="7"/>
      <c r="S1165" s="52"/>
      <c r="T1165" s="52"/>
      <c r="U1165" s="52"/>
      <c r="V1165" s="52"/>
      <c r="W1165" s="52"/>
      <c r="X1165" s="52"/>
      <c r="Y1165" s="52"/>
      <c r="Z1165" s="52"/>
      <c r="AA1165" s="52"/>
    </row>
    <row r="1166" spans="1:27">
      <c r="A1166" s="6"/>
      <c r="B1166" s="39"/>
      <c r="C1166" s="31"/>
      <c r="D1166" s="7"/>
      <c r="S1166" s="52"/>
      <c r="T1166" s="52"/>
      <c r="U1166" s="52"/>
      <c r="V1166" s="52"/>
      <c r="W1166" s="52"/>
      <c r="X1166" s="52"/>
      <c r="Y1166" s="52"/>
      <c r="Z1166" s="52"/>
      <c r="AA1166" s="52"/>
    </row>
    <row r="1167" spans="1:27">
      <c r="A1167" s="6"/>
      <c r="B1167" s="39"/>
      <c r="C1167" s="31"/>
      <c r="D1167" s="7"/>
      <c r="S1167" s="52"/>
      <c r="T1167" s="52"/>
      <c r="U1167" s="52"/>
      <c r="V1167" s="52"/>
      <c r="W1167" s="52"/>
      <c r="X1167" s="52"/>
      <c r="Y1167" s="52"/>
      <c r="Z1167" s="52"/>
      <c r="AA1167" s="52"/>
    </row>
    <row r="1168" spans="1:27">
      <c r="A1168" s="6"/>
      <c r="B1168" s="39"/>
      <c r="C1168" s="31"/>
      <c r="D1168" s="7"/>
      <c r="S1168" s="52"/>
      <c r="T1168" s="52"/>
      <c r="U1168" s="52"/>
      <c r="V1168" s="52"/>
      <c r="W1168" s="52"/>
      <c r="X1168" s="52"/>
      <c r="Y1168" s="52"/>
      <c r="Z1168" s="52"/>
      <c r="AA1168" s="52"/>
    </row>
    <row r="1169" spans="1:27">
      <c r="A1169" s="6"/>
      <c r="B1169" s="39"/>
      <c r="C1169" s="31"/>
      <c r="D1169" s="7"/>
      <c r="S1169" s="52"/>
      <c r="T1169" s="52"/>
      <c r="U1169" s="52"/>
      <c r="V1169" s="52"/>
      <c r="W1169" s="52"/>
      <c r="X1169" s="52"/>
      <c r="Y1169" s="52"/>
      <c r="Z1169" s="52"/>
      <c r="AA1169" s="52"/>
    </row>
    <row r="1170" spans="1:27">
      <c r="A1170" s="6"/>
      <c r="B1170" s="39"/>
      <c r="C1170" s="31"/>
      <c r="D1170" s="7"/>
      <c r="S1170" s="52"/>
      <c r="T1170" s="52"/>
      <c r="U1170" s="52"/>
      <c r="V1170" s="52"/>
      <c r="W1170" s="52"/>
      <c r="X1170" s="52"/>
      <c r="Y1170" s="52"/>
      <c r="Z1170" s="52"/>
      <c r="AA1170" s="52"/>
    </row>
    <row r="1171" spans="1:27">
      <c r="A1171" s="6"/>
      <c r="B1171" s="39"/>
      <c r="C1171" s="31"/>
      <c r="D1171" s="7"/>
      <c r="S1171" s="52"/>
      <c r="T1171" s="52"/>
      <c r="U1171" s="52"/>
      <c r="V1171" s="52"/>
      <c r="W1171" s="52"/>
      <c r="X1171" s="52"/>
      <c r="Y1171" s="52"/>
      <c r="Z1171" s="52"/>
      <c r="AA1171" s="52"/>
    </row>
    <row r="1172" spans="1:27">
      <c r="A1172" s="6"/>
      <c r="B1172" s="39"/>
      <c r="C1172" s="31"/>
      <c r="D1172" s="7"/>
      <c r="S1172" s="52"/>
      <c r="T1172" s="52"/>
      <c r="U1172" s="52"/>
      <c r="V1172" s="52"/>
      <c r="W1172" s="52"/>
      <c r="X1172" s="52"/>
      <c r="Y1172" s="52"/>
      <c r="Z1172" s="52"/>
      <c r="AA1172" s="52"/>
    </row>
    <row r="1173" spans="1:27">
      <c r="A1173" s="6"/>
      <c r="B1173" s="39"/>
      <c r="C1173" s="31"/>
      <c r="D1173" s="7"/>
      <c r="S1173" s="52"/>
      <c r="T1173" s="52"/>
      <c r="U1173" s="52"/>
      <c r="V1173" s="52"/>
      <c r="W1173" s="52"/>
      <c r="X1173" s="52"/>
      <c r="Y1173" s="52"/>
      <c r="Z1173" s="52"/>
      <c r="AA1173" s="52"/>
    </row>
    <row r="1174" spans="1:27">
      <c r="A1174" s="6"/>
      <c r="B1174" s="39"/>
      <c r="C1174" s="31"/>
      <c r="D1174" s="7"/>
      <c r="S1174" s="52"/>
      <c r="T1174" s="52"/>
      <c r="U1174" s="52"/>
      <c r="V1174" s="52"/>
      <c r="W1174" s="52"/>
      <c r="X1174" s="52"/>
      <c r="Y1174" s="52"/>
      <c r="Z1174" s="52"/>
      <c r="AA1174" s="52"/>
    </row>
    <row r="1175" spans="1:27">
      <c r="A1175" s="6"/>
      <c r="B1175" s="39"/>
      <c r="C1175" s="31"/>
      <c r="D1175" s="7"/>
      <c r="S1175" s="52"/>
      <c r="T1175" s="52"/>
      <c r="U1175" s="52"/>
      <c r="V1175" s="52"/>
      <c r="W1175" s="52"/>
      <c r="X1175" s="52"/>
      <c r="Y1175" s="52"/>
      <c r="Z1175" s="52"/>
      <c r="AA1175" s="52"/>
    </row>
    <row r="1176" spans="1:27">
      <c r="A1176" s="6"/>
      <c r="B1176" s="39"/>
      <c r="C1176" s="31"/>
      <c r="D1176" s="7"/>
      <c r="S1176" s="52"/>
      <c r="T1176" s="52"/>
      <c r="U1176" s="52"/>
      <c r="V1176" s="52"/>
      <c r="W1176" s="52"/>
      <c r="X1176" s="52"/>
      <c r="Y1176" s="52"/>
      <c r="Z1176" s="52"/>
      <c r="AA1176" s="52"/>
    </row>
    <row r="1177" spans="1:27">
      <c r="A1177" s="6"/>
      <c r="B1177" s="39"/>
      <c r="C1177" s="31"/>
      <c r="D1177" s="7"/>
      <c r="S1177" s="52"/>
      <c r="T1177" s="52"/>
      <c r="U1177" s="52"/>
      <c r="V1177" s="52"/>
      <c r="W1177" s="52"/>
      <c r="X1177" s="52"/>
      <c r="Y1177" s="52"/>
      <c r="Z1177" s="52"/>
      <c r="AA1177" s="52"/>
    </row>
    <row r="1178" spans="1:27">
      <c r="A1178" s="6"/>
      <c r="B1178" s="39"/>
      <c r="C1178" s="31"/>
      <c r="D1178" s="7"/>
      <c r="S1178" s="52"/>
      <c r="T1178" s="52"/>
      <c r="U1178" s="52"/>
      <c r="V1178" s="52"/>
      <c r="W1178" s="52"/>
      <c r="X1178" s="52"/>
      <c r="Y1178" s="52"/>
      <c r="Z1178" s="52"/>
      <c r="AA1178" s="52"/>
    </row>
    <row r="1179" spans="1:27">
      <c r="A1179" s="6"/>
      <c r="B1179" s="39"/>
      <c r="C1179" s="31"/>
      <c r="D1179" s="7"/>
      <c r="S1179" s="52"/>
      <c r="T1179" s="52"/>
      <c r="U1179" s="52"/>
      <c r="V1179" s="52"/>
      <c r="W1179" s="52"/>
      <c r="X1179" s="52"/>
      <c r="Y1179" s="52"/>
      <c r="Z1179" s="52"/>
      <c r="AA1179" s="52"/>
    </row>
    <row r="1180" spans="1:27">
      <c r="A1180" s="6"/>
      <c r="B1180" s="39"/>
      <c r="C1180" s="31"/>
      <c r="D1180" s="7"/>
      <c r="S1180" s="52"/>
      <c r="T1180" s="52"/>
      <c r="U1180" s="52"/>
      <c r="V1180" s="52"/>
      <c r="W1180" s="52"/>
      <c r="X1180" s="52"/>
      <c r="Y1180" s="52"/>
      <c r="Z1180" s="52"/>
      <c r="AA1180" s="52"/>
    </row>
    <row r="1181" spans="1:27">
      <c r="A1181" s="12"/>
      <c r="B1181" s="38"/>
      <c r="C1181" s="30"/>
      <c r="D1181" s="14"/>
      <c r="S1181" s="52"/>
      <c r="T1181" s="52"/>
      <c r="U1181" s="52"/>
      <c r="V1181" s="52"/>
      <c r="W1181" s="52"/>
      <c r="X1181" s="52"/>
      <c r="Y1181" s="52"/>
      <c r="Z1181" s="52"/>
      <c r="AA1181" s="52"/>
    </row>
    <row r="1182" spans="1:27">
      <c r="A1182" s="12"/>
      <c r="B1182" s="38"/>
      <c r="C1182" s="30"/>
      <c r="D1182" s="14"/>
      <c r="S1182" s="52"/>
      <c r="T1182" s="52"/>
      <c r="U1182" s="52"/>
      <c r="V1182" s="52"/>
      <c r="W1182" s="52"/>
      <c r="X1182" s="52"/>
      <c r="Y1182" s="52"/>
      <c r="Z1182" s="52"/>
      <c r="AA1182" s="52"/>
    </row>
    <row r="1183" spans="1:27">
      <c r="A1183" s="12"/>
      <c r="B1183" s="38"/>
      <c r="C1183" s="30"/>
      <c r="D1183" s="14"/>
      <c r="S1183" s="52"/>
      <c r="T1183" s="52"/>
      <c r="U1183" s="52"/>
      <c r="V1183" s="52"/>
      <c r="W1183" s="52"/>
      <c r="X1183" s="52"/>
      <c r="Y1183" s="52"/>
      <c r="Z1183" s="52"/>
      <c r="AA1183" s="52"/>
    </row>
    <row r="1184" spans="1:27">
      <c r="A1184" s="12"/>
      <c r="B1184" s="38"/>
      <c r="C1184" s="30"/>
      <c r="D1184" s="14"/>
      <c r="S1184" s="52"/>
      <c r="T1184" s="52"/>
      <c r="U1184" s="52"/>
      <c r="V1184" s="52"/>
      <c r="W1184" s="52"/>
      <c r="X1184" s="52"/>
      <c r="Y1184" s="52"/>
      <c r="Z1184" s="52"/>
      <c r="AA1184" s="52"/>
    </row>
    <row r="1185" spans="1:27">
      <c r="A1185" s="12"/>
      <c r="B1185" s="38"/>
      <c r="C1185" s="30"/>
      <c r="D1185" s="14"/>
      <c r="S1185" s="52"/>
      <c r="T1185" s="52"/>
      <c r="U1185" s="52"/>
      <c r="V1185" s="52"/>
      <c r="W1185" s="52"/>
      <c r="X1185" s="52"/>
      <c r="Y1185" s="52"/>
      <c r="Z1185" s="52"/>
      <c r="AA1185" s="52"/>
    </row>
    <row r="1186" spans="1:27">
      <c r="A1186" s="12"/>
      <c r="B1186" s="38"/>
      <c r="C1186" s="30"/>
      <c r="D1186" s="14"/>
      <c r="S1186" s="52"/>
      <c r="T1186" s="52"/>
      <c r="U1186" s="52"/>
      <c r="V1186" s="52"/>
      <c r="W1186" s="52"/>
      <c r="X1186" s="52"/>
      <c r="Y1186" s="52"/>
      <c r="Z1186" s="52"/>
      <c r="AA1186" s="52"/>
    </row>
    <row r="1187" spans="1:27">
      <c r="A1187" s="12"/>
      <c r="B1187" s="38"/>
      <c r="C1187" s="30"/>
      <c r="D1187" s="14"/>
      <c r="S1187" s="52"/>
      <c r="T1187" s="52"/>
      <c r="U1187" s="52"/>
      <c r="V1187" s="52"/>
      <c r="W1187" s="52"/>
      <c r="X1187" s="52"/>
      <c r="Y1187" s="52"/>
      <c r="Z1187" s="52"/>
      <c r="AA1187" s="52"/>
    </row>
    <row r="1188" spans="1:27">
      <c r="A1188" s="12"/>
      <c r="B1188" s="38"/>
      <c r="C1188" s="30"/>
      <c r="D1188" s="14"/>
      <c r="S1188" s="52"/>
      <c r="T1188" s="52"/>
      <c r="U1188" s="52"/>
      <c r="V1188" s="52"/>
      <c r="W1188" s="52"/>
      <c r="X1188" s="52"/>
      <c r="Y1188" s="52"/>
      <c r="Z1188" s="52"/>
      <c r="AA1188" s="52"/>
    </row>
    <row r="1189" spans="1:27">
      <c r="A1189" s="12"/>
      <c r="B1189" s="38"/>
      <c r="C1189" s="30"/>
      <c r="D1189" s="14"/>
      <c r="S1189" s="52"/>
      <c r="T1189" s="52"/>
      <c r="U1189" s="52"/>
      <c r="V1189" s="52"/>
      <c r="W1189" s="52"/>
      <c r="X1189" s="52"/>
      <c r="Y1189" s="52"/>
      <c r="Z1189" s="52"/>
      <c r="AA1189" s="52"/>
    </row>
    <row r="1190" spans="1:27">
      <c r="A1190" s="12"/>
      <c r="B1190" s="38"/>
      <c r="C1190" s="30"/>
      <c r="D1190" s="14"/>
      <c r="S1190" s="52"/>
      <c r="T1190" s="52"/>
      <c r="U1190" s="52"/>
      <c r="V1190" s="52"/>
      <c r="W1190" s="52"/>
      <c r="X1190" s="52"/>
      <c r="Y1190" s="52"/>
      <c r="Z1190" s="52"/>
      <c r="AA1190" s="52"/>
    </row>
    <row r="1191" spans="1:27">
      <c r="A1191" s="12"/>
      <c r="B1191" s="38"/>
      <c r="C1191" s="30"/>
      <c r="D1191" s="14"/>
      <c r="S1191" s="52"/>
      <c r="T1191" s="52"/>
      <c r="U1191" s="52"/>
      <c r="V1191" s="52"/>
      <c r="W1191" s="52"/>
      <c r="X1191" s="52"/>
      <c r="Y1191" s="52"/>
      <c r="Z1191" s="52"/>
      <c r="AA1191" s="52"/>
    </row>
    <row r="1192" spans="1:27">
      <c r="A1192" s="12"/>
      <c r="B1192" s="38"/>
      <c r="C1192" s="30"/>
      <c r="D1192" s="14"/>
      <c r="S1192" s="52"/>
      <c r="T1192" s="52"/>
      <c r="U1192" s="52"/>
      <c r="V1192" s="52"/>
      <c r="W1192" s="52"/>
      <c r="X1192" s="52"/>
      <c r="Y1192" s="52"/>
      <c r="Z1192" s="52"/>
      <c r="AA1192" s="52"/>
    </row>
    <row r="1193" spans="1:27">
      <c r="A1193" s="12"/>
      <c r="B1193" s="38"/>
      <c r="C1193" s="30"/>
      <c r="D1193" s="14"/>
      <c r="S1193" s="52"/>
      <c r="T1193" s="52"/>
      <c r="U1193" s="52"/>
      <c r="V1193" s="52"/>
      <c r="W1193" s="52"/>
      <c r="X1193" s="52"/>
      <c r="Y1193" s="52"/>
      <c r="Z1193" s="52"/>
      <c r="AA1193" s="52"/>
    </row>
    <row r="1194" spans="1:27">
      <c r="A1194" s="12"/>
      <c r="B1194" s="38"/>
      <c r="C1194" s="30"/>
      <c r="D1194" s="14"/>
      <c r="S1194" s="52"/>
      <c r="T1194" s="52"/>
      <c r="U1194" s="52"/>
      <c r="V1194" s="52"/>
      <c r="W1194" s="52"/>
      <c r="X1194" s="52"/>
      <c r="Y1194" s="52"/>
      <c r="Z1194" s="52"/>
      <c r="AA1194" s="52"/>
    </row>
    <row r="1195" spans="1:27">
      <c r="A1195" s="12"/>
      <c r="B1195" s="38"/>
      <c r="C1195" s="30"/>
      <c r="D1195" s="14"/>
      <c r="S1195" s="52"/>
      <c r="T1195" s="52"/>
      <c r="U1195" s="52"/>
      <c r="V1195" s="52"/>
      <c r="W1195" s="52"/>
      <c r="X1195" s="52"/>
      <c r="Y1195" s="52"/>
      <c r="Z1195" s="52"/>
      <c r="AA1195" s="52"/>
    </row>
    <row r="1196" spans="1:27">
      <c r="A1196" s="12"/>
      <c r="B1196" s="38"/>
      <c r="C1196" s="30"/>
      <c r="D1196" s="14"/>
      <c r="S1196" s="52"/>
      <c r="T1196" s="52"/>
      <c r="U1196" s="52"/>
      <c r="V1196" s="52"/>
      <c r="W1196" s="52"/>
      <c r="X1196" s="52"/>
      <c r="Y1196" s="52"/>
      <c r="Z1196" s="52"/>
      <c r="AA1196" s="52"/>
    </row>
    <row r="1197" spans="1:27">
      <c r="A1197" s="12"/>
      <c r="B1197" s="38"/>
      <c r="C1197" s="30"/>
      <c r="D1197" s="14"/>
      <c r="S1197" s="52"/>
      <c r="T1197" s="52"/>
      <c r="U1197" s="52"/>
      <c r="V1197" s="52"/>
      <c r="W1197" s="52"/>
      <c r="X1197" s="52"/>
      <c r="Y1197" s="52"/>
      <c r="Z1197" s="52"/>
      <c r="AA1197" s="52"/>
    </row>
    <row r="1198" spans="1:27">
      <c r="A1198" s="12"/>
      <c r="B1198" s="38"/>
      <c r="C1198" s="30"/>
      <c r="D1198" s="14"/>
      <c r="S1198" s="52"/>
      <c r="T1198" s="52"/>
      <c r="U1198" s="52"/>
      <c r="V1198" s="52"/>
      <c r="W1198" s="52"/>
      <c r="X1198" s="52"/>
      <c r="Y1198" s="52"/>
      <c r="Z1198" s="52"/>
      <c r="AA1198" s="52"/>
    </row>
    <row r="1199" spans="1:27">
      <c r="A1199" s="12"/>
      <c r="B1199" s="38"/>
      <c r="C1199" s="30"/>
      <c r="D1199" s="14"/>
      <c r="S1199" s="52"/>
      <c r="T1199" s="52"/>
      <c r="U1199" s="52"/>
      <c r="V1199" s="52"/>
      <c r="W1199" s="52"/>
      <c r="X1199" s="52"/>
      <c r="Y1199" s="52"/>
      <c r="Z1199" s="52"/>
      <c r="AA1199" s="52"/>
    </row>
    <row r="1200" spans="1:27">
      <c r="A1200" s="12"/>
      <c r="B1200" s="38"/>
      <c r="C1200" s="30"/>
      <c r="D1200" s="14"/>
      <c r="S1200" s="52"/>
      <c r="T1200" s="52"/>
      <c r="U1200" s="52"/>
      <c r="V1200" s="52"/>
      <c r="W1200" s="52"/>
      <c r="X1200" s="52"/>
      <c r="Y1200" s="52"/>
      <c r="Z1200" s="52"/>
      <c r="AA1200" s="52"/>
    </row>
    <row r="1201" spans="1:27">
      <c r="A1201" s="12"/>
      <c r="B1201" s="38"/>
      <c r="C1201" s="30"/>
      <c r="D1201" s="14"/>
      <c r="S1201" s="52"/>
      <c r="T1201" s="52"/>
      <c r="U1201" s="52"/>
      <c r="V1201" s="52"/>
      <c r="W1201" s="52"/>
      <c r="X1201" s="52"/>
      <c r="Y1201" s="52"/>
      <c r="Z1201" s="52"/>
      <c r="AA1201" s="52"/>
    </row>
    <row r="1202" spans="1:27">
      <c r="A1202" s="12"/>
      <c r="B1202" s="38"/>
      <c r="C1202" s="30"/>
      <c r="D1202" s="14"/>
      <c r="S1202" s="52"/>
      <c r="T1202" s="52"/>
      <c r="U1202" s="52"/>
      <c r="V1202" s="52"/>
      <c r="W1202" s="52"/>
      <c r="X1202" s="52"/>
      <c r="Y1202" s="52"/>
      <c r="Z1202" s="52"/>
      <c r="AA1202" s="52"/>
    </row>
    <row r="1203" spans="1:27">
      <c r="A1203" s="12"/>
      <c r="B1203" s="38"/>
      <c r="C1203" s="30"/>
      <c r="D1203" s="14"/>
      <c r="S1203" s="52"/>
      <c r="T1203" s="52"/>
      <c r="U1203" s="52"/>
      <c r="V1203" s="52"/>
      <c r="W1203" s="52"/>
      <c r="X1203" s="52"/>
      <c r="Y1203" s="52"/>
      <c r="Z1203" s="52"/>
      <c r="AA1203" s="52"/>
    </row>
    <row r="1204" spans="1:27">
      <c r="A1204" s="12"/>
      <c r="B1204" s="38"/>
      <c r="C1204" s="30"/>
      <c r="D1204" s="14"/>
      <c r="S1204" s="52"/>
      <c r="T1204" s="52"/>
      <c r="U1204" s="52"/>
      <c r="V1204" s="52"/>
      <c r="W1204" s="52"/>
      <c r="X1204" s="52"/>
      <c r="Y1204" s="52"/>
      <c r="Z1204" s="52"/>
      <c r="AA1204" s="52"/>
    </row>
    <row r="1205" spans="1:27">
      <c r="A1205" s="12"/>
      <c r="B1205" s="38"/>
      <c r="C1205" s="30"/>
      <c r="D1205" s="14"/>
      <c r="S1205" s="52"/>
      <c r="T1205" s="52"/>
      <c r="U1205" s="52"/>
      <c r="V1205" s="52"/>
      <c r="W1205" s="52"/>
      <c r="X1205" s="52"/>
      <c r="Y1205" s="52"/>
      <c r="Z1205" s="52"/>
      <c r="AA1205" s="52"/>
    </row>
    <row r="1206" spans="1:27">
      <c r="A1206" s="12"/>
      <c r="B1206" s="38"/>
      <c r="C1206" s="30"/>
      <c r="D1206" s="14"/>
      <c r="S1206" s="52"/>
      <c r="T1206" s="52"/>
      <c r="U1206" s="52"/>
      <c r="V1206" s="52"/>
      <c r="W1206" s="52"/>
      <c r="X1206" s="52"/>
      <c r="Y1206" s="52"/>
      <c r="Z1206" s="52"/>
      <c r="AA1206" s="52"/>
    </row>
    <row r="1207" spans="1:27">
      <c r="A1207" s="12"/>
      <c r="B1207" s="38"/>
      <c r="C1207" s="30"/>
      <c r="D1207" s="14"/>
      <c r="S1207" s="52"/>
      <c r="T1207" s="52"/>
      <c r="U1207" s="52"/>
      <c r="V1207" s="52"/>
      <c r="W1207" s="52"/>
      <c r="X1207" s="52"/>
      <c r="Y1207" s="52"/>
      <c r="Z1207" s="52"/>
      <c r="AA1207" s="52"/>
    </row>
    <row r="1208" spans="1:27">
      <c r="A1208" s="12"/>
      <c r="B1208" s="38"/>
      <c r="C1208" s="30"/>
      <c r="D1208" s="14"/>
      <c r="S1208" s="52"/>
      <c r="T1208" s="52"/>
      <c r="U1208" s="52"/>
      <c r="V1208" s="52"/>
      <c r="W1208" s="52"/>
      <c r="X1208" s="52"/>
      <c r="Y1208" s="52"/>
      <c r="Z1208" s="52"/>
      <c r="AA1208" s="52"/>
    </row>
    <row r="1209" spans="1:27">
      <c r="A1209" s="12"/>
      <c r="B1209" s="38"/>
      <c r="C1209" s="30"/>
      <c r="D1209" s="14"/>
      <c r="S1209" s="52"/>
      <c r="T1209" s="52"/>
      <c r="U1209" s="52"/>
      <c r="V1209" s="52"/>
      <c r="W1209" s="52"/>
      <c r="X1209" s="52"/>
      <c r="Y1209" s="52"/>
      <c r="Z1209" s="52"/>
      <c r="AA1209" s="52"/>
    </row>
    <row r="1210" spans="1:27">
      <c r="A1210" s="12"/>
      <c r="B1210" s="38"/>
      <c r="C1210" s="30"/>
      <c r="D1210" s="14"/>
      <c r="S1210" s="52"/>
      <c r="T1210" s="52"/>
      <c r="U1210" s="52"/>
      <c r="V1210" s="52"/>
      <c r="W1210" s="52"/>
      <c r="X1210" s="52"/>
      <c r="Y1210" s="52"/>
      <c r="Z1210" s="52"/>
      <c r="AA1210" s="52"/>
    </row>
    <row r="1211" spans="1:27">
      <c r="A1211" s="12"/>
      <c r="B1211" s="38"/>
      <c r="C1211" s="30"/>
      <c r="D1211" s="14"/>
      <c r="S1211" s="52"/>
      <c r="T1211" s="52"/>
      <c r="U1211" s="52"/>
      <c r="V1211" s="52"/>
      <c r="W1211" s="52"/>
      <c r="X1211" s="52"/>
      <c r="Y1211" s="52"/>
      <c r="Z1211" s="52"/>
      <c r="AA1211" s="52"/>
    </row>
    <row r="1212" spans="1:27">
      <c r="A1212" s="6"/>
      <c r="B1212" s="39"/>
      <c r="C1212" s="31"/>
      <c r="D1212" s="7"/>
      <c r="S1212" s="52"/>
      <c r="T1212" s="52"/>
      <c r="U1212" s="52"/>
      <c r="V1212" s="52"/>
      <c r="W1212" s="52"/>
      <c r="X1212" s="52"/>
      <c r="Y1212" s="52"/>
      <c r="Z1212" s="52"/>
      <c r="AA1212" s="52"/>
    </row>
    <row r="1213" spans="1:27">
      <c r="A1213" s="6"/>
      <c r="B1213" s="39"/>
      <c r="C1213" s="31"/>
      <c r="D1213" s="7"/>
      <c r="S1213" s="52"/>
      <c r="T1213" s="52"/>
      <c r="U1213" s="52"/>
      <c r="V1213" s="52"/>
      <c r="W1213" s="52"/>
      <c r="X1213" s="52"/>
      <c r="Y1213" s="52"/>
      <c r="Z1213" s="52"/>
      <c r="AA1213" s="52"/>
    </row>
    <row r="1214" spans="1:27">
      <c r="A1214" s="6"/>
      <c r="B1214" s="39"/>
      <c r="C1214" s="31"/>
      <c r="D1214" s="7"/>
      <c r="S1214" s="52"/>
      <c r="T1214" s="52"/>
      <c r="U1214" s="52"/>
      <c r="V1214" s="52"/>
      <c r="W1214" s="52"/>
      <c r="X1214" s="52"/>
      <c r="Y1214" s="52"/>
      <c r="Z1214" s="52"/>
      <c r="AA1214" s="52"/>
    </row>
    <row r="1215" spans="1:27">
      <c r="A1215" s="6"/>
      <c r="B1215" s="39"/>
      <c r="C1215" s="31"/>
      <c r="D1215" s="7"/>
      <c r="S1215" s="52"/>
      <c r="T1215" s="52"/>
      <c r="U1215" s="52"/>
      <c r="V1215" s="52"/>
      <c r="W1215" s="52"/>
      <c r="X1215" s="52"/>
      <c r="Y1215" s="52"/>
      <c r="Z1215" s="52"/>
      <c r="AA1215" s="52"/>
    </row>
    <row r="1216" spans="1:27">
      <c r="A1216" s="6"/>
      <c r="B1216" s="39"/>
      <c r="C1216" s="31"/>
      <c r="D1216" s="7"/>
      <c r="S1216" s="52"/>
      <c r="T1216" s="52"/>
      <c r="U1216" s="52"/>
      <c r="V1216" s="52"/>
      <c r="W1216" s="52"/>
      <c r="X1216" s="52"/>
      <c r="Y1216" s="52"/>
      <c r="Z1216" s="52"/>
      <c r="AA1216" s="52"/>
    </row>
    <row r="1217" spans="1:27">
      <c r="A1217" s="6"/>
      <c r="B1217" s="39"/>
      <c r="C1217" s="31"/>
      <c r="D1217" s="7"/>
      <c r="S1217" s="52"/>
      <c r="T1217" s="52"/>
      <c r="U1217" s="52"/>
      <c r="V1217" s="52"/>
      <c r="W1217" s="52"/>
      <c r="X1217" s="52"/>
      <c r="Y1217" s="52"/>
      <c r="Z1217" s="52"/>
      <c r="AA1217" s="52"/>
    </row>
    <row r="1218" spans="1:27">
      <c r="A1218" s="6"/>
      <c r="B1218" s="39"/>
      <c r="C1218" s="31"/>
      <c r="D1218" s="7"/>
      <c r="S1218" s="52"/>
      <c r="T1218" s="52"/>
      <c r="U1218" s="52"/>
      <c r="V1218" s="52"/>
      <c r="W1218" s="52"/>
      <c r="X1218" s="52"/>
      <c r="Y1218" s="52"/>
      <c r="Z1218" s="52"/>
      <c r="AA1218" s="52"/>
    </row>
    <row r="1219" spans="1:27">
      <c r="A1219" s="6"/>
      <c r="B1219" s="39"/>
      <c r="C1219" s="31"/>
      <c r="D1219" s="7"/>
      <c r="S1219" s="52"/>
      <c r="T1219" s="52"/>
      <c r="U1219" s="52"/>
      <c r="V1219" s="52"/>
      <c r="W1219" s="52"/>
      <c r="X1219" s="52"/>
      <c r="Y1219" s="52"/>
      <c r="Z1219" s="52"/>
      <c r="AA1219" s="52"/>
    </row>
    <row r="1220" spans="1:27">
      <c r="A1220" s="6"/>
      <c r="B1220" s="39"/>
      <c r="C1220" s="31"/>
      <c r="D1220" s="7"/>
      <c r="S1220" s="52"/>
      <c r="T1220" s="52"/>
      <c r="U1220" s="52"/>
      <c r="V1220" s="52"/>
      <c r="W1220" s="52"/>
      <c r="X1220" s="52"/>
      <c r="Y1220" s="52"/>
      <c r="Z1220" s="52"/>
      <c r="AA1220" s="52"/>
    </row>
    <row r="1221" spans="1:27">
      <c r="A1221" s="6"/>
      <c r="B1221" s="39"/>
      <c r="C1221" s="31"/>
      <c r="D1221" s="7"/>
      <c r="S1221" s="52"/>
      <c r="T1221" s="52"/>
      <c r="U1221" s="52"/>
      <c r="V1221" s="52"/>
      <c r="W1221" s="52"/>
      <c r="X1221" s="52"/>
      <c r="Y1221" s="52"/>
      <c r="Z1221" s="52"/>
      <c r="AA1221" s="52"/>
    </row>
    <row r="1222" spans="1:27">
      <c r="A1222" s="6"/>
      <c r="B1222" s="39"/>
      <c r="C1222" s="31"/>
      <c r="D1222" s="7"/>
      <c r="S1222" s="52"/>
      <c r="T1222" s="52"/>
      <c r="U1222" s="52"/>
      <c r="V1222" s="52"/>
      <c r="W1222" s="52"/>
      <c r="X1222" s="52"/>
      <c r="Y1222" s="52"/>
      <c r="Z1222" s="52"/>
      <c r="AA1222" s="52"/>
    </row>
    <row r="1223" spans="1:27">
      <c r="A1223" s="6"/>
      <c r="B1223" s="39"/>
      <c r="C1223" s="31"/>
      <c r="D1223" s="7"/>
      <c r="S1223" s="52"/>
      <c r="T1223" s="52"/>
      <c r="U1223" s="52"/>
      <c r="V1223" s="52"/>
      <c r="W1223" s="52"/>
      <c r="X1223" s="52"/>
      <c r="Y1223" s="52"/>
      <c r="Z1223" s="52"/>
      <c r="AA1223" s="52"/>
    </row>
    <row r="1224" spans="1:27">
      <c r="A1224" s="6"/>
      <c r="B1224" s="39"/>
      <c r="C1224" s="31"/>
      <c r="D1224" s="7"/>
      <c r="S1224" s="52"/>
      <c r="T1224" s="52"/>
      <c r="U1224" s="52"/>
      <c r="V1224" s="52"/>
      <c r="W1224" s="52"/>
      <c r="X1224" s="52"/>
      <c r="Y1224" s="52"/>
      <c r="Z1224" s="52"/>
      <c r="AA1224" s="52"/>
    </row>
    <row r="1225" spans="1:27">
      <c r="A1225" s="6"/>
      <c r="B1225" s="39"/>
      <c r="C1225" s="31"/>
      <c r="D1225" s="7"/>
      <c r="S1225" s="52"/>
      <c r="T1225" s="52"/>
      <c r="U1225" s="52"/>
      <c r="V1225" s="52"/>
      <c r="W1225" s="52"/>
      <c r="X1225" s="52"/>
      <c r="Y1225" s="52"/>
      <c r="Z1225" s="52"/>
      <c r="AA1225" s="52"/>
    </row>
    <row r="1226" spans="1:27">
      <c r="A1226" s="6"/>
      <c r="B1226" s="39"/>
      <c r="C1226" s="31"/>
      <c r="D1226" s="7"/>
      <c r="S1226" s="52"/>
      <c r="T1226" s="52"/>
      <c r="U1226" s="52"/>
      <c r="V1226" s="52"/>
      <c r="W1226" s="52"/>
      <c r="X1226" s="52"/>
      <c r="Y1226" s="52"/>
      <c r="Z1226" s="52"/>
      <c r="AA1226" s="52"/>
    </row>
    <row r="1227" spans="1:27">
      <c r="A1227" s="6"/>
      <c r="B1227" s="39"/>
      <c r="C1227" s="31"/>
      <c r="D1227" s="7"/>
      <c r="S1227" s="52"/>
      <c r="T1227" s="52"/>
      <c r="U1227" s="52"/>
      <c r="V1227" s="52"/>
      <c r="W1227" s="52"/>
      <c r="X1227" s="52"/>
      <c r="Y1227" s="52"/>
      <c r="Z1227" s="52"/>
      <c r="AA1227" s="52"/>
    </row>
    <row r="1228" spans="1:27">
      <c r="A1228" s="6"/>
      <c r="B1228" s="39"/>
      <c r="C1228" s="31"/>
      <c r="D1228" s="7"/>
      <c r="S1228" s="52"/>
      <c r="T1228" s="52"/>
      <c r="U1228" s="52"/>
      <c r="V1228" s="52"/>
      <c r="W1228" s="52"/>
      <c r="X1228" s="52"/>
      <c r="Y1228" s="52"/>
      <c r="Z1228" s="52"/>
      <c r="AA1228" s="52"/>
    </row>
    <row r="1229" spans="1:27">
      <c r="A1229" s="6"/>
      <c r="B1229" s="39"/>
      <c r="C1229" s="31"/>
      <c r="D1229" s="7"/>
      <c r="S1229" s="52"/>
      <c r="T1229" s="52"/>
      <c r="U1229" s="52"/>
      <c r="V1229" s="52"/>
      <c r="W1229" s="52"/>
      <c r="X1229" s="52"/>
      <c r="Y1229" s="52"/>
      <c r="Z1229" s="52"/>
      <c r="AA1229" s="52"/>
    </row>
    <row r="1230" spans="1:27">
      <c r="A1230" s="6"/>
      <c r="B1230" s="39"/>
      <c r="C1230" s="31"/>
      <c r="D1230" s="7"/>
      <c r="S1230" s="52"/>
      <c r="T1230" s="52"/>
      <c r="U1230" s="52"/>
      <c r="V1230" s="52"/>
      <c r="W1230" s="52"/>
      <c r="X1230" s="52"/>
      <c r="Y1230" s="52"/>
      <c r="Z1230" s="52"/>
      <c r="AA1230" s="52"/>
    </row>
    <row r="1231" spans="1:27">
      <c r="A1231" s="6"/>
      <c r="B1231" s="39"/>
      <c r="C1231" s="31"/>
      <c r="D1231" s="7"/>
      <c r="S1231" s="52"/>
      <c r="T1231" s="52"/>
      <c r="U1231" s="52"/>
      <c r="V1231" s="52"/>
      <c r="W1231" s="52"/>
      <c r="X1231" s="52"/>
      <c r="Y1231" s="52"/>
      <c r="Z1231" s="52"/>
      <c r="AA1231" s="52"/>
    </row>
    <row r="1232" spans="1:27">
      <c r="A1232" s="6"/>
      <c r="B1232" s="39"/>
      <c r="C1232" s="31"/>
      <c r="D1232" s="7"/>
      <c r="S1232" s="52"/>
      <c r="T1232" s="52"/>
      <c r="U1232" s="52"/>
      <c r="V1232" s="52"/>
      <c r="W1232" s="52"/>
      <c r="X1232" s="52"/>
      <c r="Y1232" s="52"/>
      <c r="Z1232" s="52"/>
      <c r="AA1232" s="52"/>
    </row>
    <row r="1233" spans="1:27">
      <c r="A1233" s="6"/>
      <c r="B1233" s="39"/>
      <c r="C1233" s="31"/>
      <c r="D1233" s="7"/>
      <c r="S1233" s="52"/>
      <c r="T1233" s="52"/>
      <c r="U1233" s="52"/>
      <c r="V1233" s="52"/>
      <c r="W1233" s="52"/>
      <c r="X1233" s="52"/>
      <c r="Y1233" s="52"/>
      <c r="Z1233" s="52"/>
      <c r="AA1233" s="52"/>
    </row>
    <row r="1234" spans="1:27">
      <c r="A1234" s="6"/>
      <c r="B1234" s="39"/>
      <c r="C1234" s="31"/>
      <c r="D1234" s="7"/>
      <c r="S1234" s="52"/>
      <c r="T1234" s="52"/>
      <c r="U1234" s="52"/>
      <c r="V1234" s="52"/>
      <c r="W1234" s="52"/>
      <c r="X1234" s="52"/>
      <c r="Y1234" s="52"/>
      <c r="Z1234" s="52"/>
      <c r="AA1234" s="52"/>
    </row>
    <row r="1235" spans="1:27">
      <c r="A1235" s="6"/>
      <c r="B1235" s="39"/>
      <c r="C1235" s="31"/>
      <c r="D1235" s="7"/>
      <c r="S1235" s="52"/>
      <c r="T1235" s="52"/>
      <c r="U1235" s="52"/>
      <c r="V1235" s="52"/>
      <c r="W1235" s="52"/>
      <c r="X1235" s="52"/>
      <c r="Y1235" s="52"/>
      <c r="Z1235" s="52"/>
      <c r="AA1235" s="52"/>
    </row>
    <row r="1236" spans="1:27">
      <c r="A1236" s="6"/>
      <c r="B1236" s="39"/>
      <c r="C1236" s="31"/>
      <c r="D1236" s="7"/>
      <c r="S1236" s="52"/>
      <c r="T1236" s="52"/>
      <c r="U1236" s="52"/>
      <c r="V1236" s="52"/>
      <c r="W1236" s="52"/>
      <c r="X1236" s="52"/>
      <c r="Y1236" s="52"/>
      <c r="Z1236" s="52"/>
      <c r="AA1236" s="52"/>
    </row>
    <row r="1237" spans="1:27">
      <c r="A1237" s="6"/>
      <c r="B1237" s="39"/>
      <c r="C1237" s="31"/>
      <c r="D1237" s="7"/>
      <c r="S1237" s="52"/>
      <c r="T1237" s="52"/>
      <c r="U1237" s="52"/>
      <c r="V1237" s="52"/>
      <c r="W1237" s="52"/>
      <c r="X1237" s="52"/>
      <c r="Y1237" s="52"/>
      <c r="Z1237" s="52"/>
      <c r="AA1237" s="52"/>
    </row>
    <row r="1238" spans="1:27">
      <c r="A1238" s="6"/>
      <c r="B1238" s="39"/>
      <c r="C1238" s="31"/>
      <c r="D1238" s="7"/>
      <c r="S1238" s="52"/>
      <c r="T1238" s="52"/>
      <c r="U1238" s="52"/>
      <c r="V1238" s="52"/>
      <c r="W1238" s="52"/>
      <c r="X1238" s="52"/>
      <c r="Y1238" s="52"/>
      <c r="Z1238" s="52"/>
      <c r="AA1238" s="52"/>
    </row>
    <row r="1239" spans="1:27">
      <c r="A1239" s="6"/>
      <c r="B1239" s="39"/>
      <c r="C1239" s="31"/>
      <c r="D1239" s="7"/>
      <c r="S1239" s="52"/>
      <c r="T1239" s="52"/>
      <c r="U1239" s="52"/>
      <c r="V1239" s="52"/>
      <c r="W1239" s="52"/>
      <c r="X1239" s="52"/>
      <c r="Y1239" s="52"/>
      <c r="Z1239" s="52"/>
      <c r="AA1239" s="52"/>
    </row>
    <row r="1240" spans="1:27">
      <c r="A1240" s="6"/>
      <c r="B1240" s="39"/>
      <c r="C1240" s="31"/>
      <c r="D1240" s="7"/>
      <c r="S1240" s="52"/>
      <c r="T1240" s="52"/>
      <c r="U1240" s="52"/>
      <c r="V1240" s="52"/>
      <c r="W1240" s="52"/>
      <c r="X1240" s="52"/>
      <c r="Y1240" s="52"/>
      <c r="Z1240" s="52"/>
      <c r="AA1240" s="52"/>
    </row>
    <row r="1241" spans="1:27">
      <c r="A1241" s="6"/>
      <c r="B1241" s="39"/>
      <c r="C1241" s="31"/>
      <c r="D1241" s="7"/>
      <c r="S1241" s="52"/>
      <c r="T1241" s="52"/>
      <c r="U1241" s="52"/>
      <c r="V1241" s="52"/>
      <c r="W1241" s="52"/>
      <c r="X1241" s="52"/>
      <c r="Y1241" s="52"/>
      <c r="Z1241" s="52"/>
      <c r="AA1241" s="52"/>
    </row>
    <row r="1242" spans="1:27">
      <c r="A1242" s="6"/>
      <c r="B1242" s="39"/>
      <c r="C1242" s="31"/>
      <c r="D1242" s="7"/>
      <c r="S1242" s="52"/>
      <c r="T1242" s="52"/>
      <c r="U1242" s="52"/>
      <c r="V1242" s="52"/>
      <c r="W1242" s="52"/>
      <c r="X1242" s="52"/>
      <c r="Y1242" s="52"/>
      <c r="Z1242" s="52"/>
      <c r="AA1242" s="52"/>
    </row>
    <row r="1243" spans="1:27">
      <c r="A1243" s="6"/>
      <c r="B1243" s="39"/>
      <c r="C1243" s="31"/>
      <c r="D1243" s="7"/>
      <c r="S1243" s="52"/>
      <c r="T1243" s="52"/>
      <c r="U1243" s="52"/>
      <c r="V1243" s="52"/>
      <c r="W1243" s="52"/>
      <c r="X1243" s="52"/>
      <c r="Y1243" s="52"/>
      <c r="Z1243" s="52"/>
      <c r="AA1243" s="52"/>
    </row>
    <row r="1244" spans="1:27">
      <c r="A1244" s="6"/>
      <c r="B1244" s="39"/>
      <c r="C1244" s="31"/>
      <c r="D1244" s="7"/>
      <c r="S1244" s="52"/>
      <c r="T1244" s="52"/>
      <c r="U1244" s="52"/>
      <c r="V1244" s="52"/>
      <c r="W1244" s="52"/>
      <c r="X1244" s="52"/>
      <c r="Y1244" s="52"/>
      <c r="Z1244" s="52"/>
      <c r="AA1244" s="52"/>
    </row>
    <row r="1245" spans="1:27">
      <c r="A1245" s="6"/>
      <c r="B1245" s="39"/>
      <c r="C1245" s="31"/>
      <c r="D1245" s="7"/>
      <c r="S1245" s="52"/>
      <c r="T1245" s="52"/>
      <c r="U1245" s="52"/>
      <c r="V1245" s="52"/>
      <c r="W1245" s="52"/>
      <c r="X1245" s="52"/>
      <c r="Y1245" s="52"/>
      <c r="Z1245" s="52"/>
      <c r="AA1245" s="52"/>
    </row>
    <row r="1246" spans="1:27">
      <c r="A1246" s="6"/>
      <c r="B1246" s="39"/>
      <c r="C1246" s="31"/>
      <c r="D1246" s="7"/>
      <c r="S1246" s="52"/>
      <c r="T1246" s="52"/>
      <c r="U1246" s="52"/>
      <c r="V1246" s="52"/>
      <c r="W1246" s="52"/>
      <c r="X1246" s="52"/>
      <c r="Y1246" s="52"/>
      <c r="Z1246" s="52"/>
      <c r="AA1246" s="52"/>
    </row>
    <row r="1247" spans="1:27">
      <c r="A1247" s="6"/>
      <c r="B1247" s="39"/>
      <c r="C1247" s="31"/>
      <c r="D1247" s="7"/>
      <c r="S1247" s="52"/>
      <c r="T1247" s="52"/>
      <c r="U1247" s="52"/>
      <c r="V1247" s="52"/>
      <c r="W1247" s="52"/>
      <c r="X1247" s="52"/>
      <c r="Y1247" s="52"/>
      <c r="Z1247" s="52"/>
      <c r="AA1247" s="52"/>
    </row>
    <row r="1248" spans="1:27">
      <c r="A1248" s="6"/>
      <c r="B1248" s="39"/>
      <c r="C1248" s="31"/>
      <c r="D1248" s="7"/>
      <c r="S1248" s="52"/>
      <c r="T1248" s="52"/>
      <c r="U1248" s="52"/>
      <c r="V1248" s="52"/>
      <c r="W1248" s="52"/>
      <c r="X1248" s="52"/>
      <c r="Y1248" s="52"/>
      <c r="Z1248" s="52"/>
      <c r="AA1248" s="52"/>
    </row>
    <row r="1249" spans="1:27">
      <c r="A1249" s="6"/>
      <c r="B1249" s="39"/>
      <c r="C1249" s="31"/>
      <c r="D1249" s="7"/>
      <c r="S1249" s="52"/>
      <c r="T1249" s="52"/>
      <c r="U1249" s="52"/>
      <c r="V1249" s="52"/>
      <c r="W1249" s="52"/>
      <c r="X1249" s="52"/>
      <c r="Y1249" s="52"/>
      <c r="Z1249" s="52"/>
      <c r="AA1249" s="52"/>
    </row>
    <row r="1250" spans="1:27">
      <c r="A1250" s="6"/>
      <c r="B1250" s="39"/>
      <c r="C1250" s="31"/>
      <c r="D1250" s="7"/>
      <c r="S1250" s="52"/>
      <c r="T1250" s="52"/>
      <c r="U1250" s="52"/>
      <c r="V1250" s="52"/>
      <c r="W1250" s="52"/>
      <c r="X1250" s="52"/>
      <c r="Y1250" s="52"/>
      <c r="Z1250" s="52"/>
      <c r="AA1250" s="52"/>
    </row>
    <row r="1251" spans="1:27">
      <c r="A1251" s="6"/>
      <c r="B1251" s="39"/>
      <c r="C1251" s="31"/>
      <c r="D1251" s="7"/>
      <c r="S1251" s="52"/>
      <c r="T1251" s="52"/>
      <c r="U1251" s="52"/>
      <c r="V1251" s="52"/>
      <c r="W1251" s="52"/>
      <c r="X1251" s="52"/>
      <c r="Y1251" s="52"/>
      <c r="Z1251" s="52"/>
      <c r="AA1251" s="52"/>
    </row>
    <row r="1252" spans="1:27">
      <c r="A1252" s="6"/>
      <c r="B1252" s="39"/>
      <c r="C1252" s="31"/>
      <c r="D1252" s="7"/>
      <c r="S1252" s="52"/>
      <c r="T1252" s="52"/>
      <c r="U1252" s="52"/>
      <c r="V1252" s="52"/>
      <c r="W1252" s="52"/>
      <c r="X1252" s="52"/>
      <c r="Y1252" s="52"/>
      <c r="Z1252" s="52"/>
      <c r="AA1252" s="52"/>
    </row>
    <row r="1253" spans="1:27">
      <c r="A1253" s="6"/>
      <c r="B1253" s="39"/>
      <c r="C1253" s="31"/>
      <c r="D1253" s="7"/>
      <c r="S1253" s="52"/>
      <c r="T1253" s="52"/>
      <c r="U1253" s="52"/>
      <c r="V1253" s="52"/>
      <c r="W1253" s="52"/>
      <c r="X1253" s="52"/>
      <c r="Y1253" s="52"/>
      <c r="Z1253" s="52"/>
      <c r="AA1253" s="52"/>
    </row>
    <row r="1254" spans="1:27">
      <c r="A1254" s="6"/>
      <c r="B1254" s="39"/>
      <c r="C1254" s="31"/>
      <c r="D1254" s="7"/>
      <c r="S1254" s="52"/>
      <c r="T1254" s="52"/>
      <c r="U1254" s="52"/>
      <c r="V1254" s="52"/>
      <c r="W1254" s="52"/>
      <c r="X1254" s="52"/>
      <c r="Y1254" s="52"/>
      <c r="Z1254" s="52"/>
      <c r="AA1254" s="52"/>
    </row>
    <row r="1255" spans="1:27">
      <c r="A1255" s="6"/>
      <c r="B1255" s="39"/>
      <c r="C1255" s="31"/>
      <c r="D1255" s="7"/>
      <c r="S1255" s="52"/>
      <c r="T1255" s="52"/>
      <c r="U1255" s="52"/>
      <c r="V1255" s="52"/>
      <c r="W1255" s="52"/>
      <c r="X1255" s="52"/>
      <c r="Y1255" s="52"/>
      <c r="Z1255" s="52"/>
      <c r="AA1255" s="52"/>
    </row>
    <row r="1256" spans="1:27">
      <c r="A1256" s="6"/>
      <c r="B1256" s="39"/>
      <c r="C1256" s="31"/>
      <c r="D1256" s="7"/>
      <c r="S1256" s="52"/>
      <c r="T1256" s="52"/>
      <c r="U1256" s="52"/>
      <c r="V1256" s="52"/>
      <c r="W1256" s="52"/>
      <c r="X1256" s="52"/>
      <c r="Y1256" s="52"/>
      <c r="Z1256" s="52"/>
      <c r="AA1256" s="52"/>
    </row>
    <row r="1257" spans="1:27">
      <c r="A1257" s="6"/>
      <c r="B1257" s="39"/>
      <c r="C1257" s="31"/>
      <c r="D1257" s="7"/>
      <c r="S1257" s="52"/>
      <c r="T1257" s="52"/>
      <c r="U1257" s="52"/>
      <c r="V1257" s="52"/>
      <c r="W1257" s="52"/>
      <c r="X1257" s="52"/>
      <c r="Y1257" s="52"/>
      <c r="Z1257" s="52"/>
      <c r="AA1257" s="52"/>
    </row>
    <row r="1258" spans="1:27">
      <c r="A1258" s="6"/>
      <c r="B1258" s="39"/>
      <c r="C1258" s="31"/>
      <c r="D1258" s="7"/>
      <c r="S1258" s="52"/>
      <c r="T1258" s="52"/>
      <c r="U1258" s="52"/>
      <c r="V1258" s="52"/>
      <c r="W1258" s="52"/>
      <c r="X1258" s="52"/>
      <c r="Y1258" s="52"/>
      <c r="Z1258" s="52"/>
      <c r="AA1258" s="52"/>
    </row>
    <row r="1259" spans="1:27">
      <c r="A1259" s="6"/>
      <c r="B1259" s="39"/>
      <c r="C1259" s="31"/>
      <c r="D1259" s="7"/>
      <c r="S1259" s="52"/>
      <c r="T1259" s="52"/>
      <c r="U1259" s="52"/>
      <c r="V1259" s="52"/>
      <c r="W1259" s="52"/>
      <c r="X1259" s="52"/>
      <c r="Y1259" s="52"/>
      <c r="Z1259" s="52"/>
      <c r="AA1259" s="52"/>
    </row>
    <row r="1260" spans="1:27">
      <c r="A1260" s="6"/>
      <c r="B1260" s="39"/>
      <c r="C1260" s="31"/>
      <c r="D1260" s="7"/>
      <c r="S1260" s="52"/>
      <c r="T1260" s="52"/>
      <c r="U1260" s="52"/>
      <c r="V1260" s="52"/>
      <c r="W1260" s="52"/>
      <c r="X1260" s="52"/>
      <c r="Y1260" s="52"/>
      <c r="Z1260" s="52"/>
      <c r="AA1260" s="52"/>
    </row>
    <row r="1261" spans="1:27">
      <c r="A1261" s="6"/>
      <c r="B1261" s="39"/>
      <c r="C1261" s="31"/>
      <c r="D1261" s="7"/>
      <c r="S1261" s="52"/>
      <c r="T1261" s="52"/>
      <c r="U1261" s="52"/>
      <c r="V1261" s="52"/>
      <c r="W1261" s="52"/>
      <c r="X1261" s="52"/>
      <c r="Y1261" s="52"/>
      <c r="Z1261" s="52"/>
      <c r="AA1261" s="52"/>
    </row>
    <row r="1262" spans="1:27">
      <c r="A1262" s="6"/>
      <c r="B1262" s="39"/>
      <c r="C1262" s="31"/>
      <c r="D1262" s="7"/>
      <c r="S1262" s="52"/>
      <c r="T1262" s="52"/>
      <c r="U1262" s="52"/>
      <c r="V1262" s="52"/>
      <c r="W1262" s="52"/>
      <c r="X1262" s="52"/>
      <c r="Y1262" s="52"/>
      <c r="Z1262" s="52"/>
      <c r="AA1262" s="52"/>
    </row>
    <row r="1263" spans="1:27">
      <c r="A1263" s="6"/>
      <c r="B1263" s="39"/>
      <c r="C1263" s="31"/>
      <c r="D1263" s="7"/>
      <c r="S1263" s="52"/>
      <c r="T1263" s="52"/>
      <c r="U1263" s="52"/>
      <c r="V1263" s="52"/>
      <c r="W1263" s="52"/>
      <c r="X1263" s="52"/>
      <c r="Y1263" s="52"/>
      <c r="Z1263" s="52"/>
      <c r="AA1263" s="52"/>
    </row>
    <row r="1264" spans="1:27">
      <c r="A1264" s="6"/>
      <c r="B1264" s="39"/>
      <c r="C1264" s="31"/>
      <c r="D1264" s="7"/>
      <c r="S1264" s="52"/>
      <c r="T1264" s="52"/>
      <c r="U1264" s="52"/>
      <c r="V1264" s="52"/>
      <c r="W1264" s="52"/>
      <c r="X1264" s="52"/>
      <c r="Y1264" s="52"/>
      <c r="Z1264" s="52"/>
      <c r="AA1264" s="52"/>
    </row>
    <row r="1265" spans="1:27">
      <c r="A1265" s="6"/>
      <c r="B1265" s="39"/>
      <c r="C1265" s="31"/>
      <c r="D1265" s="7"/>
      <c r="S1265" s="52"/>
      <c r="T1265" s="52"/>
      <c r="U1265" s="52"/>
      <c r="V1265" s="52"/>
      <c r="W1265" s="52"/>
      <c r="X1265" s="52"/>
      <c r="Y1265" s="52"/>
      <c r="Z1265" s="52"/>
      <c r="AA1265" s="52"/>
    </row>
    <row r="1266" spans="1:27">
      <c r="A1266" s="6"/>
      <c r="B1266" s="39"/>
      <c r="C1266" s="31"/>
      <c r="D1266" s="7"/>
      <c r="S1266" s="52"/>
      <c r="T1266" s="52"/>
      <c r="U1266" s="52"/>
      <c r="V1266" s="52"/>
      <c r="W1266" s="52"/>
      <c r="X1266" s="52"/>
      <c r="Y1266" s="52"/>
      <c r="Z1266" s="52"/>
      <c r="AA1266" s="52"/>
    </row>
    <row r="1267" spans="1:27">
      <c r="A1267" s="6"/>
      <c r="B1267" s="39"/>
      <c r="C1267" s="31"/>
      <c r="D1267" s="7"/>
      <c r="S1267" s="52"/>
      <c r="T1267" s="52"/>
      <c r="U1267" s="52"/>
      <c r="V1267" s="52"/>
      <c r="W1267" s="52"/>
      <c r="X1267" s="52"/>
      <c r="Y1267" s="52"/>
      <c r="Z1267" s="52"/>
      <c r="AA1267" s="52"/>
    </row>
    <row r="1268" spans="1:27">
      <c r="A1268" s="6"/>
      <c r="B1268" s="39"/>
      <c r="C1268" s="31"/>
      <c r="D1268" s="7"/>
      <c r="S1268" s="52"/>
      <c r="T1268" s="52"/>
      <c r="U1268" s="52"/>
      <c r="V1268" s="52"/>
      <c r="W1268" s="52"/>
      <c r="X1268" s="52"/>
      <c r="Y1268" s="52"/>
      <c r="Z1268" s="52"/>
      <c r="AA1268" s="52"/>
    </row>
    <row r="1269" spans="1:27">
      <c r="A1269" s="6"/>
      <c r="B1269" s="39"/>
      <c r="C1269" s="31"/>
      <c r="D1269" s="7"/>
      <c r="S1269" s="52"/>
      <c r="T1269" s="52"/>
      <c r="U1269" s="52"/>
      <c r="V1269" s="52"/>
      <c r="W1269" s="52"/>
      <c r="X1269" s="52"/>
      <c r="Y1269" s="52"/>
      <c r="Z1269" s="52"/>
      <c r="AA1269" s="52"/>
    </row>
    <row r="1270" spans="1:27">
      <c r="A1270" s="6"/>
      <c r="B1270" s="39"/>
      <c r="C1270" s="31"/>
      <c r="D1270" s="7"/>
      <c r="S1270" s="52"/>
      <c r="T1270" s="52"/>
      <c r="U1270" s="52"/>
      <c r="V1270" s="52"/>
      <c r="W1270" s="52"/>
      <c r="X1270" s="52"/>
      <c r="Y1270" s="52"/>
      <c r="Z1270" s="52"/>
      <c r="AA1270" s="52"/>
    </row>
    <row r="1271" spans="1:27">
      <c r="A1271" s="6"/>
      <c r="B1271" s="39"/>
      <c r="C1271" s="31"/>
      <c r="D1271" s="7"/>
      <c r="S1271" s="52"/>
      <c r="T1271" s="52"/>
      <c r="U1271" s="52"/>
      <c r="V1271" s="52"/>
      <c r="W1271" s="52"/>
      <c r="X1271" s="52"/>
      <c r="Y1271" s="52"/>
      <c r="Z1271" s="52"/>
      <c r="AA1271" s="52"/>
    </row>
    <row r="1272" spans="1:27">
      <c r="A1272" s="6"/>
      <c r="B1272" s="39"/>
      <c r="C1272" s="31"/>
      <c r="D1272" s="7"/>
      <c r="S1272" s="52"/>
      <c r="T1272" s="52"/>
      <c r="U1272" s="52"/>
      <c r="V1272" s="52"/>
      <c r="W1272" s="52"/>
      <c r="X1272" s="52"/>
      <c r="Y1272" s="52"/>
      <c r="Z1272" s="52"/>
      <c r="AA1272" s="52"/>
    </row>
    <row r="1273" spans="1:27">
      <c r="A1273" s="6"/>
      <c r="B1273" s="39"/>
      <c r="C1273" s="31"/>
      <c r="D1273" s="7"/>
      <c r="S1273" s="52"/>
      <c r="T1273" s="52"/>
      <c r="U1273" s="52"/>
      <c r="V1273" s="52"/>
      <c r="W1273" s="52"/>
      <c r="X1273" s="52"/>
      <c r="Y1273" s="52"/>
      <c r="Z1273" s="52"/>
      <c r="AA1273" s="52"/>
    </row>
    <row r="1274" spans="1:27">
      <c r="A1274" s="6"/>
      <c r="B1274" s="39"/>
      <c r="C1274" s="31"/>
      <c r="D1274" s="7"/>
      <c r="S1274" s="52"/>
      <c r="T1274" s="52"/>
      <c r="U1274" s="52"/>
      <c r="V1274" s="52"/>
      <c r="W1274" s="52"/>
      <c r="X1274" s="52"/>
      <c r="Y1274" s="52"/>
      <c r="Z1274" s="52"/>
      <c r="AA1274" s="52"/>
    </row>
    <row r="1275" spans="1:27">
      <c r="A1275" s="6"/>
      <c r="B1275" s="39"/>
      <c r="C1275" s="31"/>
      <c r="D1275" s="7"/>
      <c r="S1275" s="52"/>
      <c r="T1275" s="52"/>
      <c r="U1275" s="52"/>
      <c r="V1275" s="52"/>
      <c r="W1275" s="52"/>
      <c r="X1275" s="52"/>
      <c r="Y1275" s="52"/>
      <c r="Z1275" s="52"/>
      <c r="AA1275" s="52"/>
    </row>
    <row r="1276" spans="1:27">
      <c r="A1276" s="6"/>
      <c r="B1276" s="39"/>
      <c r="C1276" s="31"/>
      <c r="D1276" s="7"/>
      <c r="S1276" s="52"/>
      <c r="T1276" s="52"/>
      <c r="U1276" s="52"/>
      <c r="V1276" s="52"/>
      <c r="W1276" s="52"/>
      <c r="X1276" s="52"/>
      <c r="Y1276" s="52"/>
      <c r="Z1276" s="52"/>
      <c r="AA1276" s="52"/>
    </row>
    <row r="1277" spans="1:27">
      <c r="A1277" s="6"/>
      <c r="B1277" s="39"/>
      <c r="C1277" s="31"/>
      <c r="D1277" s="7"/>
      <c r="S1277" s="52"/>
      <c r="T1277" s="52"/>
      <c r="U1277" s="52"/>
      <c r="V1277" s="52"/>
      <c r="W1277" s="52"/>
      <c r="X1277" s="52"/>
      <c r="Y1277" s="52"/>
      <c r="Z1277" s="52"/>
      <c r="AA1277" s="52"/>
    </row>
    <row r="1278" spans="1:27">
      <c r="A1278" s="6"/>
      <c r="B1278" s="39"/>
      <c r="C1278" s="31"/>
      <c r="D1278" s="7"/>
      <c r="S1278" s="52"/>
      <c r="T1278" s="52"/>
      <c r="U1278" s="52"/>
      <c r="V1278" s="52"/>
      <c r="W1278" s="52"/>
      <c r="X1278" s="52"/>
      <c r="Y1278" s="52"/>
      <c r="Z1278" s="52"/>
      <c r="AA1278" s="52"/>
    </row>
    <row r="1279" spans="1:27">
      <c r="A1279" s="6"/>
      <c r="B1279" s="39"/>
      <c r="C1279" s="31"/>
      <c r="D1279" s="7"/>
      <c r="S1279" s="52"/>
      <c r="T1279" s="52"/>
      <c r="U1279" s="52"/>
      <c r="V1279" s="52"/>
      <c r="W1279" s="52"/>
      <c r="X1279" s="52"/>
      <c r="Y1279" s="52"/>
      <c r="Z1279" s="52"/>
      <c r="AA1279" s="52"/>
    </row>
    <row r="1280" spans="1:27">
      <c r="A1280" s="6"/>
      <c r="B1280" s="39"/>
      <c r="C1280" s="31"/>
      <c r="D1280" s="7"/>
      <c r="S1280" s="52"/>
      <c r="T1280" s="52"/>
      <c r="U1280" s="52"/>
      <c r="V1280" s="52"/>
      <c r="W1280" s="52"/>
      <c r="X1280" s="52"/>
      <c r="Y1280" s="52"/>
      <c r="Z1280" s="52"/>
      <c r="AA1280" s="52"/>
    </row>
    <row r="1281" spans="1:27">
      <c r="A1281" s="6"/>
      <c r="B1281" s="39"/>
      <c r="C1281" s="31"/>
      <c r="D1281" s="7"/>
      <c r="S1281" s="52"/>
      <c r="T1281" s="52"/>
      <c r="U1281" s="52"/>
      <c r="V1281" s="52"/>
      <c r="W1281" s="52"/>
      <c r="X1281" s="52"/>
      <c r="Y1281" s="52"/>
      <c r="Z1281" s="52"/>
      <c r="AA1281" s="52"/>
    </row>
    <row r="1282" spans="1:27">
      <c r="A1282" s="6"/>
      <c r="B1282" s="39"/>
      <c r="C1282" s="31"/>
      <c r="D1282" s="7"/>
      <c r="S1282" s="52"/>
      <c r="T1282" s="52"/>
      <c r="U1282" s="52"/>
      <c r="V1282" s="52"/>
      <c r="W1282" s="52"/>
      <c r="X1282" s="52"/>
      <c r="Y1282" s="52"/>
      <c r="Z1282" s="52"/>
      <c r="AA1282" s="52"/>
    </row>
    <row r="1283" spans="1:27">
      <c r="A1283" s="6"/>
      <c r="B1283" s="39"/>
      <c r="C1283" s="31"/>
      <c r="D1283" s="7"/>
      <c r="S1283" s="52"/>
      <c r="T1283" s="52"/>
      <c r="U1283" s="52"/>
      <c r="V1283" s="52"/>
      <c r="W1283" s="52"/>
      <c r="X1283" s="52"/>
      <c r="Y1283" s="52"/>
      <c r="Z1283" s="52"/>
      <c r="AA1283" s="52"/>
    </row>
    <row r="1284" spans="1:27">
      <c r="A1284" s="6"/>
      <c r="B1284" s="39"/>
      <c r="C1284" s="31"/>
      <c r="D1284" s="7"/>
      <c r="S1284" s="52"/>
      <c r="T1284" s="52"/>
      <c r="U1284" s="52"/>
      <c r="V1284" s="52"/>
      <c r="W1284" s="52"/>
      <c r="X1284" s="52"/>
      <c r="Y1284" s="52"/>
      <c r="Z1284" s="52"/>
      <c r="AA1284" s="52"/>
    </row>
    <row r="1285" spans="1:27">
      <c r="A1285" s="6"/>
      <c r="B1285" s="39"/>
      <c r="C1285" s="31"/>
      <c r="D1285" s="7"/>
      <c r="S1285" s="52"/>
      <c r="T1285" s="52"/>
      <c r="U1285" s="52"/>
      <c r="V1285" s="52"/>
      <c r="W1285" s="52"/>
      <c r="X1285" s="52"/>
      <c r="Y1285" s="52"/>
      <c r="Z1285" s="52"/>
      <c r="AA1285" s="52"/>
    </row>
    <row r="1286" spans="1:27">
      <c r="A1286" s="6"/>
      <c r="B1286" s="39"/>
      <c r="C1286" s="31"/>
      <c r="D1286" s="7"/>
      <c r="S1286" s="52"/>
      <c r="T1286" s="52"/>
      <c r="U1286" s="52"/>
      <c r="V1286" s="52"/>
      <c r="W1286" s="52"/>
      <c r="X1286" s="52"/>
      <c r="Y1286" s="52"/>
      <c r="Z1286" s="52"/>
      <c r="AA1286" s="52"/>
    </row>
    <row r="1287" spans="1:27">
      <c r="A1287" s="6"/>
      <c r="B1287" s="39"/>
      <c r="C1287" s="31"/>
      <c r="D1287" s="7"/>
      <c r="S1287" s="52"/>
      <c r="T1287" s="52"/>
      <c r="U1287" s="52"/>
      <c r="V1287" s="52"/>
      <c r="W1287" s="52"/>
      <c r="X1287" s="52"/>
      <c r="Y1287" s="52"/>
      <c r="Z1287" s="52"/>
      <c r="AA1287" s="52"/>
    </row>
    <row r="1288" spans="1:27">
      <c r="A1288" s="6"/>
      <c r="B1288" s="39"/>
      <c r="C1288" s="31"/>
      <c r="D1288" s="7"/>
      <c r="S1288" s="52"/>
      <c r="T1288" s="52"/>
      <c r="U1288" s="52"/>
      <c r="V1288" s="52"/>
      <c r="W1288" s="52"/>
      <c r="X1288" s="52"/>
      <c r="Y1288" s="52"/>
      <c r="Z1288" s="52"/>
      <c r="AA1288" s="52"/>
    </row>
    <row r="1289" spans="1:27">
      <c r="A1289" s="6"/>
      <c r="B1289" s="39"/>
      <c r="C1289" s="31"/>
      <c r="D1289" s="7"/>
      <c r="S1289" s="52"/>
      <c r="T1289" s="52"/>
      <c r="U1289" s="52"/>
      <c r="V1289" s="52"/>
      <c r="W1289" s="52"/>
      <c r="X1289" s="52"/>
      <c r="Y1289" s="52"/>
      <c r="Z1289" s="52"/>
      <c r="AA1289" s="52"/>
    </row>
    <row r="1290" spans="1:27">
      <c r="A1290" s="6"/>
      <c r="B1290" s="39"/>
      <c r="C1290" s="31"/>
      <c r="D1290" s="7"/>
      <c r="S1290" s="52"/>
      <c r="T1290" s="52"/>
      <c r="U1290" s="52"/>
      <c r="V1290" s="52"/>
      <c r="W1290" s="52"/>
      <c r="X1290" s="52"/>
      <c r="Y1290" s="52"/>
      <c r="Z1290" s="52"/>
      <c r="AA1290" s="52"/>
    </row>
    <row r="1291" spans="1:27">
      <c r="A1291" s="6"/>
      <c r="B1291" s="39"/>
      <c r="C1291" s="31"/>
      <c r="D1291" s="7"/>
      <c r="S1291" s="52"/>
      <c r="T1291" s="52"/>
      <c r="U1291" s="52"/>
      <c r="V1291" s="52"/>
      <c r="W1291" s="52"/>
      <c r="X1291" s="52"/>
      <c r="Y1291" s="52"/>
      <c r="Z1291" s="52"/>
      <c r="AA1291" s="52"/>
    </row>
    <row r="1292" spans="1:27">
      <c r="A1292" s="6"/>
      <c r="B1292" s="39"/>
      <c r="C1292" s="31"/>
      <c r="D1292" s="7"/>
      <c r="S1292" s="52"/>
      <c r="T1292" s="52"/>
      <c r="U1292" s="52"/>
      <c r="V1292" s="52"/>
      <c r="W1292" s="52"/>
      <c r="X1292" s="52"/>
      <c r="Y1292" s="52"/>
      <c r="Z1292" s="52"/>
      <c r="AA1292" s="52"/>
    </row>
    <row r="1293" spans="1:27">
      <c r="A1293" s="6"/>
      <c r="B1293" s="39"/>
      <c r="C1293" s="31"/>
      <c r="D1293" s="7"/>
      <c r="S1293" s="52"/>
      <c r="T1293" s="52"/>
      <c r="U1293" s="52"/>
      <c r="V1293" s="52"/>
      <c r="W1293" s="52"/>
      <c r="X1293" s="52"/>
      <c r="Y1293" s="52"/>
      <c r="Z1293" s="52"/>
      <c r="AA1293" s="52"/>
    </row>
    <row r="1294" spans="1:27">
      <c r="A1294" s="6"/>
      <c r="B1294" s="39"/>
      <c r="C1294" s="31"/>
      <c r="D1294" s="7"/>
      <c r="S1294" s="52"/>
      <c r="T1294" s="52"/>
      <c r="U1294" s="52"/>
      <c r="V1294" s="52"/>
      <c r="W1294" s="52"/>
      <c r="X1294" s="52"/>
      <c r="Y1294" s="52"/>
      <c r="Z1294" s="52"/>
      <c r="AA1294" s="52"/>
    </row>
    <row r="1295" spans="1:27">
      <c r="A1295" s="6"/>
      <c r="B1295" s="39"/>
      <c r="C1295" s="31"/>
      <c r="D1295" s="7"/>
      <c r="S1295" s="52"/>
      <c r="T1295" s="52"/>
      <c r="U1295" s="52"/>
      <c r="V1295" s="52"/>
      <c r="W1295" s="52"/>
      <c r="X1295" s="52"/>
      <c r="Y1295" s="52"/>
      <c r="Z1295" s="52"/>
      <c r="AA1295" s="52"/>
    </row>
    <row r="1296" spans="1:27">
      <c r="A1296" s="6"/>
      <c r="B1296" s="39"/>
      <c r="C1296" s="31"/>
      <c r="D1296" s="7"/>
      <c r="S1296" s="52"/>
      <c r="T1296" s="52"/>
      <c r="U1296" s="52"/>
      <c r="V1296" s="52"/>
      <c r="W1296" s="52"/>
      <c r="X1296" s="52"/>
      <c r="Y1296" s="52"/>
      <c r="Z1296" s="52"/>
      <c r="AA1296" s="52"/>
    </row>
    <row r="1297" spans="1:27">
      <c r="A1297" s="6"/>
      <c r="B1297" s="39"/>
      <c r="C1297" s="31"/>
      <c r="D1297" s="7"/>
      <c r="S1297" s="52"/>
      <c r="T1297" s="52"/>
      <c r="U1297" s="52"/>
      <c r="V1297" s="52"/>
      <c r="W1297" s="52"/>
      <c r="X1297" s="52"/>
      <c r="Y1297" s="52"/>
      <c r="Z1297" s="52"/>
      <c r="AA1297" s="52"/>
    </row>
    <row r="1298" spans="1:27">
      <c r="A1298" s="12"/>
      <c r="B1298" s="38"/>
      <c r="C1298" s="30"/>
      <c r="D1298" s="14"/>
      <c r="S1298" s="52"/>
      <c r="T1298" s="52"/>
      <c r="U1298" s="52"/>
      <c r="V1298" s="52"/>
      <c r="W1298" s="52"/>
      <c r="X1298" s="52"/>
      <c r="Y1298" s="52"/>
      <c r="Z1298" s="52"/>
      <c r="AA1298" s="52"/>
    </row>
    <row r="1299" spans="1:27">
      <c r="A1299" s="12"/>
      <c r="B1299" s="38"/>
      <c r="C1299" s="30"/>
      <c r="D1299" s="14"/>
      <c r="S1299" s="52"/>
      <c r="T1299" s="52"/>
      <c r="U1299" s="52"/>
      <c r="V1299" s="52"/>
      <c r="W1299" s="52"/>
      <c r="X1299" s="52"/>
      <c r="Y1299" s="52"/>
      <c r="Z1299" s="52"/>
      <c r="AA1299" s="52"/>
    </row>
    <row r="1300" spans="1:27">
      <c r="A1300" s="12"/>
      <c r="B1300" s="38"/>
      <c r="C1300" s="30"/>
      <c r="D1300" s="14"/>
      <c r="S1300" s="52"/>
      <c r="T1300" s="52"/>
      <c r="U1300" s="52"/>
      <c r="V1300" s="52"/>
      <c r="W1300" s="52"/>
      <c r="X1300" s="52"/>
      <c r="Y1300" s="52"/>
      <c r="Z1300" s="52"/>
      <c r="AA1300" s="52"/>
    </row>
    <row r="1301" spans="1:27">
      <c r="A1301" s="12"/>
      <c r="B1301" s="38"/>
      <c r="C1301" s="30"/>
      <c r="D1301" s="14"/>
      <c r="S1301" s="52"/>
      <c r="T1301" s="52"/>
      <c r="U1301" s="52"/>
      <c r="V1301" s="52"/>
      <c r="W1301" s="52"/>
      <c r="X1301" s="52"/>
      <c r="Y1301" s="52"/>
      <c r="Z1301" s="52"/>
      <c r="AA1301" s="52"/>
    </row>
    <row r="1302" spans="1:27">
      <c r="A1302" s="12"/>
      <c r="B1302" s="38"/>
      <c r="C1302" s="30"/>
      <c r="D1302" s="14"/>
      <c r="S1302" s="52"/>
      <c r="T1302" s="52"/>
      <c r="U1302" s="52"/>
      <c r="V1302" s="52"/>
      <c r="W1302" s="52"/>
      <c r="X1302" s="52"/>
      <c r="Y1302" s="52"/>
      <c r="Z1302" s="52"/>
      <c r="AA1302" s="52"/>
    </row>
    <row r="1303" spans="1:27">
      <c r="A1303" s="12"/>
      <c r="B1303" s="38"/>
      <c r="C1303" s="30"/>
      <c r="D1303" s="14"/>
      <c r="S1303" s="52"/>
      <c r="T1303" s="52"/>
      <c r="U1303" s="52"/>
      <c r="V1303" s="52"/>
      <c r="W1303" s="52"/>
      <c r="X1303" s="52"/>
      <c r="Y1303" s="52"/>
      <c r="Z1303" s="52"/>
      <c r="AA1303" s="52"/>
    </row>
    <row r="1304" spans="1:27">
      <c r="A1304" s="12"/>
      <c r="B1304" s="38"/>
      <c r="C1304" s="30"/>
      <c r="D1304" s="14"/>
      <c r="S1304" s="52"/>
      <c r="T1304" s="52"/>
      <c r="U1304" s="52"/>
      <c r="V1304" s="52"/>
      <c r="W1304" s="52"/>
      <c r="X1304" s="52"/>
      <c r="Y1304" s="52"/>
      <c r="Z1304" s="52"/>
      <c r="AA1304" s="52"/>
    </row>
    <row r="1305" spans="1:27">
      <c r="A1305" s="12"/>
      <c r="B1305" s="38"/>
      <c r="C1305" s="30"/>
      <c r="D1305" s="14"/>
      <c r="S1305" s="52"/>
      <c r="T1305" s="52"/>
      <c r="U1305" s="52"/>
      <c r="V1305" s="52"/>
      <c r="W1305" s="52"/>
      <c r="X1305" s="52"/>
      <c r="Y1305" s="52"/>
      <c r="Z1305" s="52"/>
      <c r="AA1305" s="52"/>
    </row>
    <row r="1306" spans="1:27">
      <c r="A1306" s="12"/>
      <c r="B1306" s="38"/>
      <c r="C1306" s="30"/>
      <c r="D1306" s="14"/>
      <c r="S1306" s="52"/>
      <c r="T1306" s="52"/>
      <c r="U1306" s="52"/>
      <c r="V1306" s="52"/>
      <c r="W1306" s="52"/>
      <c r="X1306" s="52"/>
      <c r="Y1306" s="52"/>
      <c r="Z1306" s="52"/>
      <c r="AA1306" s="52"/>
    </row>
    <row r="1307" spans="1:27">
      <c r="A1307" s="12"/>
      <c r="B1307" s="38"/>
      <c r="C1307" s="30"/>
      <c r="D1307" s="14"/>
      <c r="S1307" s="52"/>
      <c r="T1307" s="52"/>
      <c r="U1307" s="52"/>
      <c r="V1307" s="52"/>
      <c r="W1307" s="52"/>
      <c r="X1307" s="52"/>
      <c r="Y1307" s="52"/>
      <c r="Z1307" s="52"/>
      <c r="AA1307" s="52"/>
    </row>
    <row r="1308" spans="1:27">
      <c r="A1308" s="12"/>
      <c r="B1308" s="38"/>
      <c r="C1308" s="30"/>
      <c r="D1308" s="14"/>
      <c r="S1308" s="52"/>
      <c r="T1308" s="52"/>
      <c r="U1308" s="52"/>
      <c r="V1308" s="52"/>
      <c r="W1308" s="52"/>
      <c r="X1308" s="52"/>
      <c r="Y1308" s="52"/>
      <c r="Z1308" s="52"/>
      <c r="AA1308" s="52"/>
    </row>
    <row r="1309" spans="1:27">
      <c r="A1309" s="12"/>
      <c r="B1309" s="38"/>
      <c r="C1309" s="30"/>
      <c r="D1309" s="14"/>
      <c r="S1309" s="52"/>
      <c r="T1309" s="52"/>
      <c r="U1309" s="52"/>
      <c r="V1309" s="52"/>
      <c r="W1309" s="52"/>
      <c r="X1309" s="52"/>
      <c r="Y1309" s="52"/>
      <c r="Z1309" s="52"/>
      <c r="AA1309" s="52"/>
    </row>
    <row r="1310" spans="1:27">
      <c r="A1310" s="12"/>
      <c r="B1310" s="38"/>
      <c r="C1310" s="30"/>
      <c r="D1310" s="14"/>
      <c r="S1310" s="52"/>
      <c r="T1310" s="52"/>
      <c r="U1310" s="52"/>
      <c r="V1310" s="52"/>
      <c r="W1310" s="52"/>
      <c r="X1310" s="52"/>
      <c r="Y1310" s="52"/>
      <c r="Z1310" s="52"/>
      <c r="AA1310" s="52"/>
    </row>
    <row r="1311" spans="1:27">
      <c r="A1311" s="12"/>
      <c r="B1311" s="38"/>
      <c r="C1311" s="30"/>
      <c r="D1311" s="14"/>
      <c r="S1311" s="52"/>
      <c r="T1311" s="52"/>
      <c r="U1311" s="52"/>
      <c r="V1311" s="52"/>
      <c r="W1311" s="52"/>
      <c r="X1311" s="52"/>
      <c r="Y1311" s="52"/>
      <c r="Z1311" s="52"/>
      <c r="AA1311" s="52"/>
    </row>
    <row r="1312" spans="1:27">
      <c r="A1312" s="12"/>
      <c r="B1312" s="38"/>
      <c r="C1312" s="30"/>
      <c r="D1312" s="14"/>
      <c r="S1312" s="52"/>
      <c r="T1312" s="52"/>
      <c r="U1312" s="52"/>
      <c r="V1312" s="52"/>
      <c r="W1312" s="52"/>
      <c r="X1312" s="52"/>
      <c r="Y1312" s="52"/>
      <c r="Z1312" s="52"/>
      <c r="AA1312" s="52"/>
    </row>
    <row r="1313" spans="1:27">
      <c r="A1313" s="12"/>
      <c r="B1313" s="38"/>
      <c r="C1313" s="30"/>
      <c r="D1313" s="14"/>
      <c r="S1313" s="52"/>
      <c r="T1313" s="52"/>
      <c r="U1313" s="52"/>
      <c r="V1313" s="52"/>
      <c r="W1313" s="52"/>
      <c r="X1313" s="52"/>
      <c r="Y1313" s="52"/>
      <c r="Z1313" s="52"/>
      <c r="AA1313" s="52"/>
    </row>
    <row r="1314" spans="1:27">
      <c r="A1314" s="12"/>
      <c r="B1314" s="38"/>
      <c r="C1314" s="30"/>
      <c r="D1314" s="14"/>
      <c r="S1314" s="52"/>
      <c r="T1314" s="52"/>
      <c r="U1314" s="52"/>
      <c r="V1314" s="52"/>
      <c r="W1314" s="52"/>
      <c r="X1314" s="52"/>
      <c r="Y1314" s="52"/>
      <c r="Z1314" s="52"/>
      <c r="AA1314" s="52"/>
    </row>
    <row r="1315" spans="1:27">
      <c r="A1315" s="12"/>
      <c r="B1315" s="38"/>
      <c r="C1315" s="30"/>
      <c r="D1315" s="14"/>
      <c r="S1315" s="52"/>
      <c r="T1315" s="52"/>
      <c r="U1315" s="52"/>
      <c r="V1315" s="52"/>
      <c r="W1315" s="52"/>
      <c r="X1315" s="52"/>
      <c r="Y1315" s="52"/>
      <c r="Z1315" s="52"/>
      <c r="AA1315" s="52"/>
    </row>
    <row r="1316" spans="1:27">
      <c r="A1316" s="12"/>
      <c r="B1316" s="38"/>
      <c r="C1316" s="30"/>
      <c r="D1316" s="14"/>
      <c r="S1316" s="52"/>
      <c r="T1316" s="52"/>
      <c r="U1316" s="52"/>
      <c r="V1316" s="52"/>
      <c r="W1316" s="52"/>
      <c r="X1316" s="52"/>
      <c r="Y1316" s="52"/>
      <c r="Z1316" s="52"/>
      <c r="AA1316" s="52"/>
    </row>
    <row r="1317" spans="1:27">
      <c r="A1317" s="12"/>
      <c r="B1317" s="38"/>
      <c r="C1317" s="30"/>
      <c r="D1317" s="14"/>
      <c r="S1317" s="52"/>
      <c r="T1317" s="52"/>
      <c r="U1317" s="52"/>
      <c r="V1317" s="52"/>
      <c r="W1317" s="52"/>
      <c r="X1317" s="52"/>
      <c r="Y1317" s="52"/>
      <c r="Z1317" s="52"/>
      <c r="AA1317" s="52"/>
    </row>
    <row r="1318" spans="1:27">
      <c r="A1318" s="12"/>
      <c r="B1318" s="38"/>
      <c r="C1318" s="30"/>
      <c r="D1318" s="14"/>
      <c r="S1318" s="52"/>
      <c r="T1318" s="52"/>
      <c r="U1318" s="52"/>
      <c r="V1318" s="52"/>
      <c r="W1318" s="52"/>
      <c r="X1318" s="52"/>
      <c r="Y1318" s="52"/>
      <c r="Z1318" s="52"/>
      <c r="AA1318" s="52"/>
    </row>
    <row r="1319" spans="1:27">
      <c r="A1319" s="12"/>
      <c r="B1319" s="38"/>
      <c r="C1319" s="30"/>
      <c r="D1319" s="14"/>
      <c r="S1319" s="52"/>
      <c r="T1319" s="52"/>
      <c r="U1319" s="52"/>
      <c r="V1319" s="52"/>
      <c r="W1319" s="52"/>
      <c r="X1319" s="52"/>
      <c r="Y1319" s="52"/>
      <c r="Z1319" s="52"/>
      <c r="AA1319" s="52"/>
    </row>
    <row r="1320" spans="1:27">
      <c r="A1320" s="12"/>
      <c r="B1320" s="38"/>
      <c r="C1320" s="30"/>
      <c r="D1320" s="14"/>
      <c r="S1320" s="52"/>
      <c r="T1320" s="52"/>
      <c r="U1320" s="52"/>
      <c r="V1320" s="52"/>
      <c r="W1320" s="52"/>
      <c r="X1320" s="52"/>
      <c r="Y1320" s="52"/>
      <c r="Z1320" s="52"/>
      <c r="AA1320" s="52"/>
    </row>
    <row r="1321" spans="1:27">
      <c r="A1321" s="12"/>
      <c r="B1321" s="38"/>
      <c r="C1321" s="30"/>
      <c r="D1321" s="14"/>
      <c r="S1321" s="52"/>
      <c r="T1321" s="52"/>
      <c r="U1321" s="52"/>
      <c r="V1321" s="52"/>
      <c r="W1321" s="52"/>
      <c r="X1321" s="52"/>
      <c r="Y1321" s="52"/>
      <c r="Z1321" s="52"/>
      <c r="AA1321" s="52"/>
    </row>
    <row r="1322" spans="1:27">
      <c r="A1322" s="12"/>
      <c r="B1322" s="38"/>
      <c r="C1322" s="30"/>
      <c r="D1322" s="14"/>
      <c r="S1322" s="52"/>
      <c r="T1322" s="52"/>
      <c r="U1322" s="52"/>
      <c r="V1322" s="52"/>
      <c r="W1322" s="52"/>
      <c r="X1322" s="52"/>
      <c r="Y1322" s="52"/>
      <c r="Z1322" s="52"/>
      <c r="AA1322" s="52"/>
    </row>
    <row r="1323" spans="1:27">
      <c r="A1323" s="12"/>
      <c r="B1323" s="38"/>
      <c r="C1323" s="30"/>
      <c r="D1323" s="14"/>
      <c r="S1323" s="52"/>
      <c r="T1323" s="52"/>
      <c r="U1323" s="52"/>
      <c r="V1323" s="52"/>
      <c r="W1323" s="52"/>
      <c r="X1323" s="52"/>
      <c r="Y1323" s="52"/>
      <c r="Z1323" s="52"/>
      <c r="AA1323" s="52"/>
    </row>
    <row r="1324" spans="1:27">
      <c r="A1324" s="12"/>
      <c r="B1324" s="38"/>
      <c r="C1324" s="30"/>
      <c r="D1324" s="14"/>
      <c r="S1324" s="52"/>
      <c r="T1324" s="52"/>
      <c r="U1324" s="52"/>
      <c r="V1324" s="52"/>
      <c r="W1324" s="52"/>
      <c r="X1324" s="52"/>
      <c r="Y1324" s="52"/>
      <c r="Z1324" s="52"/>
      <c r="AA1324" s="52"/>
    </row>
    <row r="1325" spans="1:27">
      <c r="A1325" s="12"/>
      <c r="B1325" s="38"/>
      <c r="C1325" s="30"/>
      <c r="D1325" s="14"/>
      <c r="S1325" s="52"/>
      <c r="T1325" s="52"/>
      <c r="U1325" s="52"/>
      <c r="V1325" s="52"/>
      <c r="W1325" s="52"/>
      <c r="X1325" s="52"/>
      <c r="Y1325" s="52"/>
      <c r="Z1325" s="52"/>
      <c r="AA1325" s="52"/>
    </row>
    <row r="1326" spans="1:27">
      <c r="A1326" s="12"/>
      <c r="B1326" s="38"/>
      <c r="C1326" s="30"/>
      <c r="D1326" s="14"/>
      <c r="S1326" s="52"/>
      <c r="T1326" s="52"/>
      <c r="U1326" s="52"/>
      <c r="V1326" s="52"/>
      <c r="W1326" s="52"/>
      <c r="X1326" s="52"/>
      <c r="Y1326" s="52"/>
      <c r="Z1326" s="52"/>
      <c r="AA1326" s="52"/>
    </row>
    <row r="1327" spans="1:27">
      <c r="A1327" s="12"/>
      <c r="B1327" s="38"/>
      <c r="C1327" s="30"/>
      <c r="D1327" s="14"/>
      <c r="S1327" s="52"/>
      <c r="T1327" s="52"/>
      <c r="U1327" s="52"/>
      <c r="V1327" s="52"/>
      <c r="W1327" s="52"/>
      <c r="X1327" s="52"/>
      <c r="Y1327" s="52"/>
      <c r="Z1327" s="52"/>
      <c r="AA1327" s="52"/>
    </row>
    <row r="1328" spans="1:27">
      <c r="A1328" s="6"/>
      <c r="B1328" s="39"/>
      <c r="C1328" s="31"/>
      <c r="D1328" s="7"/>
      <c r="S1328" s="52"/>
      <c r="T1328" s="52"/>
      <c r="U1328" s="52"/>
      <c r="V1328" s="52"/>
      <c r="W1328" s="52"/>
      <c r="X1328" s="52"/>
      <c r="Y1328" s="52"/>
      <c r="Z1328" s="52"/>
      <c r="AA1328" s="52"/>
    </row>
    <row r="1329" spans="1:27">
      <c r="A1329" s="6"/>
      <c r="B1329" s="39"/>
      <c r="C1329" s="31"/>
      <c r="D1329" s="7"/>
      <c r="S1329" s="52"/>
      <c r="T1329" s="52"/>
      <c r="U1329" s="52"/>
      <c r="V1329" s="52"/>
      <c r="W1329" s="52"/>
      <c r="X1329" s="52"/>
      <c r="Y1329" s="52"/>
      <c r="Z1329" s="52"/>
      <c r="AA1329" s="52"/>
    </row>
    <row r="1330" spans="1:27">
      <c r="A1330" s="6"/>
      <c r="B1330" s="39"/>
      <c r="C1330" s="31"/>
      <c r="D1330" s="7"/>
      <c r="S1330" s="52"/>
      <c r="T1330" s="52"/>
      <c r="U1330" s="52"/>
      <c r="V1330" s="52"/>
      <c r="W1330" s="52"/>
      <c r="X1330" s="52"/>
      <c r="Y1330" s="52"/>
      <c r="Z1330" s="52"/>
      <c r="AA1330" s="52"/>
    </row>
    <row r="1331" spans="1:27">
      <c r="A1331" s="6"/>
      <c r="B1331" s="39"/>
      <c r="C1331" s="31"/>
      <c r="D1331" s="7"/>
      <c r="S1331" s="52"/>
      <c r="T1331" s="52"/>
      <c r="U1331" s="52"/>
      <c r="V1331" s="52"/>
      <c r="W1331" s="52"/>
      <c r="X1331" s="52"/>
      <c r="Y1331" s="52"/>
      <c r="Z1331" s="52"/>
      <c r="AA1331" s="52"/>
    </row>
    <row r="1332" spans="1:27">
      <c r="A1332" s="6"/>
      <c r="B1332" s="39"/>
      <c r="C1332" s="31"/>
      <c r="D1332" s="7"/>
      <c r="S1332" s="52"/>
      <c r="T1332" s="52"/>
      <c r="U1332" s="52"/>
      <c r="V1332" s="52"/>
      <c r="W1332" s="52"/>
      <c r="X1332" s="52"/>
      <c r="Y1332" s="52"/>
      <c r="Z1332" s="52"/>
      <c r="AA1332" s="52"/>
    </row>
    <row r="1333" spans="1:27">
      <c r="A1333" s="6"/>
      <c r="B1333" s="39"/>
      <c r="C1333" s="31"/>
      <c r="D1333" s="7"/>
      <c r="S1333" s="52"/>
      <c r="T1333" s="52"/>
      <c r="U1333" s="52"/>
      <c r="V1333" s="52"/>
      <c r="W1333" s="52"/>
      <c r="X1333" s="52"/>
      <c r="Y1333" s="52"/>
      <c r="Z1333" s="52"/>
      <c r="AA1333" s="52"/>
    </row>
    <row r="1334" spans="1:27">
      <c r="A1334" s="6"/>
      <c r="B1334" s="39"/>
      <c r="C1334" s="31"/>
      <c r="D1334" s="7"/>
      <c r="S1334" s="52"/>
      <c r="T1334" s="52"/>
      <c r="U1334" s="52"/>
      <c r="V1334" s="52"/>
      <c r="W1334" s="52"/>
      <c r="X1334" s="52"/>
      <c r="Y1334" s="52"/>
      <c r="Z1334" s="52"/>
      <c r="AA1334" s="52"/>
    </row>
    <row r="1335" spans="1:27">
      <c r="A1335" s="6"/>
      <c r="B1335" s="39"/>
      <c r="C1335" s="31"/>
      <c r="D1335" s="7"/>
      <c r="S1335" s="52"/>
      <c r="T1335" s="52"/>
      <c r="U1335" s="52"/>
      <c r="V1335" s="52"/>
      <c r="W1335" s="52"/>
      <c r="X1335" s="52"/>
      <c r="Y1335" s="52"/>
      <c r="Z1335" s="52"/>
      <c r="AA1335" s="52"/>
    </row>
    <row r="1336" spans="1:27">
      <c r="A1336" s="6"/>
      <c r="B1336" s="39"/>
      <c r="C1336" s="31"/>
      <c r="D1336" s="7"/>
      <c r="S1336" s="52"/>
      <c r="T1336" s="52"/>
      <c r="U1336" s="52"/>
      <c r="V1336" s="52"/>
      <c r="W1336" s="52"/>
      <c r="X1336" s="52"/>
      <c r="Y1336" s="52"/>
      <c r="Z1336" s="52"/>
      <c r="AA1336" s="52"/>
    </row>
    <row r="1337" spans="1:27">
      <c r="A1337" s="6"/>
      <c r="B1337" s="39"/>
      <c r="C1337" s="31"/>
      <c r="D1337" s="7"/>
      <c r="S1337" s="52"/>
      <c r="T1337" s="52"/>
      <c r="U1337" s="52"/>
      <c r="V1337" s="52"/>
      <c r="W1337" s="52"/>
      <c r="X1337" s="52"/>
      <c r="Y1337" s="52"/>
      <c r="Z1337" s="52"/>
      <c r="AA1337" s="52"/>
    </row>
    <row r="1338" spans="1:27">
      <c r="A1338" s="6"/>
      <c r="B1338" s="39"/>
      <c r="C1338" s="31"/>
      <c r="D1338" s="7"/>
      <c r="S1338" s="52"/>
      <c r="T1338" s="52"/>
      <c r="U1338" s="52"/>
      <c r="V1338" s="52"/>
      <c r="W1338" s="52"/>
      <c r="X1338" s="52"/>
      <c r="Y1338" s="52"/>
      <c r="Z1338" s="52"/>
      <c r="AA1338" s="52"/>
    </row>
    <row r="1339" spans="1:27">
      <c r="A1339" s="6"/>
      <c r="B1339" s="39"/>
      <c r="C1339" s="31"/>
      <c r="D1339" s="7"/>
      <c r="S1339" s="52"/>
      <c r="T1339" s="52"/>
      <c r="U1339" s="52"/>
      <c r="V1339" s="52"/>
      <c r="W1339" s="52"/>
      <c r="X1339" s="52"/>
      <c r="Y1339" s="52"/>
      <c r="Z1339" s="52"/>
      <c r="AA1339" s="52"/>
    </row>
    <row r="1340" spans="1:27">
      <c r="A1340" s="6"/>
      <c r="B1340" s="39"/>
      <c r="C1340" s="31"/>
      <c r="D1340" s="7"/>
      <c r="S1340" s="52"/>
      <c r="T1340" s="52"/>
      <c r="U1340" s="52"/>
      <c r="V1340" s="52"/>
      <c r="W1340" s="52"/>
      <c r="X1340" s="52"/>
      <c r="Y1340" s="52"/>
      <c r="Z1340" s="52"/>
      <c r="AA1340" s="52"/>
    </row>
    <row r="1341" spans="1:27">
      <c r="A1341" s="6"/>
      <c r="B1341" s="39"/>
      <c r="C1341" s="31"/>
      <c r="D1341" s="7"/>
      <c r="S1341" s="52"/>
      <c r="T1341" s="52"/>
      <c r="U1341" s="52"/>
      <c r="V1341" s="52"/>
      <c r="W1341" s="52"/>
      <c r="X1341" s="52"/>
      <c r="Y1341" s="52"/>
      <c r="Z1341" s="52"/>
      <c r="AA1341" s="52"/>
    </row>
    <row r="1342" spans="1:27">
      <c r="A1342" s="6"/>
      <c r="B1342" s="39"/>
      <c r="C1342" s="31"/>
      <c r="D1342" s="7"/>
      <c r="S1342" s="52"/>
      <c r="T1342" s="52"/>
      <c r="U1342" s="52"/>
      <c r="V1342" s="52"/>
      <c r="W1342" s="52"/>
      <c r="X1342" s="52"/>
      <c r="Y1342" s="52"/>
      <c r="Z1342" s="52"/>
      <c r="AA1342" s="52"/>
    </row>
    <row r="1343" spans="1:27">
      <c r="A1343" s="6"/>
      <c r="B1343" s="39"/>
      <c r="C1343" s="31"/>
      <c r="D1343" s="7"/>
      <c r="S1343" s="52"/>
      <c r="T1343" s="52"/>
      <c r="U1343" s="52"/>
      <c r="V1343" s="52"/>
      <c r="W1343" s="52"/>
      <c r="X1343" s="52"/>
      <c r="Y1343" s="52"/>
      <c r="Z1343" s="52"/>
      <c r="AA1343" s="52"/>
    </row>
    <row r="1344" spans="1:27">
      <c r="A1344" s="6"/>
      <c r="B1344" s="39"/>
      <c r="C1344" s="31"/>
      <c r="D1344" s="7"/>
      <c r="S1344" s="52"/>
      <c r="T1344" s="52"/>
      <c r="U1344" s="52"/>
      <c r="V1344" s="52"/>
      <c r="W1344" s="52"/>
      <c r="X1344" s="52"/>
      <c r="Y1344" s="52"/>
      <c r="Z1344" s="52"/>
      <c r="AA1344" s="52"/>
    </row>
    <row r="1345" spans="1:27">
      <c r="A1345" s="6"/>
      <c r="B1345" s="39"/>
      <c r="C1345" s="31"/>
      <c r="D1345" s="7"/>
      <c r="S1345" s="52"/>
      <c r="T1345" s="52"/>
      <c r="U1345" s="52"/>
      <c r="V1345" s="52"/>
      <c r="W1345" s="52"/>
      <c r="X1345" s="52"/>
      <c r="Y1345" s="52"/>
      <c r="Z1345" s="52"/>
      <c r="AA1345" s="52"/>
    </row>
    <row r="1346" spans="1:27">
      <c r="A1346" s="6"/>
      <c r="B1346" s="39"/>
      <c r="C1346" s="31"/>
      <c r="D1346" s="7"/>
      <c r="S1346" s="52"/>
      <c r="T1346" s="52"/>
      <c r="U1346" s="52"/>
      <c r="V1346" s="52"/>
      <c r="W1346" s="52"/>
      <c r="X1346" s="52"/>
      <c r="Y1346" s="52"/>
      <c r="Z1346" s="52"/>
      <c r="AA1346" s="52"/>
    </row>
    <row r="1347" spans="1:27">
      <c r="A1347" s="6"/>
      <c r="B1347" s="39"/>
      <c r="C1347" s="31"/>
      <c r="D1347" s="7"/>
      <c r="S1347" s="52"/>
      <c r="T1347" s="52"/>
      <c r="U1347" s="52"/>
      <c r="V1347" s="52"/>
      <c r="W1347" s="52"/>
      <c r="X1347" s="52"/>
      <c r="Y1347" s="52"/>
      <c r="Z1347" s="52"/>
      <c r="AA1347" s="52"/>
    </row>
    <row r="1348" spans="1:27">
      <c r="A1348" s="6"/>
      <c r="B1348" s="39"/>
      <c r="C1348" s="31"/>
      <c r="D1348" s="7"/>
      <c r="S1348" s="52"/>
      <c r="T1348" s="52"/>
      <c r="U1348" s="52"/>
      <c r="V1348" s="52"/>
      <c r="W1348" s="52"/>
      <c r="X1348" s="52"/>
      <c r="Y1348" s="52"/>
      <c r="Z1348" s="52"/>
      <c r="AA1348" s="52"/>
    </row>
    <row r="1349" spans="1:27">
      <c r="A1349" s="6"/>
      <c r="B1349" s="39"/>
      <c r="C1349" s="31"/>
      <c r="D1349" s="7"/>
      <c r="S1349" s="52"/>
      <c r="T1349" s="52"/>
      <c r="U1349" s="52"/>
      <c r="V1349" s="52"/>
      <c r="W1349" s="52"/>
      <c r="X1349" s="52"/>
      <c r="Y1349" s="52"/>
      <c r="Z1349" s="52"/>
      <c r="AA1349" s="52"/>
    </row>
    <row r="1350" spans="1:27">
      <c r="A1350" s="6"/>
      <c r="B1350" s="39"/>
      <c r="C1350" s="31"/>
      <c r="D1350" s="7"/>
      <c r="S1350" s="52"/>
      <c r="T1350" s="52"/>
      <c r="U1350" s="52"/>
      <c r="V1350" s="52"/>
      <c r="W1350" s="52"/>
      <c r="X1350" s="52"/>
      <c r="Y1350" s="52"/>
      <c r="Z1350" s="52"/>
      <c r="AA1350" s="52"/>
    </row>
    <row r="1351" spans="1:27">
      <c r="A1351" s="6"/>
      <c r="B1351" s="39"/>
      <c r="C1351" s="31"/>
      <c r="D1351" s="7"/>
      <c r="S1351" s="52"/>
      <c r="T1351" s="52"/>
      <c r="U1351" s="52"/>
      <c r="V1351" s="52"/>
      <c r="W1351" s="52"/>
      <c r="X1351" s="52"/>
      <c r="Y1351" s="52"/>
      <c r="Z1351" s="52"/>
      <c r="AA1351" s="52"/>
    </row>
    <row r="1352" spans="1:27">
      <c r="A1352" s="6"/>
      <c r="B1352" s="39"/>
      <c r="C1352" s="31"/>
      <c r="D1352" s="7"/>
      <c r="S1352" s="52"/>
      <c r="T1352" s="52"/>
      <c r="U1352" s="52"/>
      <c r="V1352" s="52"/>
      <c r="W1352" s="52"/>
      <c r="X1352" s="52"/>
      <c r="Y1352" s="52"/>
      <c r="Z1352" s="52"/>
      <c r="AA1352" s="52"/>
    </row>
    <row r="1353" spans="1:27">
      <c r="A1353" s="6"/>
      <c r="B1353" s="39"/>
      <c r="C1353" s="31"/>
      <c r="D1353" s="7"/>
      <c r="S1353" s="52"/>
      <c r="T1353" s="52"/>
      <c r="U1353" s="52"/>
      <c r="V1353" s="52"/>
      <c r="W1353" s="52"/>
      <c r="X1353" s="52"/>
      <c r="Y1353" s="52"/>
      <c r="Z1353" s="52"/>
      <c r="AA1353" s="52"/>
    </row>
    <row r="1354" spans="1:27">
      <c r="A1354" s="6"/>
      <c r="B1354" s="39"/>
      <c r="C1354" s="31"/>
      <c r="D1354" s="7"/>
      <c r="S1354" s="52"/>
      <c r="T1354" s="52"/>
      <c r="U1354" s="52"/>
      <c r="V1354" s="52"/>
      <c r="W1354" s="52"/>
      <c r="X1354" s="52"/>
      <c r="Y1354" s="52"/>
      <c r="Z1354" s="52"/>
      <c r="AA1354" s="52"/>
    </row>
    <row r="1355" spans="1:27">
      <c r="A1355" s="6"/>
      <c r="B1355" s="39"/>
      <c r="C1355" s="31"/>
      <c r="D1355" s="7"/>
      <c r="S1355" s="52"/>
      <c r="T1355" s="52"/>
      <c r="U1355" s="52"/>
      <c r="V1355" s="52"/>
      <c r="W1355" s="52"/>
      <c r="X1355" s="52"/>
      <c r="Y1355" s="52"/>
      <c r="Z1355" s="52"/>
      <c r="AA1355" s="52"/>
    </row>
    <row r="1356" spans="1:27">
      <c r="A1356" s="6"/>
      <c r="B1356" s="39"/>
      <c r="C1356" s="31"/>
      <c r="D1356" s="7"/>
      <c r="S1356" s="52"/>
      <c r="T1356" s="52"/>
      <c r="U1356" s="52"/>
      <c r="V1356" s="52"/>
      <c r="W1356" s="52"/>
      <c r="X1356" s="52"/>
      <c r="Y1356" s="52"/>
      <c r="Z1356" s="52"/>
      <c r="AA1356" s="52"/>
    </row>
    <row r="1357" spans="1:27">
      <c r="A1357" s="6"/>
      <c r="B1357" s="39"/>
      <c r="C1357" s="31"/>
      <c r="D1357" s="7"/>
      <c r="S1357" s="52"/>
      <c r="T1357" s="52"/>
      <c r="U1357" s="52"/>
      <c r="V1357" s="52"/>
      <c r="W1357" s="52"/>
      <c r="X1357" s="52"/>
      <c r="Y1357" s="52"/>
      <c r="Z1357" s="52"/>
      <c r="AA1357" s="52"/>
    </row>
    <row r="1358" spans="1:27">
      <c r="A1358" s="6"/>
      <c r="B1358" s="39"/>
      <c r="C1358" s="31"/>
      <c r="D1358" s="7"/>
      <c r="S1358" s="52"/>
      <c r="T1358" s="52"/>
      <c r="U1358" s="52"/>
      <c r="V1358" s="52"/>
      <c r="W1358" s="52"/>
      <c r="X1358" s="52"/>
      <c r="Y1358" s="52"/>
      <c r="Z1358" s="52"/>
      <c r="AA1358" s="52"/>
    </row>
    <row r="1359" spans="1:27">
      <c r="A1359" s="6"/>
      <c r="B1359" s="39"/>
      <c r="C1359" s="31"/>
      <c r="D1359" s="7"/>
      <c r="S1359" s="52"/>
      <c r="T1359" s="52"/>
      <c r="U1359" s="52"/>
      <c r="V1359" s="52"/>
      <c r="W1359" s="52"/>
      <c r="X1359" s="52"/>
      <c r="Y1359" s="52"/>
      <c r="Z1359" s="52"/>
      <c r="AA1359" s="52"/>
    </row>
    <row r="1360" spans="1:27">
      <c r="A1360" s="6"/>
      <c r="B1360" s="39"/>
      <c r="C1360" s="31"/>
      <c r="D1360" s="7"/>
      <c r="S1360" s="52"/>
      <c r="T1360" s="52"/>
      <c r="U1360" s="52"/>
      <c r="V1360" s="52"/>
      <c r="W1360" s="52"/>
      <c r="X1360" s="52"/>
      <c r="Y1360" s="52"/>
      <c r="Z1360" s="52"/>
      <c r="AA1360" s="52"/>
    </row>
    <row r="1361" spans="1:27">
      <c r="A1361" s="6"/>
      <c r="B1361" s="39"/>
      <c r="C1361" s="31"/>
      <c r="D1361" s="7"/>
      <c r="S1361" s="52"/>
      <c r="T1361" s="52"/>
      <c r="U1361" s="52"/>
      <c r="V1361" s="52"/>
      <c r="W1361" s="52"/>
      <c r="X1361" s="52"/>
      <c r="Y1361" s="52"/>
      <c r="Z1361" s="52"/>
      <c r="AA1361" s="52"/>
    </row>
    <row r="1362" spans="1:27">
      <c r="A1362" s="6"/>
      <c r="B1362" s="39"/>
      <c r="C1362" s="31"/>
      <c r="D1362" s="7"/>
      <c r="S1362" s="52"/>
      <c r="T1362" s="52"/>
      <c r="U1362" s="52"/>
      <c r="V1362" s="52"/>
      <c r="W1362" s="52"/>
      <c r="X1362" s="52"/>
      <c r="Y1362" s="52"/>
      <c r="Z1362" s="52"/>
      <c r="AA1362" s="52"/>
    </row>
    <row r="1363" spans="1:27">
      <c r="A1363" s="6"/>
      <c r="B1363" s="39"/>
      <c r="C1363" s="31"/>
      <c r="D1363" s="7"/>
      <c r="S1363" s="52"/>
      <c r="T1363" s="52"/>
      <c r="U1363" s="52"/>
      <c r="V1363" s="52"/>
      <c r="W1363" s="52"/>
      <c r="X1363" s="52"/>
      <c r="Y1363" s="52"/>
      <c r="Z1363" s="52"/>
      <c r="AA1363" s="52"/>
    </row>
    <row r="1364" spans="1:27">
      <c r="A1364" s="6"/>
      <c r="B1364" s="39"/>
      <c r="C1364" s="31"/>
      <c r="D1364" s="7"/>
      <c r="S1364" s="52"/>
      <c r="T1364" s="52"/>
      <c r="U1364" s="52"/>
      <c r="V1364" s="52"/>
      <c r="W1364" s="52"/>
      <c r="X1364" s="52"/>
      <c r="Y1364" s="52"/>
      <c r="Z1364" s="52"/>
      <c r="AA1364" s="52"/>
    </row>
    <row r="1365" spans="1:27">
      <c r="A1365" s="6"/>
      <c r="B1365" s="39"/>
      <c r="C1365" s="31"/>
      <c r="D1365" s="7"/>
      <c r="S1365" s="52"/>
      <c r="T1365" s="52"/>
      <c r="U1365" s="52"/>
      <c r="V1365" s="52"/>
      <c r="W1365" s="52"/>
      <c r="X1365" s="52"/>
      <c r="Y1365" s="52"/>
      <c r="Z1365" s="52"/>
      <c r="AA1365" s="52"/>
    </row>
    <row r="1366" spans="1:27">
      <c r="A1366" s="6"/>
      <c r="B1366" s="39"/>
      <c r="C1366" s="31"/>
      <c r="D1366" s="7"/>
      <c r="S1366" s="52"/>
      <c r="T1366" s="52"/>
      <c r="U1366" s="52"/>
      <c r="V1366" s="52"/>
      <c r="W1366" s="52"/>
      <c r="X1366" s="52"/>
      <c r="Y1366" s="52"/>
      <c r="Z1366" s="52"/>
      <c r="AA1366" s="52"/>
    </row>
    <row r="1367" spans="1:27">
      <c r="A1367" s="6"/>
      <c r="B1367" s="39"/>
      <c r="C1367" s="31"/>
      <c r="D1367" s="7"/>
      <c r="S1367" s="52"/>
      <c r="T1367" s="52"/>
      <c r="U1367" s="52"/>
      <c r="V1367" s="52"/>
      <c r="W1367" s="52"/>
      <c r="X1367" s="52"/>
      <c r="Y1367" s="52"/>
      <c r="Z1367" s="52"/>
      <c r="AA1367" s="52"/>
    </row>
    <row r="1368" spans="1:27">
      <c r="A1368" s="6"/>
      <c r="B1368" s="39"/>
      <c r="C1368" s="31"/>
      <c r="D1368" s="7"/>
      <c r="S1368" s="52"/>
      <c r="T1368" s="52"/>
      <c r="U1368" s="52"/>
      <c r="V1368" s="52"/>
      <c r="W1368" s="52"/>
      <c r="X1368" s="52"/>
      <c r="Y1368" s="52"/>
      <c r="Z1368" s="52"/>
      <c r="AA1368" s="52"/>
    </row>
    <row r="1369" spans="1:27">
      <c r="A1369" s="6"/>
      <c r="B1369" s="39"/>
      <c r="C1369" s="31"/>
      <c r="D1369" s="7"/>
      <c r="S1369" s="52"/>
      <c r="T1369" s="52"/>
      <c r="U1369" s="52"/>
      <c r="V1369" s="52"/>
      <c r="W1369" s="52"/>
      <c r="X1369" s="52"/>
      <c r="Y1369" s="52"/>
      <c r="Z1369" s="52"/>
      <c r="AA1369" s="52"/>
    </row>
    <row r="1370" spans="1:27">
      <c r="A1370" s="6"/>
      <c r="B1370" s="39"/>
      <c r="C1370" s="31"/>
      <c r="D1370" s="7"/>
      <c r="S1370" s="52"/>
      <c r="T1370" s="52"/>
      <c r="U1370" s="52"/>
      <c r="V1370" s="52"/>
      <c r="W1370" s="52"/>
      <c r="X1370" s="52"/>
      <c r="Y1370" s="52"/>
      <c r="Z1370" s="52"/>
      <c r="AA1370" s="52"/>
    </row>
    <row r="1371" spans="1:27">
      <c r="A1371" s="6"/>
      <c r="B1371" s="39"/>
      <c r="C1371" s="31"/>
      <c r="D1371" s="7"/>
      <c r="S1371" s="52"/>
      <c r="T1371" s="52"/>
      <c r="U1371" s="52"/>
      <c r="V1371" s="52"/>
      <c r="W1371" s="52"/>
      <c r="X1371" s="52"/>
      <c r="Y1371" s="52"/>
      <c r="Z1371" s="52"/>
      <c r="AA1371" s="52"/>
    </row>
    <row r="1372" spans="1:27">
      <c r="A1372" s="6"/>
      <c r="B1372" s="39"/>
      <c r="C1372" s="31"/>
      <c r="D1372" s="7"/>
      <c r="S1372" s="52"/>
      <c r="T1372" s="52"/>
      <c r="U1372" s="52"/>
      <c r="V1372" s="52"/>
      <c r="W1372" s="52"/>
      <c r="X1372" s="52"/>
      <c r="Y1372" s="52"/>
      <c r="Z1372" s="52"/>
      <c r="AA1372" s="52"/>
    </row>
    <row r="1373" spans="1:27">
      <c r="A1373" s="6"/>
      <c r="B1373" s="39"/>
      <c r="C1373" s="31"/>
      <c r="D1373" s="7"/>
      <c r="S1373" s="52"/>
      <c r="T1373" s="52"/>
      <c r="U1373" s="52"/>
      <c r="V1373" s="52"/>
      <c r="W1373" s="52"/>
      <c r="X1373" s="52"/>
      <c r="Y1373" s="52"/>
      <c r="Z1373" s="52"/>
      <c r="AA1373" s="52"/>
    </row>
    <row r="1374" spans="1:27">
      <c r="A1374" s="6"/>
      <c r="B1374" s="39"/>
      <c r="C1374" s="31"/>
      <c r="D1374" s="7"/>
      <c r="S1374" s="52"/>
      <c r="T1374" s="52"/>
      <c r="U1374" s="52"/>
      <c r="V1374" s="52"/>
      <c r="W1374" s="52"/>
      <c r="X1374" s="52"/>
      <c r="Y1374" s="52"/>
      <c r="Z1374" s="52"/>
      <c r="AA1374" s="52"/>
    </row>
    <row r="1375" spans="1:27">
      <c r="A1375" s="6"/>
      <c r="B1375" s="39"/>
      <c r="C1375" s="31"/>
      <c r="D1375" s="7"/>
      <c r="S1375" s="52"/>
      <c r="T1375" s="52"/>
      <c r="U1375" s="52"/>
      <c r="V1375" s="52"/>
      <c r="W1375" s="52"/>
      <c r="X1375" s="52"/>
      <c r="Y1375" s="52"/>
      <c r="Z1375" s="52"/>
      <c r="AA1375" s="52"/>
    </row>
    <row r="1376" spans="1:27">
      <c r="A1376" s="6"/>
      <c r="B1376" s="39"/>
      <c r="C1376" s="31"/>
      <c r="D1376" s="7"/>
      <c r="S1376" s="52"/>
      <c r="T1376" s="52"/>
      <c r="U1376" s="52"/>
      <c r="V1376" s="52"/>
      <c r="W1376" s="52"/>
      <c r="X1376" s="52"/>
      <c r="Y1376" s="52"/>
      <c r="Z1376" s="52"/>
      <c r="AA1376" s="52"/>
    </row>
    <row r="1377" spans="1:27">
      <c r="A1377" s="6"/>
      <c r="B1377" s="39"/>
      <c r="C1377" s="31"/>
      <c r="D1377" s="7"/>
      <c r="S1377" s="52"/>
      <c r="T1377" s="52"/>
      <c r="U1377" s="52"/>
      <c r="V1377" s="52"/>
      <c r="W1377" s="52"/>
      <c r="X1377" s="52"/>
      <c r="Y1377" s="52"/>
      <c r="Z1377" s="52"/>
      <c r="AA1377" s="52"/>
    </row>
    <row r="1378" spans="1:27">
      <c r="A1378" s="6"/>
      <c r="B1378" s="39"/>
      <c r="C1378" s="31"/>
      <c r="D1378" s="7"/>
      <c r="S1378" s="52"/>
      <c r="T1378" s="52"/>
      <c r="U1378" s="52"/>
      <c r="V1378" s="52"/>
      <c r="W1378" s="52"/>
      <c r="X1378" s="52"/>
      <c r="Y1378" s="52"/>
      <c r="Z1378" s="52"/>
      <c r="AA1378" s="52"/>
    </row>
    <row r="1379" spans="1:27">
      <c r="A1379" s="6"/>
      <c r="B1379" s="39"/>
      <c r="C1379" s="31"/>
      <c r="D1379" s="7"/>
      <c r="S1379" s="52"/>
      <c r="T1379" s="52"/>
      <c r="U1379" s="52"/>
      <c r="V1379" s="52"/>
      <c r="W1379" s="52"/>
      <c r="X1379" s="52"/>
      <c r="Y1379" s="52"/>
      <c r="Z1379" s="52"/>
      <c r="AA1379" s="52"/>
    </row>
    <row r="1380" spans="1:27">
      <c r="A1380" s="6"/>
      <c r="B1380" s="39"/>
      <c r="C1380" s="31"/>
      <c r="D1380" s="7"/>
      <c r="S1380" s="52"/>
      <c r="T1380" s="52"/>
      <c r="U1380" s="52"/>
      <c r="V1380" s="52"/>
      <c r="W1380" s="52"/>
      <c r="X1380" s="52"/>
      <c r="Y1380" s="52"/>
      <c r="Z1380" s="52"/>
      <c r="AA1380" s="52"/>
    </row>
    <row r="1381" spans="1:27">
      <c r="A1381" s="6"/>
      <c r="B1381" s="39"/>
      <c r="C1381" s="31"/>
      <c r="D1381" s="7"/>
      <c r="S1381" s="52"/>
      <c r="T1381" s="52"/>
      <c r="U1381" s="52"/>
      <c r="V1381" s="52"/>
      <c r="W1381" s="52"/>
      <c r="X1381" s="52"/>
      <c r="Y1381" s="52"/>
      <c r="Z1381" s="52"/>
      <c r="AA1381" s="52"/>
    </row>
    <row r="1382" spans="1:27">
      <c r="A1382" s="6"/>
      <c r="B1382" s="39"/>
      <c r="C1382" s="31"/>
      <c r="D1382" s="7"/>
      <c r="S1382" s="52"/>
      <c r="T1382" s="52"/>
      <c r="U1382" s="52"/>
      <c r="V1382" s="52"/>
      <c r="W1382" s="52"/>
      <c r="X1382" s="52"/>
      <c r="Y1382" s="52"/>
      <c r="Z1382" s="52"/>
      <c r="AA1382" s="52"/>
    </row>
    <row r="1383" spans="1:27">
      <c r="A1383" s="6"/>
      <c r="B1383" s="39"/>
      <c r="C1383" s="31"/>
      <c r="D1383" s="7"/>
      <c r="S1383" s="52"/>
      <c r="T1383" s="52"/>
      <c r="U1383" s="52"/>
      <c r="V1383" s="52"/>
      <c r="W1383" s="52"/>
      <c r="X1383" s="52"/>
      <c r="Y1383" s="52"/>
      <c r="Z1383" s="52"/>
      <c r="AA1383" s="52"/>
    </row>
    <row r="1384" spans="1:27">
      <c r="A1384" s="6"/>
      <c r="B1384" s="39"/>
      <c r="C1384" s="31"/>
      <c r="D1384" s="7"/>
      <c r="S1384" s="52"/>
      <c r="T1384" s="52"/>
      <c r="U1384" s="52"/>
      <c r="V1384" s="52"/>
      <c r="W1384" s="52"/>
      <c r="X1384" s="52"/>
      <c r="Y1384" s="52"/>
      <c r="Z1384" s="52"/>
      <c r="AA1384" s="52"/>
    </row>
    <row r="1385" spans="1:27">
      <c r="A1385" s="6"/>
      <c r="B1385" s="39"/>
      <c r="C1385" s="31"/>
      <c r="D1385" s="7"/>
      <c r="S1385" s="52"/>
      <c r="T1385" s="52"/>
      <c r="U1385" s="52"/>
      <c r="V1385" s="52"/>
      <c r="W1385" s="52"/>
      <c r="X1385" s="52"/>
      <c r="Y1385" s="52"/>
      <c r="Z1385" s="52"/>
      <c r="AA1385" s="52"/>
    </row>
    <row r="1386" spans="1:27">
      <c r="A1386" s="6"/>
      <c r="B1386" s="39"/>
      <c r="C1386" s="31"/>
      <c r="D1386" s="7"/>
      <c r="S1386" s="52"/>
      <c r="T1386" s="52"/>
      <c r="U1386" s="52"/>
      <c r="V1386" s="52"/>
      <c r="W1386" s="52"/>
      <c r="X1386" s="52"/>
      <c r="Y1386" s="52"/>
      <c r="Z1386" s="52"/>
      <c r="AA1386" s="52"/>
    </row>
    <row r="1387" spans="1:27">
      <c r="A1387" s="6"/>
      <c r="B1387" s="39"/>
      <c r="C1387" s="31"/>
      <c r="D1387" s="7"/>
      <c r="S1387" s="52"/>
      <c r="T1387" s="52"/>
      <c r="U1387" s="52"/>
      <c r="V1387" s="52"/>
      <c r="W1387" s="52"/>
      <c r="X1387" s="52"/>
      <c r="Y1387" s="52"/>
      <c r="Z1387" s="52"/>
      <c r="AA1387" s="52"/>
    </row>
    <row r="1388" spans="1:27">
      <c r="A1388" s="6"/>
      <c r="B1388" s="39"/>
      <c r="C1388" s="31"/>
      <c r="D1388" s="7"/>
      <c r="S1388" s="52"/>
      <c r="T1388" s="52"/>
      <c r="U1388" s="52"/>
      <c r="V1388" s="52"/>
      <c r="W1388" s="52"/>
      <c r="X1388" s="52"/>
      <c r="Y1388" s="52"/>
      <c r="Z1388" s="52"/>
      <c r="AA1388" s="52"/>
    </row>
    <row r="1389" spans="1:27">
      <c r="A1389" s="6"/>
      <c r="B1389" s="39"/>
      <c r="C1389" s="31"/>
      <c r="D1389" s="7"/>
      <c r="S1389" s="52"/>
      <c r="T1389" s="52"/>
      <c r="U1389" s="52"/>
      <c r="V1389" s="52"/>
      <c r="W1389" s="52"/>
      <c r="X1389" s="52"/>
      <c r="Y1389" s="52"/>
      <c r="Z1389" s="52"/>
      <c r="AA1389" s="52"/>
    </row>
    <row r="1390" spans="1:27">
      <c r="A1390" s="6"/>
      <c r="B1390" s="39"/>
      <c r="C1390" s="31"/>
      <c r="D1390" s="7"/>
      <c r="S1390" s="52"/>
      <c r="T1390" s="52"/>
      <c r="U1390" s="52"/>
      <c r="V1390" s="52"/>
      <c r="W1390" s="52"/>
      <c r="X1390" s="52"/>
      <c r="Y1390" s="52"/>
      <c r="Z1390" s="52"/>
      <c r="AA1390" s="52"/>
    </row>
    <row r="1391" spans="1:27">
      <c r="A1391" s="6"/>
      <c r="B1391" s="39"/>
      <c r="C1391" s="31"/>
      <c r="D1391" s="7"/>
      <c r="S1391" s="52"/>
      <c r="T1391" s="52"/>
      <c r="U1391" s="52"/>
      <c r="V1391" s="52"/>
      <c r="W1391" s="52"/>
      <c r="X1391" s="52"/>
      <c r="Y1391" s="52"/>
      <c r="Z1391" s="52"/>
      <c r="AA1391" s="52"/>
    </row>
    <row r="1392" spans="1:27">
      <c r="A1392" s="6"/>
      <c r="B1392" s="39"/>
      <c r="C1392" s="31"/>
      <c r="D1392" s="7"/>
      <c r="S1392" s="52"/>
      <c r="T1392" s="52"/>
      <c r="U1392" s="52"/>
      <c r="V1392" s="52"/>
      <c r="W1392" s="52"/>
      <c r="X1392" s="52"/>
      <c r="Y1392" s="52"/>
      <c r="Z1392" s="52"/>
      <c r="AA1392" s="52"/>
    </row>
    <row r="1393" spans="1:27">
      <c r="A1393" s="6"/>
      <c r="B1393" s="39"/>
      <c r="C1393" s="31"/>
      <c r="D1393" s="7"/>
      <c r="S1393" s="52"/>
      <c r="T1393" s="52"/>
      <c r="U1393" s="52"/>
      <c r="V1393" s="52"/>
      <c r="W1393" s="52"/>
      <c r="X1393" s="52"/>
      <c r="Y1393" s="52"/>
      <c r="Z1393" s="52"/>
      <c r="AA1393" s="52"/>
    </row>
    <row r="1394" spans="1:27">
      <c r="A1394" s="6"/>
      <c r="B1394" s="39"/>
      <c r="C1394" s="31"/>
      <c r="D1394" s="7"/>
      <c r="S1394" s="52"/>
      <c r="T1394" s="52"/>
      <c r="U1394" s="52"/>
      <c r="V1394" s="52"/>
      <c r="W1394" s="52"/>
      <c r="X1394" s="52"/>
      <c r="Y1394" s="52"/>
      <c r="Z1394" s="52"/>
      <c r="AA1394" s="52"/>
    </row>
    <row r="1395" spans="1:27">
      <c r="A1395" s="6"/>
      <c r="B1395" s="39"/>
      <c r="C1395" s="31"/>
      <c r="D1395" s="7"/>
      <c r="S1395" s="52"/>
      <c r="T1395" s="52"/>
      <c r="U1395" s="52"/>
      <c r="V1395" s="52"/>
      <c r="W1395" s="52"/>
      <c r="X1395" s="52"/>
      <c r="Y1395" s="52"/>
      <c r="Z1395" s="52"/>
      <c r="AA1395" s="52"/>
    </row>
    <row r="1396" spans="1:27">
      <c r="A1396" s="6"/>
      <c r="B1396" s="39"/>
      <c r="C1396" s="31"/>
      <c r="D1396" s="7"/>
      <c r="S1396" s="52"/>
      <c r="T1396" s="52"/>
      <c r="U1396" s="52"/>
      <c r="V1396" s="52"/>
      <c r="W1396" s="52"/>
      <c r="X1396" s="52"/>
      <c r="Y1396" s="52"/>
      <c r="Z1396" s="52"/>
      <c r="AA1396" s="52"/>
    </row>
    <row r="1397" spans="1:27">
      <c r="A1397" s="6"/>
      <c r="B1397" s="39"/>
      <c r="C1397" s="31"/>
      <c r="D1397" s="7"/>
      <c r="S1397" s="52"/>
      <c r="T1397" s="52"/>
      <c r="U1397" s="52"/>
      <c r="V1397" s="52"/>
      <c r="W1397" s="52"/>
      <c r="X1397" s="52"/>
      <c r="Y1397" s="52"/>
      <c r="Z1397" s="52"/>
      <c r="AA1397" s="52"/>
    </row>
    <row r="1398" spans="1:27">
      <c r="A1398" s="6"/>
      <c r="B1398" s="39"/>
      <c r="C1398" s="31"/>
      <c r="D1398" s="7"/>
      <c r="S1398" s="52"/>
      <c r="T1398" s="52"/>
      <c r="U1398" s="52"/>
      <c r="V1398" s="52"/>
      <c r="W1398" s="52"/>
      <c r="X1398" s="52"/>
      <c r="Y1398" s="52"/>
      <c r="Z1398" s="52"/>
      <c r="AA1398" s="52"/>
    </row>
    <row r="1399" spans="1:27">
      <c r="A1399" s="6"/>
      <c r="B1399" s="39"/>
      <c r="C1399" s="31"/>
      <c r="D1399" s="7"/>
      <c r="S1399" s="52"/>
      <c r="T1399" s="52"/>
      <c r="U1399" s="52"/>
      <c r="V1399" s="52"/>
      <c r="W1399" s="52"/>
      <c r="X1399" s="52"/>
      <c r="Y1399" s="52"/>
      <c r="Z1399" s="52"/>
      <c r="AA1399" s="52"/>
    </row>
    <row r="1400" spans="1:27">
      <c r="A1400" s="6"/>
      <c r="B1400" s="39"/>
      <c r="C1400" s="31"/>
      <c r="D1400" s="7"/>
      <c r="S1400" s="52"/>
      <c r="T1400" s="52"/>
      <c r="U1400" s="52"/>
      <c r="V1400" s="52"/>
      <c r="W1400" s="52"/>
      <c r="X1400" s="52"/>
      <c r="Y1400" s="52"/>
      <c r="Z1400" s="52"/>
      <c r="AA1400" s="52"/>
    </row>
    <row r="1401" spans="1:27">
      <c r="A1401" s="6"/>
      <c r="B1401" s="39"/>
      <c r="C1401" s="31"/>
      <c r="D1401" s="7"/>
      <c r="S1401" s="52"/>
      <c r="T1401" s="52"/>
      <c r="U1401" s="52"/>
      <c r="V1401" s="52"/>
      <c r="W1401" s="52"/>
      <c r="X1401" s="52"/>
      <c r="Y1401" s="52"/>
      <c r="Z1401" s="52"/>
      <c r="AA1401" s="52"/>
    </row>
    <row r="1402" spans="1:27">
      <c r="A1402" s="6"/>
      <c r="B1402" s="39"/>
      <c r="C1402" s="31"/>
      <c r="D1402" s="7"/>
      <c r="S1402" s="52"/>
      <c r="T1402" s="52"/>
      <c r="U1402" s="52"/>
      <c r="V1402" s="52"/>
      <c r="W1402" s="52"/>
      <c r="X1402" s="52"/>
      <c r="Y1402" s="52"/>
      <c r="Z1402" s="52"/>
      <c r="AA1402" s="52"/>
    </row>
    <row r="1403" spans="1:27">
      <c r="A1403" s="12"/>
      <c r="B1403" s="38"/>
      <c r="C1403" s="30"/>
      <c r="D1403" s="14"/>
      <c r="S1403" s="52"/>
      <c r="T1403" s="52"/>
      <c r="U1403" s="52"/>
      <c r="V1403" s="52"/>
      <c r="W1403" s="52"/>
      <c r="X1403" s="52"/>
      <c r="Y1403" s="52"/>
      <c r="Z1403" s="52"/>
      <c r="AA1403" s="52"/>
    </row>
    <row r="1404" spans="1:27">
      <c r="A1404" s="12"/>
      <c r="B1404" s="38"/>
      <c r="C1404" s="30"/>
      <c r="D1404" s="14"/>
      <c r="S1404" s="52"/>
      <c r="T1404" s="52"/>
      <c r="U1404" s="52"/>
      <c r="V1404" s="52"/>
      <c r="W1404" s="52"/>
      <c r="X1404" s="52"/>
      <c r="Y1404" s="52"/>
      <c r="Z1404" s="52"/>
      <c r="AA1404" s="52"/>
    </row>
    <row r="1405" spans="1:27">
      <c r="A1405" s="12"/>
      <c r="B1405" s="38"/>
      <c r="C1405" s="30"/>
      <c r="D1405" s="14"/>
      <c r="S1405" s="52"/>
      <c r="T1405" s="52"/>
      <c r="U1405" s="52"/>
      <c r="V1405" s="52"/>
      <c r="W1405" s="52"/>
      <c r="X1405" s="52"/>
      <c r="Y1405" s="52"/>
      <c r="Z1405" s="52"/>
      <c r="AA1405" s="52"/>
    </row>
    <row r="1406" spans="1:27">
      <c r="A1406" s="12"/>
      <c r="B1406" s="38"/>
      <c r="C1406" s="30"/>
      <c r="D1406" s="14"/>
      <c r="S1406" s="52"/>
      <c r="T1406" s="52"/>
      <c r="U1406" s="52"/>
      <c r="V1406" s="52"/>
      <c r="W1406" s="52"/>
      <c r="X1406" s="52"/>
      <c r="Y1406" s="52"/>
      <c r="Z1406" s="52"/>
      <c r="AA1406" s="52"/>
    </row>
    <row r="1407" spans="1:27">
      <c r="A1407" s="12"/>
      <c r="B1407" s="38"/>
      <c r="C1407" s="30"/>
      <c r="D1407" s="14"/>
      <c r="S1407" s="52"/>
      <c r="T1407" s="52"/>
      <c r="U1407" s="52"/>
      <c r="V1407" s="52"/>
      <c r="W1407" s="52"/>
      <c r="X1407" s="52"/>
      <c r="Y1407" s="52"/>
      <c r="Z1407" s="52"/>
      <c r="AA1407" s="52"/>
    </row>
    <row r="1408" spans="1:27">
      <c r="A1408" s="12"/>
      <c r="B1408" s="38"/>
      <c r="C1408" s="30"/>
      <c r="D1408" s="14"/>
      <c r="S1408" s="52"/>
      <c r="T1408" s="52"/>
      <c r="U1408" s="52"/>
      <c r="V1408" s="52"/>
      <c r="W1408" s="52"/>
      <c r="X1408" s="52"/>
      <c r="Y1408" s="52"/>
      <c r="Z1408" s="52"/>
      <c r="AA1408" s="52"/>
    </row>
    <row r="1409" spans="1:27">
      <c r="A1409" s="12"/>
      <c r="B1409" s="38"/>
      <c r="C1409" s="30"/>
      <c r="D1409" s="14"/>
      <c r="S1409" s="52"/>
      <c r="T1409" s="52"/>
      <c r="U1409" s="52"/>
      <c r="V1409" s="52"/>
      <c r="W1409" s="52"/>
      <c r="X1409" s="52"/>
      <c r="Y1409" s="52"/>
      <c r="Z1409" s="52"/>
      <c r="AA1409" s="52"/>
    </row>
    <row r="1410" spans="1:27">
      <c r="A1410" s="12"/>
      <c r="B1410" s="38"/>
      <c r="C1410" s="30"/>
      <c r="D1410" s="14"/>
      <c r="S1410" s="52"/>
      <c r="T1410" s="52"/>
      <c r="U1410" s="52"/>
      <c r="V1410" s="52"/>
      <c r="W1410" s="52"/>
      <c r="X1410" s="52"/>
      <c r="Y1410" s="52"/>
      <c r="Z1410" s="52"/>
      <c r="AA1410" s="52"/>
    </row>
    <row r="1411" spans="1:27">
      <c r="A1411" s="12"/>
      <c r="B1411" s="38"/>
      <c r="C1411" s="30"/>
      <c r="D1411" s="14"/>
      <c r="S1411" s="52"/>
      <c r="T1411" s="52"/>
      <c r="U1411" s="52"/>
      <c r="V1411" s="52"/>
      <c r="W1411" s="52"/>
      <c r="X1411" s="52"/>
      <c r="Y1411" s="52"/>
      <c r="Z1411" s="52"/>
      <c r="AA1411" s="52"/>
    </row>
    <row r="1412" spans="1:27">
      <c r="A1412" s="12"/>
      <c r="B1412" s="38"/>
      <c r="C1412" s="30"/>
      <c r="D1412" s="14"/>
      <c r="S1412" s="52"/>
      <c r="T1412" s="52"/>
      <c r="U1412" s="52"/>
      <c r="V1412" s="52"/>
      <c r="W1412" s="52"/>
      <c r="X1412" s="52"/>
      <c r="Y1412" s="52"/>
      <c r="Z1412" s="52"/>
      <c r="AA1412" s="52"/>
    </row>
    <row r="1413" spans="1:27">
      <c r="A1413" s="12"/>
      <c r="B1413" s="38"/>
      <c r="C1413" s="30"/>
      <c r="D1413" s="14"/>
      <c r="S1413" s="52"/>
      <c r="T1413" s="52"/>
      <c r="U1413" s="52"/>
      <c r="V1413" s="52"/>
      <c r="W1413" s="52"/>
      <c r="X1413" s="52"/>
      <c r="Y1413" s="52"/>
      <c r="Z1413" s="52"/>
      <c r="AA1413" s="52"/>
    </row>
    <row r="1414" spans="1:27">
      <c r="A1414" s="12"/>
      <c r="B1414" s="38"/>
      <c r="C1414" s="30"/>
      <c r="D1414" s="14"/>
      <c r="S1414" s="52"/>
      <c r="T1414" s="52"/>
      <c r="U1414" s="52"/>
      <c r="V1414" s="52"/>
      <c r="W1414" s="52"/>
      <c r="X1414" s="52"/>
      <c r="Y1414" s="52"/>
      <c r="Z1414" s="52"/>
      <c r="AA1414" s="52"/>
    </row>
    <row r="1415" spans="1:27">
      <c r="A1415" s="12"/>
      <c r="B1415" s="38"/>
      <c r="C1415" s="30"/>
      <c r="D1415" s="14"/>
      <c r="S1415" s="52"/>
      <c r="T1415" s="52"/>
      <c r="U1415" s="52"/>
      <c r="V1415" s="52"/>
      <c r="W1415" s="52"/>
      <c r="X1415" s="52"/>
      <c r="Y1415" s="52"/>
      <c r="Z1415" s="52"/>
      <c r="AA1415" s="52"/>
    </row>
    <row r="1416" spans="1:27">
      <c r="A1416" s="12"/>
      <c r="B1416" s="38"/>
      <c r="C1416" s="30"/>
      <c r="D1416" s="14"/>
      <c r="S1416" s="52"/>
      <c r="T1416" s="52"/>
      <c r="U1416" s="52"/>
      <c r="V1416" s="52"/>
      <c r="W1416" s="52"/>
      <c r="X1416" s="52"/>
      <c r="Y1416" s="52"/>
      <c r="Z1416" s="52"/>
      <c r="AA1416" s="52"/>
    </row>
    <row r="1417" spans="1:27">
      <c r="A1417" s="12"/>
      <c r="B1417" s="38"/>
      <c r="C1417" s="30"/>
      <c r="D1417" s="14"/>
      <c r="S1417" s="52"/>
      <c r="T1417" s="52"/>
      <c r="U1417" s="52"/>
      <c r="V1417" s="52"/>
      <c r="W1417" s="52"/>
      <c r="X1417" s="52"/>
      <c r="Y1417" s="52"/>
      <c r="Z1417" s="52"/>
      <c r="AA1417" s="52"/>
    </row>
    <row r="1418" spans="1:27">
      <c r="A1418" s="12"/>
      <c r="B1418" s="38"/>
      <c r="C1418" s="30"/>
      <c r="D1418" s="14"/>
      <c r="S1418" s="52"/>
      <c r="T1418" s="52"/>
      <c r="U1418" s="52"/>
      <c r="V1418" s="52"/>
      <c r="W1418" s="52"/>
      <c r="X1418" s="52"/>
      <c r="Y1418" s="52"/>
      <c r="Z1418" s="52"/>
      <c r="AA1418" s="52"/>
    </row>
    <row r="1419" spans="1:27">
      <c r="A1419" s="12"/>
      <c r="B1419" s="38"/>
      <c r="C1419" s="30"/>
      <c r="D1419" s="14"/>
      <c r="S1419" s="52"/>
      <c r="T1419" s="52"/>
      <c r="U1419" s="52"/>
      <c r="V1419" s="52"/>
      <c r="W1419" s="52"/>
      <c r="X1419" s="52"/>
      <c r="Y1419" s="52"/>
      <c r="Z1419" s="52"/>
      <c r="AA1419" s="52"/>
    </row>
    <row r="1420" spans="1:27">
      <c r="A1420" s="12"/>
      <c r="B1420" s="38"/>
      <c r="C1420" s="30"/>
      <c r="D1420" s="14"/>
      <c r="S1420" s="52"/>
      <c r="T1420" s="52"/>
      <c r="U1420" s="52"/>
      <c r="V1420" s="52"/>
      <c r="W1420" s="52"/>
      <c r="X1420" s="52"/>
      <c r="Y1420" s="52"/>
      <c r="Z1420" s="52"/>
      <c r="AA1420" s="52"/>
    </row>
    <row r="1421" spans="1:27">
      <c r="A1421" s="12"/>
      <c r="B1421" s="38"/>
      <c r="C1421" s="30"/>
      <c r="D1421" s="14"/>
      <c r="S1421" s="52"/>
      <c r="T1421" s="52"/>
      <c r="U1421" s="52"/>
      <c r="V1421" s="52"/>
      <c r="W1421" s="52"/>
      <c r="X1421" s="52"/>
      <c r="Y1421" s="52"/>
      <c r="Z1421" s="52"/>
      <c r="AA1421" s="52"/>
    </row>
    <row r="1422" spans="1:27">
      <c r="A1422" s="12"/>
      <c r="B1422" s="38"/>
      <c r="C1422" s="30"/>
      <c r="D1422" s="14"/>
      <c r="S1422" s="52"/>
      <c r="T1422" s="52"/>
      <c r="U1422" s="52"/>
      <c r="V1422" s="52"/>
      <c r="W1422" s="52"/>
      <c r="X1422" s="52"/>
      <c r="Y1422" s="52"/>
      <c r="Z1422" s="52"/>
      <c r="AA1422" s="52"/>
    </row>
    <row r="1423" spans="1:27">
      <c r="A1423" s="6"/>
      <c r="B1423" s="39"/>
      <c r="C1423" s="31"/>
      <c r="D1423" s="7"/>
      <c r="S1423" s="52"/>
      <c r="T1423" s="52"/>
      <c r="U1423" s="52"/>
      <c r="V1423" s="52"/>
      <c r="W1423" s="52"/>
      <c r="X1423" s="52"/>
      <c r="Y1423" s="52"/>
      <c r="Z1423" s="52"/>
      <c r="AA1423" s="52"/>
    </row>
    <row r="1424" spans="1:27">
      <c r="A1424" s="6"/>
      <c r="B1424" s="39"/>
      <c r="C1424" s="31"/>
      <c r="D1424" s="7"/>
      <c r="S1424" s="52"/>
      <c r="T1424" s="52"/>
      <c r="U1424" s="52"/>
      <c r="V1424" s="52"/>
      <c r="W1424" s="52"/>
      <c r="X1424" s="52"/>
      <c r="Y1424" s="52"/>
      <c r="Z1424" s="52"/>
      <c r="AA1424" s="52"/>
    </row>
    <row r="1425" spans="1:27">
      <c r="A1425" s="6"/>
      <c r="B1425" s="39"/>
      <c r="C1425" s="31"/>
      <c r="D1425" s="7"/>
      <c r="S1425" s="52"/>
      <c r="T1425" s="52"/>
      <c r="U1425" s="52"/>
      <c r="V1425" s="52"/>
      <c r="W1425" s="52"/>
      <c r="X1425" s="52"/>
      <c r="Y1425" s="52"/>
      <c r="Z1425" s="52"/>
      <c r="AA1425" s="52"/>
    </row>
    <row r="1426" spans="1:27">
      <c r="A1426" s="6"/>
      <c r="B1426" s="39"/>
      <c r="C1426" s="31"/>
      <c r="D1426" s="7"/>
      <c r="S1426" s="52"/>
      <c r="T1426" s="52"/>
      <c r="U1426" s="52"/>
      <c r="V1426" s="52"/>
      <c r="W1426" s="52"/>
      <c r="X1426" s="52"/>
      <c r="Y1426" s="52"/>
      <c r="Z1426" s="52"/>
      <c r="AA1426" s="52"/>
    </row>
    <row r="1427" spans="1:27">
      <c r="A1427" s="6"/>
      <c r="B1427" s="39"/>
      <c r="C1427" s="31"/>
      <c r="D1427" s="7"/>
      <c r="S1427" s="52"/>
      <c r="T1427" s="52"/>
      <c r="U1427" s="52"/>
      <c r="V1427" s="52"/>
      <c r="W1427" s="52"/>
      <c r="X1427" s="52"/>
      <c r="Y1427" s="52"/>
      <c r="Z1427" s="52"/>
      <c r="AA1427" s="52"/>
    </row>
    <row r="1428" spans="1:27">
      <c r="A1428" s="6"/>
      <c r="B1428" s="39"/>
      <c r="C1428" s="31"/>
      <c r="D1428" s="7"/>
      <c r="S1428" s="52"/>
      <c r="T1428" s="52"/>
      <c r="U1428" s="52"/>
      <c r="V1428" s="52"/>
      <c r="W1428" s="52"/>
      <c r="X1428" s="52"/>
      <c r="Y1428" s="52"/>
      <c r="Z1428" s="52"/>
      <c r="AA1428" s="52"/>
    </row>
    <row r="1429" spans="1:27">
      <c r="A1429" s="6"/>
      <c r="B1429" s="39"/>
      <c r="C1429" s="31"/>
      <c r="D1429" s="7"/>
      <c r="S1429" s="52"/>
      <c r="T1429" s="52"/>
      <c r="U1429" s="52"/>
      <c r="V1429" s="52"/>
      <c r="W1429" s="52"/>
      <c r="X1429" s="52"/>
      <c r="Y1429" s="52"/>
      <c r="Z1429" s="52"/>
      <c r="AA1429" s="52"/>
    </row>
    <row r="1430" spans="1:27">
      <c r="A1430" s="6"/>
      <c r="B1430" s="39"/>
      <c r="C1430" s="31"/>
      <c r="D1430" s="7"/>
      <c r="S1430" s="52"/>
      <c r="T1430" s="52"/>
      <c r="U1430" s="52"/>
      <c r="V1430" s="52"/>
      <c r="W1430" s="52"/>
      <c r="X1430" s="52"/>
      <c r="Y1430" s="52"/>
      <c r="Z1430" s="52"/>
      <c r="AA1430" s="52"/>
    </row>
    <row r="1431" spans="1:27">
      <c r="A1431" s="6"/>
      <c r="B1431" s="39"/>
      <c r="C1431" s="31"/>
      <c r="D1431" s="7"/>
      <c r="S1431" s="52"/>
      <c r="T1431" s="52"/>
      <c r="U1431" s="52"/>
      <c r="V1431" s="52"/>
      <c r="W1431" s="52"/>
      <c r="X1431" s="52"/>
      <c r="Y1431" s="52"/>
      <c r="Z1431" s="52"/>
      <c r="AA1431" s="52"/>
    </row>
    <row r="1432" spans="1:27">
      <c r="A1432" s="6"/>
      <c r="B1432" s="39"/>
      <c r="C1432" s="31"/>
      <c r="D1432" s="7"/>
      <c r="S1432" s="52"/>
      <c r="T1432" s="52"/>
      <c r="U1432" s="52"/>
      <c r="V1432" s="52"/>
      <c r="W1432" s="52"/>
      <c r="X1432" s="52"/>
      <c r="Y1432" s="52"/>
      <c r="Z1432" s="52"/>
      <c r="AA1432" s="52"/>
    </row>
    <row r="1433" spans="1:27">
      <c r="A1433" s="6"/>
      <c r="B1433" s="39"/>
      <c r="C1433" s="31"/>
      <c r="D1433" s="7"/>
      <c r="S1433" s="52"/>
      <c r="T1433" s="52"/>
      <c r="U1433" s="52"/>
      <c r="V1433" s="52"/>
      <c r="W1433" s="52"/>
      <c r="X1433" s="52"/>
      <c r="Y1433" s="52"/>
      <c r="Z1433" s="52"/>
      <c r="AA1433" s="52"/>
    </row>
    <row r="1434" spans="1:27">
      <c r="A1434" s="6"/>
      <c r="B1434" s="39"/>
      <c r="C1434" s="31"/>
      <c r="D1434" s="7"/>
      <c r="S1434" s="52"/>
      <c r="T1434" s="52"/>
      <c r="U1434" s="52"/>
      <c r="V1434" s="52"/>
      <c r="W1434" s="52"/>
      <c r="X1434" s="52"/>
      <c r="Y1434" s="52"/>
      <c r="Z1434" s="52"/>
      <c r="AA1434" s="52"/>
    </row>
    <row r="1435" spans="1:27">
      <c r="A1435" s="6"/>
      <c r="B1435" s="39"/>
      <c r="C1435" s="31"/>
      <c r="D1435" s="7"/>
      <c r="S1435" s="52"/>
      <c r="T1435" s="52"/>
      <c r="U1435" s="52"/>
      <c r="V1435" s="52"/>
      <c r="W1435" s="52"/>
      <c r="X1435" s="52"/>
      <c r="Y1435" s="52"/>
      <c r="Z1435" s="52"/>
      <c r="AA1435" s="52"/>
    </row>
    <row r="1436" spans="1:27">
      <c r="A1436" s="6"/>
      <c r="B1436" s="39"/>
      <c r="C1436" s="31"/>
      <c r="D1436" s="7"/>
      <c r="S1436" s="52"/>
      <c r="T1436" s="52"/>
      <c r="U1436" s="52"/>
      <c r="V1436" s="52"/>
      <c r="W1436" s="52"/>
      <c r="X1436" s="52"/>
      <c r="Y1436" s="52"/>
      <c r="Z1436" s="52"/>
      <c r="AA1436" s="52"/>
    </row>
    <row r="1437" spans="1:27">
      <c r="A1437" s="6"/>
      <c r="B1437" s="39"/>
      <c r="C1437" s="31"/>
      <c r="D1437" s="7"/>
      <c r="S1437" s="52"/>
      <c r="T1437" s="52"/>
      <c r="U1437" s="52"/>
      <c r="V1437" s="52"/>
      <c r="W1437" s="52"/>
      <c r="X1437" s="52"/>
      <c r="Y1437" s="52"/>
      <c r="Z1437" s="52"/>
      <c r="AA1437" s="52"/>
    </row>
    <row r="1438" spans="1:27">
      <c r="A1438" s="6"/>
      <c r="B1438" s="39"/>
      <c r="C1438" s="31"/>
      <c r="D1438" s="7"/>
      <c r="S1438" s="52"/>
      <c r="T1438" s="52"/>
      <c r="U1438" s="52"/>
      <c r="V1438" s="52"/>
      <c r="W1438" s="52"/>
      <c r="X1438" s="52"/>
      <c r="Y1438" s="52"/>
      <c r="Z1438" s="52"/>
      <c r="AA1438" s="52"/>
    </row>
    <row r="1439" spans="1:27">
      <c r="A1439" s="6"/>
      <c r="B1439" s="39"/>
      <c r="C1439" s="31"/>
      <c r="D1439" s="7"/>
      <c r="S1439" s="52"/>
      <c r="T1439" s="52"/>
      <c r="U1439" s="52"/>
      <c r="V1439" s="52"/>
      <c r="W1439" s="52"/>
      <c r="X1439" s="52"/>
      <c r="Y1439" s="52"/>
      <c r="Z1439" s="52"/>
      <c r="AA1439" s="52"/>
    </row>
    <row r="1440" spans="1:27">
      <c r="A1440" s="6"/>
      <c r="B1440" s="39"/>
      <c r="C1440" s="31"/>
      <c r="D1440" s="7"/>
      <c r="S1440" s="52"/>
      <c r="T1440" s="52"/>
      <c r="U1440" s="52"/>
      <c r="V1440" s="52"/>
      <c r="W1440" s="52"/>
      <c r="X1440" s="52"/>
      <c r="Y1440" s="52"/>
      <c r="Z1440" s="52"/>
      <c r="AA1440" s="52"/>
    </row>
    <row r="1441" spans="1:27">
      <c r="A1441" s="6"/>
      <c r="B1441" s="39"/>
      <c r="C1441" s="31"/>
      <c r="D1441" s="7"/>
      <c r="S1441" s="52"/>
      <c r="T1441" s="52"/>
      <c r="U1441" s="52"/>
      <c r="V1441" s="52"/>
      <c r="W1441" s="52"/>
      <c r="X1441" s="52"/>
      <c r="Y1441" s="52"/>
      <c r="Z1441" s="52"/>
      <c r="AA1441" s="52"/>
    </row>
    <row r="1442" spans="1:27">
      <c r="A1442" s="6"/>
      <c r="B1442" s="39"/>
      <c r="C1442" s="31"/>
      <c r="D1442" s="7"/>
      <c r="S1442" s="52"/>
      <c r="T1442" s="52"/>
      <c r="U1442" s="52"/>
      <c r="V1442" s="52"/>
      <c r="W1442" s="52"/>
      <c r="X1442" s="52"/>
      <c r="Y1442" s="52"/>
      <c r="Z1442" s="52"/>
      <c r="AA1442" s="52"/>
    </row>
    <row r="1443" spans="1:27">
      <c r="A1443" s="6"/>
      <c r="B1443" s="39"/>
      <c r="C1443" s="31"/>
      <c r="D1443" s="7"/>
      <c r="S1443" s="52"/>
      <c r="T1443" s="52"/>
      <c r="U1443" s="52"/>
      <c r="V1443" s="52"/>
      <c r="W1443" s="52"/>
      <c r="X1443" s="52"/>
      <c r="Y1443" s="52"/>
      <c r="Z1443" s="52"/>
      <c r="AA1443" s="52"/>
    </row>
    <row r="1444" spans="1:27">
      <c r="A1444" s="6"/>
      <c r="B1444" s="39"/>
      <c r="C1444" s="31"/>
      <c r="D1444" s="7"/>
      <c r="S1444" s="52"/>
      <c r="T1444" s="52"/>
      <c r="U1444" s="52"/>
      <c r="V1444" s="52"/>
      <c r="W1444" s="52"/>
      <c r="X1444" s="52"/>
      <c r="Y1444" s="52"/>
      <c r="Z1444" s="52"/>
      <c r="AA1444" s="52"/>
    </row>
    <row r="1445" spans="1:27">
      <c r="A1445" s="6"/>
      <c r="B1445" s="39"/>
      <c r="C1445" s="31"/>
      <c r="D1445" s="7"/>
      <c r="S1445" s="52"/>
      <c r="T1445" s="52"/>
      <c r="U1445" s="52"/>
      <c r="V1445" s="52"/>
      <c r="W1445" s="52"/>
      <c r="X1445" s="52"/>
      <c r="Y1445" s="52"/>
      <c r="Z1445" s="52"/>
      <c r="AA1445" s="52"/>
    </row>
    <row r="1446" spans="1:27">
      <c r="A1446" s="6"/>
      <c r="B1446" s="39"/>
      <c r="C1446" s="31"/>
      <c r="D1446" s="7"/>
      <c r="S1446" s="52"/>
      <c r="T1446" s="52"/>
      <c r="U1446" s="52"/>
      <c r="V1446" s="52"/>
      <c r="W1446" s="52"/>
      <c r="X1446" s="52"/>
      <c r="Y1446" s="52"/>
      <c r="Z1446" s="52"/>
      <c r="AA1446" s="52"/>
    </row>
    <row r="1447" spans="1:27">
      <c r="A1447" s="6"/>
      <c r="B1447" s="39"/>
      <c r="C1447" s="31"/>
      <c r="D1447" s="7"/>
      <c r="S1447" s="52"/>
      <c r="T1447" s="52"/>
      <c r="U1447" s="52"/>
      <c r="V1447" s="52"/>
      <c r="W1447" s="52"/>
      <c r="X1447" s="52"/>
      <c r="Y1447" s="52"/>
      <c r="Z1447" s="52"/>
      <c r="AA1447" s="52"/>
    </row>
    <row r="1448" spans="1:27">
      <c r="A1448" s="6"/>
      <c r="B1448" s="39"/>
      <c r="C1448" s="31"/>
      <c r="D1448" s="7"/>
      <c r="S1448" s="52"/>
      <c r="T1448" s="52"/>
      <c r="U1448" s="52"/>
      <c r="V1448" s="52"/>
      <c r="W1448" s="52"/>
      <c r="X1448" s="52"/>
      <c r="Y1448" s="52"/>
      <c r="Z1448" s="52"/>
      <c r="AA1448" s="52"/>
    </row>
    <row r="1449" spans="1:27">
      <c r="A1449" s="6"/>
      <c r="B1449" s="39"/>
      <c r="C1449" s="31"/>
      <c r="D1449" s="7"/>
      <c r="S1449" s="52"/>
      <c r="T1449" s="52"/>
      <c r="U1449" s="52"/>
      <c r="V1449" s="52"/>
      <c r="W1449" s="52"/>
      <c r="X1449" s="52"/>
      <c r="Y1449" s="52"/>
      <c r="Z1449" s="52"/>
      <c r="AA1449" s="52"/>
    </row>
    <row r="1450" spans="1:27">
      <c r="A1450" s="6"/>
      <c r="B1450" s="39"/>
      <c r="C1450" s="31"/>
      <c r="D1450" s="7"/>
      <c r="S1450" s="52"/>
      <c r="T1450" s="52"/>
      <c r="U1450" s="52"/>
      <c r="V1450" s="52"/>
      <c r="W1450" s="52"/>
      <c r="X1450" s="52"/>
      <c r="Y1450" s="52"/>
      <c r="Z1450" s="52"/>
      <c r="AA1450" s="52"/>
    </row>
    <row r="1451" spans="1:27">
      <c r="A1451" s="6"/>
      <c r="B1451" s="39"/>
      <c r="C1451" s="31"/>
      <c r="D1451" s="7"/>
      <c r="S1451" s="52"/>
      <c r="T1451" s="52"/>
      <c r="U1451" s="52"/>
      <c r="V1451" s="52"/>
      <c r="W1451" s="52"/>
      <c r="X1451" s="52"/>
      <c r="Y1451" s="52"/>
      <c r="Z1451" s="52"/>
      <c r="AA1451" s="52"/>
    </row>
    <row r="1452" spans="1:27">
      <c r="A1452" s="6"/>
      <c r="B1452" s="39"/>
      <c r="C1452" s="31"/>
      <c r="D1452" s="7"/>
      <c r="S1452" s="52"/>
      <c r="T1452" s="52"/>
      <c r="U1452" s="52"/>
      <c r="V1452" s="52"/>
      <c r="W1452" s="52"/>
      <c r="X1452" s="52"/>
      <c r="Y1452" s="52"/>
      <c r="Z1452" s="52"/>
      <c r="AA1452" s="52"/>
    </row>
    <row r="1453" spans="1:27">
      <c r="A1453" s="6"/>
      <c r="B1453" s="39"/>
      <c r="C1453" s="31"/>
      <c r="D1453" s="7"/>
      <c r="S1453" s="52"/>
      <c r="T1453" s="52"/>
      <c r="U1453" s="52"/>
      <c r="V1453" s="52"/>
      <c r="W1453" s="52"/>
      <c r="X1453" s="52"/>
      <c r="Y1453" s="52"/>
      <c r="Z1453" s="52"/>
      <c r="AA1453" s="52"/>
    </row>
    <row r="1454" spans="1:27">
      <c r="A1454" s="6"/>
      <c r="B1454" s="39"/>
      <c r="C1454" s="31"/>
      <c r="D1454" s="7"/>
      <c r="S1454" s="52"/>
      <c r="T1454" s="52"/>
      <c r="U1454" s="52"/>
      <c r="V1454" s="52"/>
      <c r="W1454" s="52"/>
      <c r="X1454" s="52"/>
      <c r="Y1454" s="52"/>
      <c r="Z1454" s="52"/>
      <c r="AA1454" s="52"/>
    </row>
    <row r="1455" spans="1:27">
      <c r="A1455" s="6"/>
      <c r="B1455" s="39"/>
      <c r="C1455" s="31"/>
      <c r="D1455" s="7"/>
      <c r="S1455" s="52"/>
      <c r="T1455" s="52"/>
      <c r="U1455" s="52"/>
      <c r="V1455" s="52"/>
      <c r="W1455" s="52"/>
      <c r="X1455" s="52"/>
      <c r="Y1455" s="52"/>
      <c r="Z1455" s="52"/>
      <c r="AA1455" s="52"/>
    </row>
    <row r="1456" spans="1:27">
      <c r="A1456" s="6"/>
      <c r="B1456" s="39"/>
      <c r="C1456" s="31"/>
      <c r="D1456" s="7"/>
      <c r="S1456" s="52"/>
      <c r="T1456" s="52"/>
      <c r="U1456" s="52"/>
      <c r="V1456" s="52"/>
      <c r="W1456" s="52"/>
      <c r="X1456" s="52"/>
      <c r="Y1456" s="52"/>
      <c r="Z1456" s="52"/>
      <c r="AA1456" s="52"/>
    </row>
    <row r="1457" spans="1:27">
      <c r="A1457" s="6"/>
      <c r="B1457" s="39"/>
      <c r="C1457" s="31"/>
      <c r="D1457" s="7"/>
      <c r="S1457" s="52"/>
      <c r="T1457" s="52"/>
      <c r="U1457" s="52"/>
      <c r="V1457" s="52"/>
      <c r="W1457" s="52"/>
      <c r="X1457" s="52"/>
      <c r="Y1457" s="52"/>
      <c r="Z1457" s="52"/>
      <c r="AA1457" s="52"/>
    </row>
    <row r="1458" spans="1:27">
      <c r="A1458" s="6"/>
      <c r="B1458" s="39"/>
      <c r="C1458" s="31"/>
      <c r="D1458" s="7"/>
      <c r="S1458" s="52"/>
      <c r="T1458" s="52"/>
      <c r="U1458" s="52"/>
      <c r="V1458" s="52"/>
      <c r="W1458" s="52"/>
      <c r="X1458" s="52"/>
      <c r="Y1458" s="52"/>
      <c r="Z1458" s="52"/>
      <c r="AA1458" s="52"/>
    </row>
    <row r="1459" spans="1:27">
      <c r="A1459" s="6"/>
      <c r="B1459" s="39"/>
      <c r="C1459" s="31"/>
      <c r="D1459" s="7"/>
      <c r="S1459" s="52"/>
      <c r="T1459" s="52"/>
      <c r="U1459" s="52"/>
      <c r="V1459" s="52"/>
      <c r="W1459" s="52"/>
      <c r="X1459" s="52"/>
      <c r="Y1459" s="52"/>
      <c r="Z1459" s="52"/>
      <c r="AA1459" s="52"/>
    </row>
    <row r="1460" spans="1:27">
      <c r="A1460" s="6"/>
      <c r="B1460" s="39"/>
      <c r="C1460" s="31"/>
      <c r="D1460" s="7"/>
      <c r="S1460" s="52"/>
      <c r="T1460" s="52"/>
      <c r="U1460" s="52"/>
      <c r="V1460" s="52"/>
      <c r="W1460" s="52"/>
      <c r="X1460" s="52"/>
      <c r="Y1460" s="52"/>
      <c r="Z1460" s="52"/>
      <c r="AA1460" s="52"/>
    </row>
    <row r="1461" spans="1:27">
      <c r="A1461" s="6"/>
      <c r="B1461" s="39"/>
      <c r="C1461" s="31"/>
      <c r="D1461" s="7"/>
      <c r="S1461" s="52"/>
      <c r="T1461" s="52"/>
      <c r="U1461" s="52"/>
      <c r="V1461" s="52"/>
      <c r="W1461" s="52"/>
      <c r="X1461" s="52"/>
      <c r="Y1461" s="52"/>
      <c r="Z1461" s="52"/>
      <c r="AA1461" s="52"/>
    </row>
    <row r="1462" spans="1:27">
      <c r="A1462" s="6"/>
      <c r="B1462" s="39"/>
      <c r="C1462" s="31"/>
      <c r="D1462" s="7"/>
      <c r="S1462" s="52"/>
      <c r="T1462" s="52"/>
      <c r="U1462" s="52"/>
      <c r="V1462" s="52"/>
      <c r="W1462" s="52"/>
      <c r="X1462" s="52"/>
      <c r="Y1462" s="52"/>
      <c r="Z1462" s="52"/>
      <c r="AA1462" s="52"/>
    </row>
    <row r="1463" spans="1:27">
      <c r="A1463" s="6"/>
      <c r="B1463" s="39"/>
      <c r="C1463" s="31"/>
      <c r="D1463" s="7"/>
      <c r="S1463" s="52"/>
      <c r="T1463" s="52"/>
      <c r="U1463" s="52"/>
      <c r="V1463" s="52"/>
      <c r="W1463" s="52"/>
      <c r="X1463" s="52"/>
      <c r="Y1463" s="52"/>
      <c r="Z1463" s="52"/>
      <c r="AA1463" s="52"/>
    </row>
    <row r="1464" spans="1:27">
      <c r="A1464" s="6"/>
      <c r="B1464" s="39"/>
      <c r="C1464" s="31"/>
      <c r="D1464" s="7"/>
      <c r="S1464" s="52"/>
      <c r="T1464" s="52"/>
      <c r="U1464" s="52"/>
      <c r="V1464" s="52"/>
      <c r="W1464" s="52"/>
      <c r="X1464" s="52"/>
      <c r="Y1464" s="52"/>
      <c r="Z1464" s="52"/>
      <c r="AA1464" s="52"/>
    </row>
    <row r="1465" spans="1:27">
      <c r="A1465" s="6"/>
      <c r="B1465" s="39"/>
      <c r="C1465" s="31"/>
      <c r="D1465" s="7"/>
      <c r="S1465" s="52"/>
      <c r="T1465" s="52"/>
      <c r="U1465" s="52"/>
      <c r="V1465" s="52"/>
      <c r="W1465" s="52"/>
      <c r="X1465" s="52"/>
      <c r="Y1465" s="52"/>
      <c r="Z1465" s="52"/>
      <c r="AA1465" s="52"/>
    </row>
    <row r="1466" spans="1:27">
      <c r="A1466" s="6"/>
      <c r="B1466" s="39"/>
      <c r="C1466" s="31"/>
      <c r="D1466" s="7"/>
      <c r="S1466" s="52"/>
      <c r="T1466" s="52"/>
      <c r="U1466" s="52"/>
      <c r="V1466" s="52"/>
      <c r="W1466" s="52"/>
      <c r="X1466" s="52"/>
      <c r="Y1466" s="52"/>
      <c r="Z1466" s="52"/>
      <c r="AA1466" s="52"/>
    </row>
    <row r="1467" spans="1:27">
      <c r="A1467" s="6"/>
      <c r="B1467" s="39"/>
      <c r="C1467" s="31"/>
      <c r="D1467" s="7"/>
      <c r="S1467" s="52"/>
      <c r="T1467" s="52"/>
      <c r="U1467" s="52"/>
      <c r="V1467" s="52"/>
      <c r="W1467" s="52"/>
      <c r="X1467" s="52"/>
      <c r="Y1467" s="52"/>
      <c r="Z1467" s="52"/>
      <c r="AA1467" s="52"/>
    </row>
    <row r="1468" spans="1:27">
      <c r="A1468" s="6"/>
      <c r="B1468" s="39"/>
      <c r="C1468" s="31"/>
      <c r="D1468" s="7"/>
      <c r="S1468" s="52"/>
      <c r="T1468" s="52"/>
      <c r="U1468" s="52"/>
      <c r="V1468" s="52"/>
      <c r="W1468" s="52"/>
      <c r="X1468" s="52"/>
      <c r="Y1468" s="52"/>
      <c r="Z1468" s="52"/>
      <c r="AA1468" s="52"/>
    </row>
    <row r="1469" spans="1:27">
      <c r="A1469" s="6"/>
      <c r="B1469" s="39"/>
      <c r="C1469" s="31"/>
      <c r="D1469" s="7"/>
      <c r="S1469" s="52"/>
      <c r="T1469" s="52"/>
      <c r="U1469" s="52"/>
      <c r="V1469" s="52"/>
      <c r="W1469" s="52"/>
      <c r="X1469" s="52"/>
      <c r="Y1469" s="52"/>
      <c r="Z1469" s="52"/>
      <c r="AA1469" s="52"/>
    </row>
    <row r="1470" spans="1:27">
      <c r="A1470" s="6"/>
      <c r="B1470" s="39"/>
      <c r="C1470" s="31"/>
      <c r="D1470" s="7"/>
      <c r="S1470" s="52"/>
      <c r="T1470" s="52"/>
      <c r="U1470" s="52"/>
      <c r="V1470" s="52"/>
      <c r="W1470" s="52"/>
      <c r="X1470" s="52"/>
      <c r="Y1470" s="52"/>
      <c r="Z1470" s="52"/>
      <c r="AA1470" s="52"/>
    </row>
    <row r="1471" spans="1:27">
      <c r="A1471" s="6"/>
      <c r="B1471" s="39"/>
      <c r="C1471" s="31"/>
      <c r="D1471" s="7"/>
      <c r="S1471" s="52"/>
      <c r="T1471" s="52"/>
      <c r="U1471" s="52"/>
      <c r="V1471" s="52"/>
      <c r="W1471" s="52"/>
      <c r="X1471" s="52"/>
      <c r="Y1471" s="52"/>
      <c r="Z1471" s="52"/>
      <c r="AA1471" s="52"/>
    </row>
    <row r="1472" spans="1:27">
      <c r="A1472" s="6"/>
      <c r="B1472" s="39"/>
      <c r="C1472" s="31"/>
      <c r="D1472" s="7"/>
      <c r="S1472" s="52"/>
      <c r="T1472" s="52"/>
      <c r="U1472" s="52"/>
      <c r="V1472" s="52"/>
      <c r="W1472" s="52"/>
      <c r="X1472" s="52"/>
      <c r="Y1472" s="52"/>
      <c r="Z1472" s="52"/>
      <c r="AA1472" s="52"/>
    </row>
    <row r="1473" spans="1:27">
      <c r="A1473" s="6"/>
      <c r="B1473" s="39"/>
      <c r="C1473" s="31"/>
      <c r="D1473" s="7"/>
      <c r="S1473" s="52"/>
      <c r="T1473" s="52"/>
      <c r="U1473" s="52"/>
      <c r="V1473" s="52"/>
      <c r="W1473" s="52"/>
      <c r="X1473" s="52"/>
      <c r="Y1473" s="52"/>
      <c r="Z1473" s="52"/>
      <c r="AA1473" s="52"/>
    </row>
    <row r="1474" spans="1:27">
      <c r="A1474" s="6"/>
      <c r="B1474" s="39"/>
      <c r="C1474" s="31"/>
      <c r="D1474" s="7"/>
      <c r="S1474" s="52"/>
      <c r="T1474" s="52"/>
      <c r="U1474" s="52"/>
      <c r="V1474" s="52"/>
      <c r="W1474" s="52"/>
      <c r="X1474" s="52"/>
      <c r="Y1474" s="52"/>
      <c r="Z1474" s="52"/>
      <c r="AA1474" s="52"/>
    </row>
    <row r="1475" spans="1:27">
      <c r="A1475" s="6"/>
      <c r="B1475" s="39"/>
      <c r="C1475" s="31"/>
      <c r="D1475" s="7"/>
      <c r="S1475" s="52"/>
      <c r="T1475" s="52"/>
      <c r="U1475" s="52"/>
      <c r="V1475" s="52"/>
      <c r="W1475" s="52"/>
      <c r="X1475" s="52"/>
      <c r="Y1475" s="52"/>
      <c r="Z1475" s="52"/>
      <c r="AA1475" s="52"/>
    </row>
    <row r="1476" spans="1:27">
      <c r="A1476" s="6"/>
      <c r="B1476" s="39"/>
      <c r="C1476" s="31"/>
      <c r="D1476" s="7"/>
      <c r="S1476" s="52"/>
      <c r="T1476" s="52"/>
      <c r="U1476" s="52"/>
      <c r="V1476" s="52"/>
      <c r="W1476" s="52"/>
      <c r="X1476" s="52"/>
      <c r="Y1476" s="52"/>
      <c r="Z1476" s="52"/>
      <c r="AA1476" s="52"/>
    </row>
    <row r="1477" spans="1:27">
      <c r="A1477" s="6"/>
      <c r="B1477" s="39"/>
      <c r="C1477" s="31"/>
      <c r="D1477" s="7"/>
      <c r="S1477" s="52"/>
      <c r="T1477" s="52"/>
      <c r="U1477" s="52"/>
      <c r="V1477" s="52"/>
      <c r="W1477" s="52"/>
      <c r="X1477" s="52"/>
      <c r="Y1477" s="52"/>
      <c r="Z1477" s="52"/>
      <c r="AA1477" s="52"/>
    </row>
    <row r="1478" spans="1:27">
      <c r="A1478" s="6"/>
      <c r="B1478" s="39"/>
      <c r="C1478" s="31"/>
      <c r="D1478" s="7"/>
      <c r="S1478" s="52"/>
      <c r="T1478" s="52"/>
      <c r="U1478" s="52"/>
      <c r="V1478" s="52"/>
      <c r="W1478" s="52"/>
      <c r="X1478" s="52"/>
      <c r="Y1478" s="52"/>
      <c r="Z1478" s="52"/>
      <c r="AA1478" s="52"/>
    </row>
    <row r="1479" spans="1:27">
      <c r="A1479" s="6"/>
      <c r="B1479" s="39"/>
      <c r="C1479" s="31"/>
      <c r="D1479" s="7"/>
      <c r="S1479" s="52"/>
      <c r="T1479" s="52"/>
      <c r="U1479" s="52"/>
      <c r="V1479" s="52"/>
      <c r="W1479" s="52"/>
      <c r="X1479" s="52"/>
      <c r="Y1479" s="52"/>
      <c r="Z1479" s="52"/>
      <c r="AA1479" s="52"/>
    </row>
    <row r="1480" spans="1:27">
      <c r="A1480" s="6"/>
      <c r="B1480" s="39"/>
      <c r="C1480" s="31"/>
      <c r="D1480" s="7"/>
      <c r="S1480" s="52"/>
      <c r="T1480" s="52"/>
      <c r="U1480" s="52"/>
      <c r="V1480" s="52"/>
      <c r="W1480" s="52"/>
      <c r="X1480" s="52"/>
      <c r="Y1480" s="52"/>
      <c r="Z1480" s="52"/>
      <c r="AA1480" s="52"/>
    </row>
    <row r="1481" spans="1:27">
      <c r="A1481" s="6"/>
      <c r="B1481" s="39"/>
      <c r="C1481" s="31"/>
      <c r="D1481" s="7"/>
      <c r="S1481" s="52"/>
      <c r="T1481" s="52"/>
      <c r="U1481" s="52"/>
      <c r="V1481" s="52"/>
      <c r="W1481" s="52"/>
      <c r="X1481" s="52"/>
      <c r="Y1481" s="52"/>
      <c r="Z1481" s="52"/>
      <c r="AA1481" s="52"/>
    </row>
    <row r="1482" spans="1:27">
      <c r="A1482" s="6"/>
      <c r="B1482" s="39"/>
      <c r="C1482" s="31"/>
      <c r="D1482" s="7"/>
      <c r="S1482" s="52"/>
      <c r="T1482" s="52"/>
      <c r="U1482" s="52"/>
      <c r="V1482" s="52"/>
      <c r="W1482" s="52"/>
      <c r="X1482" s="52"/>
      <c r="Y1482" s="52"/>
      <c r="Z1482" s="52"/>
      <c r="AA1482" s="52"/>
    </row>
    <row r="1483" spans="1:27">
      <c r="A1483" s="6"/>
      <c r="B1483" s="39"/>
      <c r="C1483" s="31"/>
      <c r="D1483" s="7"/>
      <c r="S1483" s="52"/>
      <c r="T1483" s="52"/>
      <c r="U1483" s="52"/>
      <c r="V1483" s="52"/>
      <c r="W1483" s="52"/>
      <c r="X1483" s="52"/>
      <c r="Y1483" s="52"/>
      <c r="Z1483" s="52"/>
      <c r="AA1483" s="52"/>
    </row>
    <row r="1484" spans="1:27">
      <c r="A1484" s="6"/>
      <c r="B1484" s="39"/>
      <c r="C1484" s="31"/>
      <c r="D1484" s="7"/>
      <c r="S1484" s="52"/>
      <c r="T1484" s="52"/>
      <c r="U1484" s="52"/>
      <c r="V1484" s="52"/>
      <c r="W1484" s="52"/>
      <c r="X1484" s="52"/>
      <c r="Y1484" s="52"/>
      <c r="Z1484" s="52"/>
      <c r="AA1484" s="52"/>
    </row>
    <row r="1485" spans="1:27">
      <c r="A1485" s="6"/>
      <c r="B1485" s="39"/>
      <c r="C1485" s="31"/>
      <c r="D1485" s="7"/>
      <c r="S1485" s="52"/>
      <c r="T1485" s="52"/>
      <c r="U1485" s="52"/>
      <c r="V1485" s="52"/>
      <c r="W1485" s="52"/>
      <c r="X1485" s="52"/>
      <c r="Y1485" s="52"/>
      <c r="Z1485" s="52"/>
      <c r="AA1485" s="52"/>
    </row>
    <row r="1486" spans="1:27">
      <c r="A1486" s="6"/>
      <c r="B1486" s="39"/>
      <c r="C1486" s="31"/>
      <c r="D1486" s="7"/>
      <c r="S1486" s="52"/>
      <c r="T1486" s="52"/>
      <c r="U1486" s="52"/>
      <c r="V1486" s="52"/>
      <c r="W1486" s="52"/>
      <c r="X1486" s="52"/>
      <c r="Y1486" s="52"/>
      <c r="Z1486" s="52"/>
      <c r="AA1486" s="52"/>
    </row>
    <row r="1487" spans="1:27">
      <c r="A1487" s="6"/>
      <c r="B1487" s="39"/>
      <c r="C1487" s="31"/>
      <c r="D1487" s="7"/>
      <c r="S1487" s="52"/>
      <c r="T1487" s="52"/>
      <c r="U1487" s="52"/>
      <c r="V1487" s="52"/>
      <c r="W1487" s="52"/>
      <c r="X1487" s="52"/>
      <c r="Y1487" s="52"/>
      <c r="Z1487" s="52"/>
      <c r="AA1487" s="52"/>
    </row>
    <row r="1488" spans="1:27">
      <c r="A1488" s="6"/>
      <c r="B1488" s="39"/>
      <c r="C1488" s="31"/>
      <c r="D1488" s="7"/>
      <c r="S1488" s="52"/>
      <c r="T1488" s="52"/>
      <c r="U1488" s="52"/>
      <c r="V1488" s="52"/>
      <c r="W1488" s="52"/>
      <c r="X1488" s="52"/>
      <c r="Y1488" s="52"/>
      <c r="Z1488" s="52"/>
      <c r="AA1488" s="52"/>
    </row>
    <row r="1489" spans="1:27">
      <c r="A1489" s="6"/>
      <c r="B1489" s="39"/>
      <c r="C1489" s="31"/>
      <c r="D1489" s="7"/>
      <c r="S1489" s="52"/>
      <c r="T1489" s="52"/>
      <c r="U1489" s="52"/>
      <c r="V1489" s="52"/>
      <c r="W1489" s="52"/>
      <c r="X1489" s="52"/>
      <c r="Y1489" s="52"/>
      <c r="Z1489" s="52"/>
      <c r="AA1489" s="52"/>
    </row>
    <row r="1490" spans="1:27">
      <c r="A1490" s="6"/>
      <c r="B1490" s="39"/>
      <c r="C1490" s="31"/>
      <c r="D1490" s="7"/>
      <c r="S1490" s="52"/>
      <c r="T1490" s="52"/>
      <c r="U1490" s="52"/>
      <c r="V1490" s="52"/>
      <c r="W1490" s="52"/>
      <c r="X1490" s="52"/>
      <c r="Y1490" s="52"/>
      <c r="Z1490" s="52"/>
      <c r="AA1490" s="52"/>
    </row>
    <row r="1491" spans="1:27">
      <c r="A1491" s="6"/>
      <c r="B1491" s="39"/>
      <c r="C1491" s="31"/>
      <c r="D1491" s="7"/>
      <c r="S1491" s="52"/>
      <c r="T1491" s="52"/>
      <c r="U1491" s="52"/>
      <c r="V1491" s="52"/>
      <c r="W1491" s="52"/>
      <c r="X1491" s="52"/>
      <c r="Y1491" s="52"/>
      <c r="Z1491" s="52"/>
      <c r="AA1491" s="52"/>
    </row>
    <row r="1492" spans="1:27">
      <c r="A1492" s="11"/>
      <c r="B1492" s="40"/>
      <c r="C1492" s="32"/>
      <c r="D1492" s="11"/>
      <c r="S1492" s="52"/>
      <c r="T1492" s="52"/>
      <c r="U1492" s="52"/>
      <c r="V1492" s="52"/>
      <c r="W1492" s="52"/>
      <c r="X1492" s="52"/>
      <c r="Y1492" s="52"/>
      <c r="Z1492" s="52"/>
      <c r="AA1492" s="52"/>
    </row>
    <row r="1493" spans="1:27">
      <c r="A1493" s="11"/>
      <c r="B1493" s="40"/>
      <c r="C1493" s="32"/>
      <c r="D1493" s="11"/>
      <c r="S1493" s="52"/>
      <c r="T1493" s="52"/>
      <c r="U1493" s="52"/>
      <c r="V1493" s="52"/>
      <c r="W1493" s="52"/>
      <c r="X1493" s="52"/>
      <c r="Y1493" s="52"/>
      <c r="Z1493" s="52"/>
      <c r="AA1493" s="52"/>
    </row>
    <row r="1494" spans="1:27">
      <c r="A1494" s="11"/>
      <c r="B1494" s="40"/>
      <c r="C1494" s="32"/>
      <c r="D1494" s="11"/>
      <c r="S1494" s="52"/>
      <c r="T1494" s="52"/>
      <c r="U1494" s="52"/>
      <c r="V1494" s="52"/>
      <c r="W1494" s="52"/>
      <c r="X1494" s="52"/>
      <c r="Y1494" s="52"/>
      <c r="Z1494" s="52"/>
      <c r="AA1494" s="52"/>
    </row>
    <row r="1495" spans="1:27">
      <c r="A1495" s="11"/>
      <c r="B1495" s="40"/>
      <c r="C1495" s="32"/>
      <c r="D1495" s="11"/>
      <c r="S1495" s="52"/>
      <c r="T1495" s="52"/>
      <c r="U1495" s="52"/>
      <c r="V1495" s="52"/>
      <c r="W1495" s="52"/>
      <c r="X1495" s="52"/>
      <c r="Y1495" s="52"/>
      <c r="Z1495" s="52"/>
      <c r="AA1495" s="52"/>
    </row>
    <row r="1496" spans="1:27">
      <c r="A1496" s="11"/>
      <c r="B1496" s="40"/>
      <c r="C1496" s="32"/>
      <c r="D1496" s="11"/>
      <c r="S1496" s="52"/>
      <c r="T1496" s="52"/>
      <c r="U1496" s="52"/>
      <c r="V1496" s="52"/>
      <c r="W1496" s="52"/>
      <c r="X1496" s="52"/>
      <c r="Y1496" s="52"/>
      <c r="Z1496" s="52"/>
      <c r="AA1496" s="52"/>
    </row>
    <row r="1497" spans="1:27">
      <c r="A1497" s="11"/>
      <c r="B1497" s="40"/>
      <c r="C1497" s="32"/>
      <c r="D1497" s="11"/>
      <c r="S1497" s="52"/>
      <c r="T1497" s="52"/>
      <c r="U1497" s="52"/>
      <c r="V1497" s="52"/>
      <c r="W1497" s="52"/>
      <c r="X1497" s="52"/>
      <c r="Y1497" s="52"/>
      <c r="Z1497" s="52"/>
      <c r="AA1497" s="52"/>
    </row>
    <row r="1498" spans="1:27">
      <c r="A1498" s="11"/>
      <c r="B1498" s="40"/>
      <c r="C1498" s="32"/>
      <c r="D1498" s="11"/>
      <c r="S1498" s="52"/>
      <c r="T1498" s="52"/>
      <c r="U1498" s="52"/>
      <c r="V1498" s="52"/>
      <c r="W1498" s="52"/>
      <c r="X1498" s="52"/>
      <c r="Y1498" s="52"/>
      <c r="Z1498" s="52"/>
      <c r="AA1498" s="52"/>
    </row>
    <row r="1499" spans="1:27">
      <c r="A1499" s="11"/>
      <c r="B1499" s="40"/>
      <c r="C1499" s="32"/>
      <c r="D1499" s="11"/>
      <c r="S1499" s="52"/>
      <c r="T1499" s="52"/>
      <c r="U1499" s="52"/>
      <c r="V1499" s="52"/>
      <c r="W1499" s="52"/>
      <c r="X1499" s="52"/>
      <c r="Y1499" s="52"/>
      <c r="Z1499" s="52"/>
      <c r="AA1499" s="52"/>
    </row>
    <row r="1500" spans="1:27">
      <c r="A1500" s="11"/>
      <c r="B1500" s="40"/>
      <c r="C1500" s="32"/>
      <c r="D1500" s="11"/>
      <c r="S1500" s="52"/>
      <c r="T1500" s="52"/>
      <c r="U1500" s="52"/>
      <c r="V1500" s="52"/>
      <c r="W1500" s="52"/>
      <c r="X1500" s="52"/>
      <c r="Y1500" s="52"/>
      <c r="Z1500" s="52"/>
      <c r="AA1500" s="52"/>
    </row>
    <row r="1501" spans="1:27">
      <c r="A1501" s="11"/>
      <c r="B1501" s="40"/>
      <c r="C1501" s="32"/>
      <c r="D1501" s="11"/>
      <c r="S1501" s="52"/>
      <c r="T1501" s="52"/>
      <c r="U1501" s="52"/>
      <c r="V1501" s="52"/>
      <c r="W1501" s="52"/>
      <c r="X1501" s="52"/>
      <c r="Y1501" s="52"/>
      <c r="Z1501" s="52"/>
      <c r="AA1501" s="52"/>
    </row>
    <row r="1502" spans="1:27">
      <c r="A1502" s="11"/>
      <c r="B1502" s="40"/>
      <c r="C1502" s="32"/>
      <c r="D1502" s="11"/>
      <c r="S1502" s="52"/>
      <c r="T1502" s="52"/>
      <c r="U1502" s="52"/>
      <c r="V1502" s="52"/>
      <c r="W1502" s="52"/>
      <c r="X1502" s="52"/>
      <c r="Y1502" s="52"/>
      <c r="Z1502" s="52"/>
      <c r="AA1502" s="52"/>
    </row>
    <row r="1503" spans="1:27">
      <c r="A1503" s="11"/>
      <c r="B1503" s="40"/>
      <c r="C1503" s="32"/>
      <c r="D1503" s="11"/>
      <c r="S1503" s="52"/>
      <c r="T1503" s="52"/>
      <c r="U1503" s="52"/>
      <c r="V1503" s="52"/>
      <c r="W1503" s="52"/>
      <c r="X1503" s="52"/>
      <c r="Y1503" s="52"/>
      <c r="Z1503" s="52"/>
      <c r="AA1503" s="52"/>
    </row>
    <row r="1504" spans="1:27">
      <c r="A1504" s="11"/>
      <c r="B1504" s="40"/>
      <c r="C1504" s="32"/>
      <c r="D1504" s="11"/>
      <c r="S1504" s="52"/>
      <c r="T1504" s="52"/>
      <c r="U1504" s="52"/>
      <c r="V1504" s="52"/>
      <c r="W1504" s="52"/>
      <c r="X1504" s="52"/>
      <c r="Y1504" s="52"/>
      <c r="Z1504" s="52"/>
      <c r="AA1504" s="52"/>
    </row>
    <row r="1505" spans="1:27">
      <c r="A1505" s="11"/>
      <c r="B1505" s="40"/>
      <c r="C1505" s="32"/>
      <c r="D1505" s="11"/>
      <c r="S1505" s="52"/>
      <c r="T1505" s="52"/>
      <c r="U1505" s="52"/>
      <c r="V1505" s="52"/>
      <c r="W1505" s="52"/>
      <c r="X1505" s="52"/>
      <c r="Y1505" s="52"/>
      <c r="Z1505" s="52"/>
      <c r="AA1505" s="52"/>
    </row>
    <row r="1506" spans="1:27">
      <c r="A1506" s="11"/>
      <c r="B1506" s="40"/>
      <c r="C1506" s="32"/>
      <c r="D1506" s="11"/>
      <c r="S1506" s="52"/>
      <c r="T1506" s="52"/>
      <c r="U1506" s="52"/>
      <c r="V1506" s="52"/>
      <c r="W1506" s="52"/>
      <c r="X1506" s="52"/>
      <c r="Y1506" s="52"/>
      <c r="Z1506" s="52"/>
      <c r="AA1506" s="52"/>
    </row>
    <row r="1507" spans="1:27">
      <c r="A1507" s="11"/>
      <c r="B1507" s="40"/>
      <c r="C1507" s="32"/>
      <c r="D1507" s="11"/>
      <c r="S1507" s="52"/>
      <c r="T1507" s="52"/>
      <c r="U1507" s="52"/>
      <c r="V1507" s="52"/>
      <c r="W1507" s="52"/>
      <c r="X1507" s="52"/>
      <c r="Y1507" s="52"/>
      <c r="Z1507" s="52"/>
      <c r="AA1507" s="52"/>
    </row>
    <row r="1508" spans="1:27">
      <c r="A1508" s="11"/>
      <c r="B1508" s="40"/>
      <c r="C1508" s="32"/>
      <c r="D1508" s="11"/>
      <c r="S1508" s="52"/>
      <c r="T1508" s="52"/>
      <c r="U1508" s="52"/>
      <c r="V1508" s="52"/>
      <c r="W1508" s="52"/>
      <c r="X1508" s="52"/>
      <c r="Y1508" s="52"/>
      <c r="Z1508" s="52"/>
      <c r="AA1508" s="52"/>
    </row>
    <row r="1509" spans="1:27">
      <c r="A1509" s="11"/>
      <c r="B1509" s="40"/>
      <c r="C1509" s="32"/>
      <c r="D1509" s="11"/>
      <c r="S1509" s="52"/>
      <c r="T1509" s="52"/>
      <c r="U1509" s="52"/>
      <c r="V1509" s="52"/>
      <c r="W1509" s="52"/>
      <c r="X1509" s="52"/>
      <c r="Y1509" s="52"/>
      <c r="Z1509" s="52"/>
      <c r="AA1509" s="52"/>
    </row>
    <row r="1510" spans="1:27">
      <c r="A1510" s="11"/>
      <c r="B1510" s="40"/>
      <c r="C1510" s="32"/>
      <c r="D1510" s="11"/>
      <c r="S1510" s="52"/>
      <c r="T1510" s="52"/>
      <c r="U1510" s="52"/>
      <c r="V1510" s="52"/>
      <c r="W1510" s="52"/>
      <c r="X1510" s="52"/>
      <c r="Y1510" s="52"/>
      <c r="Z1510" s="52"/>
      <c r="AA1510" s="52"/>
    </row>
    <row r="1511" spans="1:27">
      <c r="A1511" s="11"/>
      <c r="B1511" s="40"/>
      <c r="C1511" s="32"/>
      <c r="D1511" s="11"/>
      <c r="S1511" s="52"/>
      <c r="T1511" s="52"/>
      <c r="U1511" s="52"/>
      <c r="V1511" s="52"/>
      <c r="W1511" s="52"/>
      <c r="X1511" s="52"/>
      <c r="Y1511" s="52"/>
      <c r="Z1511" s="52"/>
      <c r="AA1511" s="52"/>
    </row>
    <row r="1512" spans="1:27">
      <c r="A1512" s="11"/>
      <c r="B1512" s="40"/>
      <c r="C1512" s="32"/>
      <c r="D1512" s="11"/>
      <c r="S1512" s="52"/>
      <c r="T1512" s="52"/>
      <c r="U1512" s="52"/>
      <c r="V1512" s="52"/>
      <c r="W1512" s="52"/>
      <c r="X1512" s="52"/>
      <c r="Y1512" s="52"/>
      <c r="Z1512" s="52"/>
      <c r="AA1512" s="52"/>
    </row>
    <row r="1513" spans="1:27">
      <c r="A1513" s="11"/>
      <c r="B1513" s="40"/>
      <c r="C1513" s="32"/>
      <c r="D1513" s="11"/>
      <c r="S1513" s="52"/>
      <c r="T1513" s="52"/>
      <c r="U1513" s="52"/>
      <c r="V1513" s="52"/>
      <c r="W1513" s="52"/>
      <c r="X1513" s="52"/>
      <c r="Y1513" s="52"/>
      <c r="Z1513" s="52"/>
      <c r="AA1513" s="52"/>
    </row>
    <row r="1514" spans="1:27">
      <c r="A1514" s="11"/>
      <c r="B1514" s="40"/>
      <c r="C1514" s="32"/>
      <c r="D1514" s="11"/>
      <c r="S1514" s="52"/>
      <c r="T1514" s="52"/>
      <c r="U1514" s="52"/>
      <c r="V1514" s="52"/>
      <c r="W1514" s="52"/>
      <c r="X1514" s="52"/>
      <c r="Y1514" s="52"/>
      <c r="Z1514" s="52"/>
      <c r="AA1514" s="52"/>
    </row>
    <row r="1515" spans="1:27">
      <c r="A1515" s="11"/>
      <c r="B1515" s="40"/>
      <c r="C1515" s="32"/>
      <c r="D1515" s="11"/>
      <c r="S1515" s="52"/>
      <c r="T1515" s="52"/>
      <c r="U1515" s="52"/>
      <c r="V1515" s="52"/>
      <c r="W1515" s="52"/>
      <c r="X1515" s="52"/>
      <c r="Y1515" s="52"/>
      <c r="Z1515" s="52"/>
      <c r="AA1515" s="52"/>
    </row>
    <row r="1516" spans="1:27">
      <c r="A1516" s="11"/>
      <c r="B1516" s="40"/>
      <c r="C1516" s="32"/>
      <c r="D1516" s="11"/>
      <c r="S1516" s="52"/>
      <c r="T1516" s="52"/>
      <c r="U1516" s="52"/>
      <c r="V1516" s="52"/>
      <c r="W1516" s="52"/>
      <c r="X1516" s="52"/>
      <c r="Y1516" s="52"/>
      <c r="Z1516" s="52"/>
      <c r="AA1516" s="52"/>
    </row>
    <row r="1517" spans="1:27">
      <c r="A1517" s="11"/>
      <c r="B1517" s="40"/>
      <c r="C1517" s="32"/>
      <c r="D1517" s="11"/>
      <c r="S1517" s="52"/>
      <c r="T1517" s="52"/>
      <c r="U1517" s="52"/>
      <c r="V1517" s="52"/>
      <c r="W1517" s="52"/>
      <c r="X1517" s="52"/>
      <c r="Y1517" s="52"/>
      <c r="Z1517" s="52"/>
      <c r="AA1517" s="52"/>
    </row>
    <row r="1518" spans="1:27">
      <c r="A1518" s="11"/>
      <c r="B1518" s="40"/>
      <c r="C1518" s="32"/>
      <c r="D1518" s="11"/>
      <c r="S1518" s="52"/>
      <c r="T1518" s="52"/>
      <c r="U1518" s="52"/>
      <c r="V1518" s="52"/>
      <c r="W1518" s="52"/>
      <c r="X1518" s="52"/>
      <c r="Y1518" s="52"/>
      <c r="Z1518" s="52"/>
      <c r="AA1518" s="52"/>
    </row>
    <row r="1519" spans="1:27">
      <c r="A1519" s="11"/>
      <c r="B1519" s="40"/>
      <c r="C1519" s="32"/>
      <c r="D1519" s="11"/>
      <c r="S1519" s="52"/>
      <c r="T1519" s="52"/>
      <c r="U1519" s="52"/>
      <c r="V1519" s="52"/>
      <c r="W1519" s="52"/>
      <c r="X1519" s="52"/>
      <c r="Y1519" s="52"/>
      <c r="Z1519" s="52"/>
      <c r="AA1519" s="52"/>
    </row>
    <row r="1520" spans="1:27">
      <c r="A1520" s="11"/>
      <c r="B1520" s="40"/>
      <c r="C1520" s="32"/>
      <c r="D1520" s="11"/>
      <c r="S1520" s="52"/>
      <c r="T1520" s="52"/>
      <c r="U1520" s="52"/>
      <c r="V1520" s="52"/>
      <c r="W1520" s="52"/>
      <c r="X1520" s="52"/>
      <c r="Y1520" s="52"/>
      <c r="Z1520" s="52"/>
      <c r="AA1520" s="52"/>
    </row>
    <row r="1521" spans="1:27">
      <c r="A1521" s="11"/>
      <c r="B1521" s="40"/>
      <c r="C1521" s="32"/>
      <c r="D1521" s="11"/>
      <c r="S1521" s="52"/>
      <c r="T1521" s="52"/>
      <c r="U1521" s="52"/>
      <c r="V1521" s="52"/>
      <c r="W1521" s="52"/>
      <c r="X1521" s="52"/>
      <c r="Y1521" s="52"/>
      <c r="Z1521" s="52"/>
      <c r="AA1521" s="52"/>
    </row>
    <row r="1522" spans="1:27">
      <c r="A1522" s="11"/>
      <c r="B1522" s="40"/>
      <c r="C1522" s="32"/>
      <c r="D1522" s="11"/>
      <c r="S1522" s="52"/>
      <c r="T1522" s="52"/>
      <c r="U1522" s="52"/>
      <c r="V1522" s="52"/>
      <c r="W1522" s="52"/>
      <c r="X1522" s="52"/>
      <c r="Y1522" s="52"/>
      <c r="Z1522" s="52"/>
      <c r="AA1522" s="52"/>
    </row>
    <row r="1523" spans="1:27">
      <c r="A1523" s="11"/>
      <c r="B1523" s="40"/>
      <c r="C1523" s="32"/>
      <c r="D1523" s="11"/>
      <c r="S1523" s="52"/>
      <c r="T1523" s="52"/>
      <c r="U1523" s="52"/>
      <c r="V1523" s="52"/>
      <c r="W1523" s="52"/>
      <c r="X1523" s="52"/>
      <c r="Y1523" s="52"/>
      <c r="Z1523" s="52"/>
      <c r="AA1523" s="52"/>
    </row>
    <row r="1524" spans="1:27">
      <c r="A1524" s="11"/>
      <c r="B1524" s="40"/>
      <c r="C1524" s="32"/>
      <c r="D1524" s="11"/>
      <c r="S1524" s="52"/>
      <c r="T1524" s="52"/>
      <c r="U1524" s="52"/>
      <c r="V1524" s="52"/>
      <c r="W1524" s="52"/>
      <c r="X1524" s="52"/>
      <c r="Y1524" s="52"/>
      <c r="Z1524" s="52"/>
      <c r="AA1524" s="52"/>
    </row>
    <row r="1525" spans="1:27">
      <c r="A1525" s="11"/>
      <c r="B1525" s="40"/>
      <c r="C1525" s="32"/>
      <c r="D1525" s="11"/>
      <c r="S1525" s="52"/>
      <c r="T1525" s="52"/>
      <c r="U1525" s="52"/>
      <c r="V1525" s="52"/>
      <c r="W1525" s="52"/>
      <c r="X1525" s="52"/>
      <c r="Y1525" s="52"/>
      <c r="Z1525" s="52"/>
      <c r="AA1525" s="52"/>
    </row>
    <row r="1526" spans="1:27">
      <c r="A1526" s="11"/>
      <c r="B1526" s="40"/>
      <c r="C1526" s="32"/>
      <c r="D1526" s="11"/>
      <c r="S1526" s="52"/>
      <c r="T1526" s="52"/>
      <c r="U1526" s="52"/>
      <c r="V1526" s="52"/>
      <c r="W1526" s="52"/>
      <c r="X1526" s="52"/>
      <c r="Y1526" s="52"/>
      <c r="Z1526" s="52"/>
      <c r="AA1526" s="52"/>
    </row>
    <row r="1527" spans="1:27">
      <c r="B1527" s="20"/>
      <c r="C1527" s="2"/>
      <c r="S1527" s="52"/>
      <c r="T1527" s="52"/>
      <c r="U1527" s="52"/>
      <c r="V1527" s="52"/>
      <c r="W1527" s="52"/>
      <c r="X1527" s="52"/>
      <c r="Y1527" s="52"/>
      <c r="Z1527" s="52"/>
      <c r="AA1527" s="52"/>
    </row>
    <row r="1528" spans="1:27">
      <c r="B1528" s="20"/>
      <c r="C1528" s="2"/>
      <c r="S1528" s="52"/>
      <c r="T1528" s="52"/>
      <c r="U1528" s="52"/>
      <c r="V1528" s="52"/>
      <c r="W1528" s="52"/>
      <c r="X1528" s="52"/>
      <c r="Y1528" s="52"/>
      <c r="Z1528" s="52"/>
      <c r="AA1528" s="52"/>
    </row>
    <row r="1529" spans="1:27">
      <c r="B1529" s="20"/>
      <c r="C1529" s="2"/>
      <c r="S1529" s="52"/>
      <c r="T1529" s="52"/>
      <c r="U1529" s="52"/>
      <c r="V1529" s="52"/>
      <c r="W1529" s="52"/>
      <c r="X1529" s="52"/>
      <c r="Y1529" s="52"/>
      <c r="Z1529" s="52"/>
      <c r="AA1529" s="52"/>
    </row>
    <row r="1530" spans="1:27">
      <c r="B1530" s="20"/>
      <c r="C1530" s="2"/>
      <c r="S1530" s="52"/>
      <c r="T1530" s="52"/>
      <c r="U1530" s="52"/>
      <c r="V1530" s="52"/>
      <c r="W1530" s="52"/>
      <c r="X1530" s="52"/>
      <c r="Y1530" s="52"/>
      <c r="Z1530" s="52"/>
      <c r="AA1530" s="52"/>
    </row>
    <row r="1531" spans="1:27">
      <c r="B1531" s="20"/>
      <c r="C1531" s="2"/>
      <c r="S1531" s="52"/>
      <c r="T1531" s="52"/>
      <c r="U1531" s="52"/>
      <c r="V1531" s="52"/>
      <c r="W1531" s="52"/>
      <c r="X1531" s="52"/>
      <c r="Y1531" s="52"/>
      <c r="Z1531" s="52"/>
      <c r="AA1531" s="52"/>
    </row>
    <row r="1532" spans="1:27">
      <c r="B1532" s="20"/>
      <c r="C1532" s="2"/>
      <c r="S1532" s="52"/>
      <c r="T1532" s="52"/>
      <c r="U1532" s="52"/>
      <c r="V1532" s="52"/>
      <c r="W1532" s="52"/>
      <c r="X1532" s="52"/>
      <c r="Y1532" s="52"/>
      <c r="Z1532" s="52"/>
      <c r="AA1532" s="52"/>
    </row>
    <row r="1533" spans="1:27">
      <c r="B1533" s="20"/>
      <c r="C1533" s="2"/>
      <c r="S1533" s="52"/>
      <c r="T1533" s="52"/>
      <c r="U1533" s="52"/>
      <c r="V1533" s="52"/>
      <c r="W1533" s="52"/>
      <c r="X1533" s="52"/>
      <c r="Y1533" s="52"/>
      <c r="Z1533" s="52"/>
      <c r="AA1533" s="52"/>
    </row>
    <row r="1534" spans="1:27">
      <c r="B1534" s="20"/>
      <c r="C1534" s="2"/>
      <c r="S1534" s="52"/>
      <c r="T1534" s="52"/>
      <c r="U1534" s="52"/>
      <c r="V1534" s="52"/>
      <c r="W1534" s="52"/>
      <c r="X1534" s="52"/>
      <c r="Y1534" s="52"/>
      <c r="Z1534" s="52"/>
      <c r="AA1534" s="52"/>
    </row>
    <row r="1535" spans="1:27">
      <c r="B1535" s="20"/>
      <c r="C1535" s="2"/>
      <c r="S1535" s="52"/>
      <c r="T1535" s="52"/>
      <c r="U1535" s="52"/>
      <c r="V1535" s="52"/>
      <c r="W1535" s="52"/>
      <c r="X1535" s="52"/>
      <c r="Y1535" s="52"/>
      <c r="Z1535" s="52"/>
      <c r="AA1535" s="52"/>
    </row>
    <row r="1536" spans="1:27">
      <c r="B1536" s="20"/>
      <c r="C1536" s="2"/>
      <c r="S1536" s="52"/>
      <c r="T1536" s="52"/>
      <c r="U1536" s="52"/>
      <c r="V1536" s="52"/>
      <c r="W1536" s="52"/>
      <c r="X1536" s="52"/>
      <c r="Y1536" s="52"/>
      <c r="Z1536" s="52"/>
      <c r="AA1536" s="52"/>
    </row>
    <row r="1537" spans="2:27">
      <c r="B1537" s="20"/>
      <c r="C1537" s="2"/>
      <c r="S1537" s="52"/>
      <c r="T1537" s="52"/>
      <c r="U1537" s="52"/>
      <c r="V1537" s="52"/>
      <c r="W1537" s="52"/>
      <c r="X1537" s="52"/>
      <c r="Y1537" s="52"/>
      <c r="Z1537" s="52"/>
      <c r="AA1537" s="52"/>
    </row>
    <row r="1538" spans="2:27">
      <c r="B1538" s="20"/>
      <c r="C1538" s="2"/>
      <c r="S1538" s="52"/>
      <c r="T1538" s="52"/>
      <c r="U1538" s="52"/>
      <c r="V1538" s="52"/>
      <c r="W1538" s="52"/>
      <c r="X1538" s="52"/>
      <c r="Y1538" s="52"/>
      <c r="Z1538" s="52"/>
      <c r="AA1538" s="52"/>
    </row>
    <row r="1539" spans="2:27">
      <c r="B1539" s="20"/>
      <c r="C1539" s="2"/>
      <c r="S1539" s="52"/>
      <c r="T1539" s="52"/>
      <c r="U1539" s="52"/>
      <c r="V1539" s="52"/>
      <c r="W1539" s="52"/>
      <c r="X1539" s="52"/>
      <c r="Y1539" s="52"/>
      <c r="Z1539" s="52"/>
      <c r="AA1539" s="52"/>
    </row>
    <row r="1540" spans="2:27">
      <c r="B1540" s="20"/>
      <c r="C1540" s="2"/>
      <c r="S1540" s="52"/>
      <c r="T1540" s="52"/>
      <c r="U1540" s="52"/>
      <c r="V1540" s="52"/>
      <c r="W1540" s="52"/>
      <c r="X1540" s="52"/>
      <c r="Y1540" s="52"/>
      <c r="Z1540" s="52"/>
      <c r="AA1540" s="52"/>
    </row>
    <row r="1541" spans="2:27">
      <c r="B1541" s="20"/>
      <c r="C1541" s="2"/>
      <c r="S1541" s="52"/>
      <c r="T1541" s="52"/>
      <c r="U1541" s="52"/>
      <c r="V1541" s="52"/>
      <c r="W1541" s="52"/>
      <c r="X1541" s="52"/>
      <c r="Y1541" s="52"/>
      <c r="Z1541" s="52"/>
      <c r="AA1541" s="52"/>
    </row>
    <row r="1542" spans="2:27">
      <c r="B1542" s="20"/>
      <c r="C1542" s="2"/>
      <c r="S1542" s="52"/>
      <c r="T1542" s="52"/>
      <c r="U1542" s="52"/>
      <c r="V1542" s="52"/>
      <c r="W1542" s="52"/>
      <c r="X1542" s="52"/>
      <c r="Y1542" s="52"/>
      <c r="Z1542" s="52"/>
      <c r="AA1542" s="52"/>
    </row>
    <row r="1543" spans="2:27">
      <c r="B1543" s="20"/>
      <c r="C1543" s="2"/>
      <c r="S1543" s="52"/>
      <c r="T1543" s="52"/>
      <c r="U1543" s="52"/>
      <c r="V1543" s="52"/>
      <c r="W1543" s="52"/>
      <c r="X1543" s="52"/>
      <c r="Y1543" s="52"/>
      <c r="Z1543" s="52"/>
      <c r="AA1543" s="52"/>
    </row>
    <row r="1544" spans="2:27">
      <c r="B1544" s="20"/>
      <c r="C1544" s="2"/>
      <c r="S1544" s="52"/>
      <c r="T1544" s="52"/>
      <c r="U1544" s="52"/>
      <c r="V1544" s="52"/>
      <c r="W1544" s="52"/>
      <c r="X1544" s="52"/>
      <c r="Y1544" s="52"/>
      <c r="Z1544" s="52"/>
      <c r="AA1544" s="52"/>
    </row>
    <row r="1545" spans="2:27">
      <c r="B1545" s="20"/>
      <c r="C1545" s="2"/>
      <c r="S1545" s="52"/>
      <c r="T1545" s="52"/>
      <c r="U1545" s="52"/>
      <c r="V1545" s="52"/>
      <c r="W1545" s="52"/>
      <c r="X1545" s="52"/>
      <c r="Y1545" s="52"/>
      <c r="Z1545" s="52"/>
      <c r="AA1545" s="52"/>
    </row>
    <row r="1546" spans="2:27">
      <c r="B1546" s="20"/>
      <c r="C1546" s="2"/>
      <c r="S1546" s="52"/>
      <c r="T1546" s="52"/>
      <c r="U1546" s="52"/>
      <c r="V1546" s="52"/>
      <c r="W1546" s="52"/>
      <c r="X1546" s="52"/>
      <c r="Y1546" s="52"/>
      <c r="Z1546" s="52"/>
      <c r="AA1546" s="52"/>
    </row>
    <row r="1547" spans="2:27">
      <c r="B1547" s="20"/>
      <c r="C1547" s="2"/>
      <c r="S1547" s="52"/>
      <c r="T1547" s="52"/>
      <c r="U1547" s="52"/>
      <c r="V1547" s="52"/>
      <c r="W1547" s="52"/>
      <c r="X1547" s="52"/>
      <c r="Y1547" s="52"/>
      <c r="Z1547" s="52"/>
      <c r="AA1547" s="52"/>
    </row>
    <row r="1548" spans="2:27">
      <c r="B1548" s="20"/>
      <c r="C1548" s="2"/>
      <c r="S1548" s="52"/>
      <c r="T1548" s="52"/>
      <c r="U1548" s="52"/>
      <c r="V1548" s="52"/>
      <c r="W1548" s="52"/>
      <c r="X1548" s="52"/>
      <c r="Y1548" s="52"/>
      <c r="Z1548" s="52"/>
      <c r="AA1548" s="52"/>
    </row>
    <row r="1549" spans="2:27">
      <c r="B1549" s="20"/>
      <c r="C1549" s="2"/>
      <c r="S1549" s="52"/>
      <c r="T1549" s="52"/>
      <c r="U1549" s="52"/>
      <c r="V1549" s="52"/>
      <c r="W1549" s="52"/>
      <c r="X1549" s="52"/>
      <c r="Y1549" s="52"/>
      <c r="Z1549" s="52"/>
      <c r="AA1549" s="52"/>
    </row>
    <row r="1550" spans="2:27">
      <c r="B1550" s="20"/>
      <c r="C1550" s="2"/>
      <c r="S1550" s="52"/>
      <c r="T1550" s="52"/>
      <c r="U1550" s="52"/>
      <c r="V1550" s="52"/>
      <c r="W1550" s="52"/>
      <c r="X1550" s="52"/>
      <c r="Y1550" s="52"/>
      <c r="Z1550" s="52"/>
      <c r="AA1550" s="52"/>
    </row>
    <row r="1551" spans="2:27">
      <c r="B1551" s="20"/>
      <c r="C1551" s="2"/>
      <c r="S1551" s="52"/>
      <c r="T1551" s="52"/>
      <c r="U1551" s="52"/>
      <c r="V1551" s="52"/>
      <c r="W1551" s="52"/>
      <c r="X1551" s="52"/>
      <c r="Y1551" s="52"/>
      <c r="Z1551" s="52"/>
      <c r="AA1551" s="52"/>
    </row>
    <row r="1552" spans="2:27">
      <c r="B1552" s="20"/>
      <c r="C1552" s="2"/>
      <c r="S1552" s="52"/>
      <c r="T1552" s="52"/>
      <c r="U1552" s="52"/>
      <c r="V1552" s="52"/>
      <c r="W1552" s="52"/>
      <c r="X1552" s="52"/>
      <c r="Y1552" s="52"/>
      <c r="Z1552" s="52"/>
      <c r="AA1552" s="52"/>
    </row>
    <row r="1553" spans="1:27">
      <c r="A1553" s="11"/>
      <c r="B1553" s="40"/>
      <c r="C1553" s="32"/>
      <c r="D1553" s="11"/>
      <c r="S1553" s="52"/>
      <c r="T1553" s="52"/>
      <c r="U1553" s="52"/>
      <c r="V1553" s="52"/>
      <c r="W1553" s="52"/>
      <c r="X1553" s="52"/>
      <c r="Y1553" s="52"/>
      <c r="Z1553" s="52"/>
      <c r="AA1553" s="52"/>
    </row>
    <row r="1554" spans="1:27">
      <c r="A1554" s="11"/>
      <c r="B1554" s="40"/>
      <c r="C1554" s="32"/>
      <c r="D1554" s="11"/>
      <c r="S1554" s="52"/>
      <c r="T1554" s="52"/>
      <c r="U1554" s="52"/>
      <c r="V1554" s="52"/>
      <c r="W1554" s="52"/>
      <c r="X1554" s="52"/>
      <c r="Y1554" s="52"/>
      <c r="Z1554" s="52"/>
      <c r="AA1554" s="52"/>
    </row>
    <row r="1555" spans="1:27">
      <c r="A1555" s="11"/>
      <c r="B1555" s="40"/>
      <c r="C1555" s="32"/>
      <c r="D1555" s="11"/>
      <c r="S1555" s="52"/>
      <c r="T1555" s="52"/>
      <c r="U1555" s="52"/>
      <c r="V1555" s="52"/>
      <c r="W1555" s="52"/>
      <c r="X1555" s="52"/>
      <c r="Y1555" s="52"/>
      <c r="Z1555" s="52"/>
      <c r="AA1555" s="52"/>
    </row>
    <row r="1556" spans="1:27">
      <c r="A1556" s="11"/>
      <c r="B1556" s="40"/>
      <c r="C1556" s="32"/>
      <c r="D1556" s="11"/>
      <c r="S1556" s="52"/>
      <c r="T1556" s="52"/>
      <c r="U1556" s="52"/>
      <c r="V1556" s="52"/>
      <c r="W1556" s="52"/>
      <c r="X1556" s="52"/>
      <c r="Y1556" s="52"/>
      <c r="Z1556" s="52"/>
      <c r="AA1556" s="52"/>
    </row>
    <row r="1557" spans="1:27">
      <c r="A1557" s="11"/>
      <c r="B1557" s="40"/>
      <c r="C1557" s="32"/>
      <c r="D1557" s="11"/>
      <c r="S1557" s="52"/>
      <c r="T1557" s="52"/>
      <c r="U1557" s="52"/>
      <c r="V1557" s="52"/>
      <c r="W1557" s="52"/>
      <c r="X1557" s="52"/>
      <c r="Y1557" s="52"/>
      <c r="Z1557" s="52"/>
      <c r="AA1557" s="52"/>
    </row>
    <row r="1558" spans="1:27">
      <c r="A1558" s="11"/>
      <c r="B1558" s="40"/>
      <c r="C1558" s="32"/>
      <c r="D1558" s="11"/>
      <c r="S1558" s="52"/>
      <c r="T1558" s="52"/>
      <c r="U1558" s="52"/>
      <c r="V1558" s="52"/>
      <c r="W1558" s="52"/>
      <c r="X1558" s="52"/>
      <c r="Y1558" s="52"/>
      <c r="Z1558" s="52"/>
      <c r="AA1558" s="52"/>
    </row>
    <row r="1559" spans="1:27">
      <c r="A1559" s="11"/>
      <c r="B1559" s="40"/>
      <c r="C1559" s="32"/>
      <c r="D1559" s="11"/>
      <c r="S1559" s="52"/>
      <c r="T1559" s="52"/>
      <c r="U1559" s="52"/>
      <c r="V1559" s="52"/>
      <c r="W1559" s="52"/>
      <c r="X1559" s="52"/>
      <c r="Y1559" s="52"/>
      <c r="Z1559" s="52"/>
      <c r="AA1559" s="52"/>
    </row>
    <row r="1560" spans="1:27">
      <c r="A1560" s="11"/>
      <c r="B1560" s="40"/>
      <c r="C1560" s="32"/>
      <c r="D1560" s="11"/>
      <c r="S1560" s="52"/>
      <c r="T1560" s="52"/>
      <c r="U1560" s="52"/>
      <c r="V1560" s="52"/>
      <c r="W1560" s="52"/>
      <c r="X1560" s="52"/>
      <c r="Y1560" s="52"/>
      <c r="Z1560" s="52"/>
      <c r="AA1560" s="52"/>
    </row>
    <row r="1561" spans="1:27">
      <c r="A1561" s="11"/>
      <c r="B1561" s="40"/>
      <c r="C1561" s="32"/>
      <c r="D1561" s="11"/>
      <c r="S1561" s="52"/>
      <c r="T1561" s="52"/>
      <c r="U1561" s="52"/>
      <c r="V1561" s="52"/>
      <c r="W1561" s="52"/>
      <c r="X1561" s="52"/>
      <c r="Y1561" s="52"/>
      <c r="Z1561" s="52"/>
      <c r="AA1561" s="52"/>
    </row>
    <row r="1562" spans="1:27">
      <c r="A1562" s="11"/>
      <c r="B1562" s="40"/>
      <c r="C1562" s="32"/>
      <c r="D1562" s="11"/>
      <c r="S1562" s="52"/>
      <c r="T1562" s="52"/>
      <c r="U1562" s="52"/>
      <c r="V1562" s="52"/>
      <c r="W1562" s="52"/>
      <c r="X1562" s="52"/>
      <c r="Y1562" s="52"/>
      <c r="Z1562" s="52"/>
      <c r="AA1562" s="52"/>
    </row>
    <row r="1563" spans="1:27">
      <c r="A1563" s="11"/>
      <c r="B1563" s="40"/>
      <c r="C1563" s="32"/>
      <c r="D1563" s="11"/>
      <c r="S1563" s="52"/>
      <c r="T1563" s="52"/>
      <c r="U1563" s="52"/>
      <c r="V1563" s="52"/>
      <c r="W1563" s="52"/>
      <c r="X1563" s="52"/>
      <c r="Y1563" s="52"/>
      <c r="Z1563" s="52"/>
      <c r="AA1563" s="52"/>
    </row>
    <row r="1564" spans="1:27">
      <c r="A1564" s="11"/>
      <c r="B1564" s="40"/>
      <c r="C1564" s="32"/>
      <c r="D1564" s="11"/>
      <c r="S1564" s="52"/>
      <c r="T1564" s="52"/>
      <c r="U1564" s="52"/>
      <c r="V1564" s="52"/>
      <c r="W1564" s="52"/>
      <c r="X1564" s="52"/>
      <c r="Y1564" s="52"/>
      <c r="Z1564" s="52"/>
      <c r="AA1564" s="52"/>
    </row>
    <row r="1565" spans="1:27">
      <c r="A1565" s="11"/>
      <c r="B1565" s="40"/>
      <c r="C1565" s="32"/>
      <c r="D1565" s="11"/>
      <c r="S1565" s="52"/>
      <c r="T1565" s="52"/>
      <c r="U1565" s="52"/>
      <c r="V1565" s="52"/>
      <c r="W1565" s="52"/>
      <c r="X1565" s="52"/>
      <c r="Y1565" s="52"/>
      <c r="Z1565" s="52"/>
      <c r="AA1565" s="52"/>
    </row>
    <row r="1566" spans="1:27">
      <c r="A1566" s="11"/>
      <c r="B1566" s="40"/>
      <c r="C1566" s="32"/>
      <c r="D1566" s="11"/>
      <c r="S1566" s="52"/>
      <c r="T1566" s="52"/>
      <c r="U1566" s="52"/>
      <c r="V1566" s="52"/>
      <c r="W1566" s="52"/>
      <c r="X1566" s="52"/>
      <c r="Y1566" s="52"/>
      <c r="Z1566" s="52"/>
      <c r="AA1566" s="52"/>
    </row>
    <row r="1567" spans="1:27">
      <c r="A1567" s="11"/>
      <c r="B1567" s="40"/>
      <c r="C1567" s="32"/>
      <c r="D1567" s="11"/>
      <c r="S1567" s="52"/>
      <c r="T1567" s="52"/>
      <c r="U1567" s="52"/>
      <c r="V1567" s="52"/>
      <c r="W1567" s="52"/>
      <c r="X1567" s="52"/>
      <c r="Y1567" s="52"/>
      <c r="Z1567" s="52"/>
      <c r="AA1567" s="52"/>
    </row>
    <row r="1568" spans="1:27">
      <c r="A1568" s="11"/>
      <c r="B1568" s="40"/>
      <c r="C1568" s="32"/>
      <c r="D1568" s="11"/>
      <c r="S1568" s="52"/>
      <c r="T1568" s="52"/>
      <c r="U1568" s="52"/>
      <c r="V1568" s="52"/>
      <c r="W1568" s="52"/>
      <c r="X1568" s="52"/>
      <c r="Y1568" s="52"/>
      <c r="Z1568" s="52"/>
      <c r="AA1568" s="52"/>
    </row>
    <row r="1569" spans="1:27">
      <c r="A1569" s="11"/>
      <c r="B1569" s="40"/>
      <c r="C1569" s="32"/>
      <c r="D1569" s="11"/>
      <c r="S1569" s="52"/>
      <c r="T1569" s="52"/>
      <c r="U1569" s="52"/>
      <c r="V1569" s="52"/>
      <c r="W1569" s="52"/>
      <c r="X1569" s="52"/>
      <c r="Y1569" s="52"/>
      <c r="Z1569" s="52"/>
      <c r="AA1569" s="52"/>
    </row>
    <row r="1570" spans="1:27">
      <c r="A1570" s="11"/>
      <c r="B1570" s="40"/>
      <c r="C1570" s="32"/>
      <c r="D1570" s="11"/>
      <c r="S1570" s="52"/>
      <c r="T1570" s="52"/>
      <c r="U1570" s="52"/>
      <c r="V1570" s="52"/>
      <c r="W1570" s="52"/>
      <c r="X1570" s="52"/>
      <c r="Y1570" s="52"/>
      <c r="Z1570" s="52"/>
      <c r="AA1570" s="52"/>
    </row>
    <row r="1571" spans="1:27">
      <c r="A1571" s="11"/>
      <c r="B1571" s="40"/>
      <c r="C1571" s="32"/>
      <c r="D1571" s="11"/>
      <c r="S1571" s="52"/>
      <c r="T1571" s="52"/>
      <c r="U1571" s="52"/>
      <c r="V1571" s="52"/>
      <c r="W1571" s="52"/>
      <c r="X1571" s="52"/>
      <c r="Y1571" s="52"/>
      <c r="Z1571" s="52"/>
      <c r="AA1571" s="52"/>
    </row>
    <row r="1572" spans="1:27">
      <c r="A1572" s="11"/>
      <c r="B1572" s="40"/>
      <c r="C1572" s="32"/>
      <c r="D1572" s="11"/>
      <c r="S1572" s="52"/>
      <c r="T1572" s="52"/>
      <c r="U1572" s="52"/>
      <c r="V1572" s="52"/>
      <c r="W1572" s="52"/>
      <c r="X1572" s="52"/>
      <c r="Y1572" s="52"/>
      <c r="Z1572" s="52"/>
      <c r="AA1572" s="52"/>
    </row>
    <row r="1573" spans="1:27">
      <c r="A1573" s="11"/>
      <c r="B1573" s="40"/>
      <c r="C1573" s="32"/>
      <c r="D1573" s="11"/>
      <c r="S1573" s="52"/>
      <c r="T1573" s="52"/>
      <c r="U1573" s="52"/>
      <c r="V1573" s="52"/>
      <c r="W1573" s="52"/>
      <c r="X1573" s="52"/>
      <c r="Y1573" s="52"/>
      <c r="Z1573" s="52"/>
      <c r="AA1573" s="52"/>
    </row>
    <row r="1574" spans="1:27">
      <c r="A1574" s="11"/>
      <c r="B1574" s="40"/>
      <c r="C1574" s="32"/>
      <c r="D1574" s="11"/>
      <c r="S1574" s="52"/>
      <c r="T1574" s="52"/>
      <c r="U1574" s="52"/>
      <c r="V1574" s="52"/>
      <c r="W1574" s="52"/>
      <c r="X1574" s="52"/>
      <c r="Y1574" s="52"/>
      <c r="Z1574" s="52"/>
      <c r="AA1574" s="52"/>
    </row>
    <row r="1575" spans="1:27">
      <c r="A1575" s="11"/>
      <c r="B1575" s="40"/>
      <c r="C1575" s="32"/>
      <c r="D1575" s="11"/>
      <c r="S1575" s="52"/>
      <c r="T1575" s="52"/>
      <c r="U1575" s="52"/>
      <c r="V1575" s="52"/>
      <c r="W1575" s="52"/>
      <c r="X1575" s="52"/>
      <c r="Y1575" s="52"/>
      <c r="Z1575" s="52"/>
      <c r="AA1575" s="52"/>
    </row>
    <row r="1576" spans="1:27">
      <c r="A1576" s="11"/>
      <c r="B1576" s="40"/>
      <c r="C1576" s="32"/>
      <c r="D1576" s="11"/>
      <c r="S1576" s="52"/>
      <c r="T1576" s="52"/>
      <c r="U1576" s="52"/>
      <c r="V1576" s="52"/>
      <c r="W1576" s="52"/>
      <c r="X1576" s="52"/>
      <c r="Y1576" s="52"/>
      <c r="Z1576" s="52"/>
      <c r="AA1576" s="52"/>
    </row>
    <row r="1577" spans="1:27">
      <c r="A1577" s="11"/>
      <c r="B1577" s="40"/>
      <c r="C1577" s="32"/>
      <c r="D1577" s="11"/>
      <c r="S1577" s="52"/>
      <c r="T1577" s="52"/>
      <c r="U1577" s="52"/>
      <c r="V1577" s="52"/>
      <c r="W1577" s="52"/>
      <c r="X1577" s="52"/>
      <c r="Y1577" s="52"/>
      <c r="Z1577" s="52"/>
      <c r="AA1577" s="52"/>
    </row>
    <row r="1578" spans="1:27">
      <c r="A1578" s="11"/>
      <c r="B1578" s="40"/>
      <c r="C1578" s="32"/>
      <c r="D1578" s="11"/>
      <c r="S1578" s="52"/>
      <c r="T1578" s="52"/>
      <c r="U1578" s="52"/>
      <c r="V1578" s="52"/>
      <c r="W1578" s="52"/>
      <c r="X1578" s="52"/>
      <c r="Y1578" s="52"/>
      <c r="Z1578" s="52"/>
      <c r="AA1578" s="52"/>
    </row>
    <row r="1579" spans="1:27">
      <c r="A1579" s="11"/>
      <c r="B1579" s="40"/>
      <c r="C1579" s="32"/>
      <c r="D1579" s="11"/>
      <c r="S1579" s="52"/>
      <c r="T1579" s="52"/>
      <c r="U1579" s="52"/>
      <c r="V1579" s="52"/>
      <c r="W1579" s="52"/>
      <c r="X1579" s="52"/>
      <c r="Y1579" s="52"/>
      <c r="Z1579" s="52"/>
      <c r="AA1579" s="52"/>
    </row>
    <row r="1580" spans="1:27">
      <c r="A1580" s="11"/>
      <c r="B1580" s="40"/>
      <c r="C1580" s="32"/>
      <c r="D1580" s="11"/>
      <c r="S1580" s="52"/>
      <c r="T1580" s="52"/>
      <c r="U1580" s="52"/>
      <c r="V1580" s="52"/>
      <c r="W1580" s="52"/>
      <c r="X1580" s="52"/>
      <c r="Y1580" s="52"/>
      <c r="Z1580" s="52"/>
      <c r="AA1580" s="52"/>
    </row>
    <row r="1581" spans="1:27">
      <c r="A1581" s="11"/>
      <c r="B1581" s="40"/>
      <c r="C1581" s="32"/>
      <c r="D1581" s="11"/>
      <c r="S1581" s="52"/>
      <c r="T1581" s="52"/>
      <c r="U1581" s="52"/>
      <c r="V1581" s="52"/>
      <c r="W1581" s="52"/>
      <c r="X1581" s="52"/>
      <c r="Y1581" s="52"/>
      <c r="Z1581" s="52"/>
      <c r="AA1581" s="52"/>
    </row>
    <row r="1582" spans="1:27">
      <c r="A1582" s="11"/>
      <c r="B1582" s="40"/>
      <c r="C1582" s="32"/>
      <c r="D1582" s="11"/>
      <c r="S1582" s="52"/>
      <c r="T1582" s="52"/>
      <c r="U1582" s="52"/>
      <c r="V1582" s="52"/>
      <c r="W1582" s="52"/>
      <c r="X1582" s="52"/>
      <c r="Y1582" s="52"/>
      <c r="Z1582" s="52"/>
      <c r="AA1582" s="52"/>
    </row>
    <row r="1583" spans="1:27">
      <c r="A1583" s="11"/>
      <c r="B1583" s="40"/>
      <c r="C1583" s="32"/>
      <c r="D1583" s="11"/>
      <c r="S1583" s="52"/>
      <c r="T1583" s="52"/>
      <c r="U1583" s="52"/>
      <c r="V1583" s="52"/>
      <c r="W1583" s="52"/>
      <c r="X1583" s="52"/>
      <c r="Y1583" s="52"/>
      <c r="Z1583" s="52"/>
      <c r="AA1583" s="52"/>
    </row>
    <row r="1584" spans="1:27">
      <c r="A1584" s="11"/>
      <c r="B1584" s="40"/>
      <c r="C1584" s="32"/>
      <c r="D1584" s="11"/>
      <c r="S1584" s="52"/>
      <c r="T1584" s="52"/>
      <c r="U1584" s="52"/>
      <c r="V1584" s="52"/>
      <c r="W1584" s="52"/>
      <c r="X1584" s="52"/>
      <c r="Y1584" s="52"/>
      <c r="Z1584" s="52"/>
      <c r="AA1584" s="52"/>
    </row>
    <row r="1585" spans="1:27">
      <c r="A1585" s="11"/>
      <c r="B1585" s="40"/>
      <c r="C1585" s="32"/>
      <c r="D1585" s="11"/>
      <c r="S1585" s="52"/>
      <c r="T1585" s="52"/>
      <c r="U1585" s="52"/>
      <c r="V1585" s="52"/>
      <c r="W1585" s="52"/>
      <c r="X1585" s="52"/>
      <c r="Y1585" s="52"/>
      <c r="Z1585" s="52"/>
      <c r="AA1585" s="52"/>
    </row>
    <row r="1586" spans="1:27">
      <c r="A1586" s="11"/>
      <c r="B1586" s="40"/>
      <c r="C1586" s="32"/>
      <c r="D1586" s="11"/>
      <c r="S1586" s="52"/>
      <c r="T1586" s="52"/>
      <c r="U1586" s="52"/>
      <c r="V1586" s="52"/>
      <c r="W1586" s="52"/>
      <c r="X1586" s="52"/>
      <c r="Y1586" s="52"/>
      <c r="Z1586" s="52"/>
      <c r="AA1586" s="52"/>
    </row>
    <row r="1587" spans="1:27">
      <c r="A1587" s="11"/>
      <c r="B1587" s="40"/>
      <c r="C1587" s="32"/>
      <c r="D1587" s="11"/>
      <c r="S1587" s="52"/>
      <c r="T1587" s="52"/>
      <c r="U1587" s="52"/>
      <c r="V1587" s="52"/>
      <c r="W1587" s="52"/>
      <c r="X1587" s="52"/>
      <c r="Y1587" s="52"/>
      <c r="Z1587" s="52"/>
      <c r="AA1587" s="52"/>
    </row>
    <row r="1588" spans="1:27">
      <c r="A1588" s="11"/>
      <c r="B1588" s="40"/>
      <c r="C1588" s="32"/>
      <c r="D1588" s="11"/>
      <c r="S1588" s="52"/>
      <c r="T1588" s="52"/>
      <c r="U1588" s="52"/>
      <c r="V1588" s="52"/>
      <c r="W1588" s="52"/>
      <c r="X1588" s="52"/>
      <c r="Y1588" s="52"/>
      <c r="Z1588" s="52"/>
      <c r="AA1588" s="52"/>
    </row>
    <row r="1589" spans="1:27">
      <c r="A1589" s="11"/>
      <c r="B1589" s="40"/>
      <c r="C1589" s="32"/>
      <c r="D1589" s="11"/>
      <c r="S1589" s="52"/>
      <c r="T1589" s="52"/>
      <c r="U1589" s="52"/>
      <c r="V1589" s="52"/>
      <c r="W1589" s="52"/>
      <c r="X1589" s="52"/>
      <c r="Y1589" s="52"/>
      <c r="Z1589" s="52"/>
      <c r="AA1589" s="52"/>
    </row>
    <row r="1590" spans="1:27">
      <c r="A1590" s="11"/>
      <c r="B1590" s="40"/>
      <c r="C1590" s="32"/>
      <c r="D1590" s="11"/>
      <c r="S1590" s="52"/>
      <c r="T1590" s="52"/>
      <c r="U1590" s="52"/>
      <c r="V1590" s="52"/>
      <c r="W1590" s="52"/>
      <c r="X1590" s="52"/>
      <c r="Y1590" s="52"/>
      <c r="Z1590" s="52"/>
      <c r="AA1590" s="52"/>
    </row>
    <row r="1591" spans="1:27">
      <c r="A1591" s="11"/>
      <c r="B1591" s="40"/>
      <c r="C1591" s="32"/>
      <c r="D1591" s="11"/>
      <c r="S1591" s="52"/>
      <c r="T1591" s="52"/>
      <c r="U1591" s="52"/>
      <c r="V1591" s="52"/>
      <c r="W1591" s="52"/>
      <c r="X1591" s="52"/>
      <c r="Y1591" s="52"/>
      <c r="Z1591" s="52"/>
      <c r="AA1591" s="52"/>
    </row>
    <row r="1592" spans="1:27">
      <c r="A1592" s="11"/>
      <c r="B1592" s="40"/>
      <c r="C1592" s="32"/>
      <c r="D1592" s="11"/>
      <c r="S1592" s="52"/>
      <c r="T1592" s="52"/>
      <c r="U1592" s="52"/>
      <c r="V1592" s="52"/>
      <c r="W1592" s="52"/>
      <c r="X1592" s="52"/>
      <c r="Y1592" s="52"/>
      <c r="Z1592" s="52"/>
      <c r="AA1592" s="52"/>
    </row>
    <row r="1593" spans="1:27">
      <c r="A1593" s="11"/>
      <c r="B1593" s="40"/>
      <c r="C1593" s="32"/>
      <c r="D1593" s="11"/>
      <c r="S1593" s="52"/>
      <c r="T1593" s="52"/>
      <c r="U1593" s="52"/>
      <c r="V1593" s="52"/>
      <c r="W1593" s="52"/>
      <c r="X1593" s="52"/>
      <c r="Y1593" s="52"/>
      <c r="Z1593" s="52"/>
      <c r="AA1593" s="52"/>
    </row>
    <row r="1594" spans="1:27">
      <c r="A1594" s="11"/>
      <c r="B1594" s="40"/>
      <c r="C1594" s="32"/>
      <c r="D1594" s="11"/>
      <c r="S1594" s="52"/>
      <c r="T1594" s="52"/>
      <c r="U1594" s="52"/>
      <c r="V1594" s="52"/>
      <c r="W1594" s="52"/>
      <c r="X1594" s="52"/>
      <c r="Y1594" s="52"/>
      <c r="Z1594" s="52"/>
      <c r="AA1594" s="52"/>
    </row>
    <row r="1595" spans="1:27">
      <c r="A1595" s="11"/>
      <c r="B1595" s="40"/>
      <c r="C1595" s="32"/>
      <c r="D1595" s="11"/>
      <c r="S1595" s="52"/>
      <c r="T1595" s="52"/>
      <c r="U1595" s="52"/>
      <c r="V1595" s="52"/>
      <c r="W1595" s="52"/>
      <c r="X1595" s="52"/>
      <c r="Y1595" s="52"/>
      <c r="Z1595" s="52"/>
      <c r="AA1595" s="52"/>
    </row>
    <row r="1596" spans="1:27">
      <c r="A1596" s="11"/>
      <c r="B1596" s="40"/>
      <c r="C1596" s="32"/>
      <c r="D1596" s="11"/>
      <c r="S1596" s="52"/>
      <c r="T1596" s="52"/>
      <c r="U1596" s="52"/>
      <c r="V1596" s="52"/>
      <c r="W1596" s="52"/>
      <c r="X1596" s="52"/>
      <c r="Y1596" s="52"/>
      <c r="Z1596" s="52"/>
      <c r="AA1596" s="52"/>
    </row>
    <row r="1597" spans="1:27">
      <c r="A1597" s="11"/>
      <c r="B1597" s="40"/>
      <c r="C1597" s="32"/>
      <c r="D1597" s="11"/>
      <c r="S1597" s="52"/>
      <c r="T1597" s="52"/>
      <c r="U1597" s="52"/>
      <c r="V1597" s="52"/>
      <c r="W1597" s="52"/>
      <c r="X1597" s="52"/>
      <c r="Y1597" s="52"/>
      <c r="Z1597" s="52"/>
      <c r="AA1597" s="52"/>
    </row>
    <row r="1598" spans="1:27">
      <c r="A1598" s="11"/>
      <c r="B1598" s="40"/>
      <c r="C1598" s="32"/>
      <c r="D1598" s="11"/>
      <c r="S1598" s="52"/>
      <c r="T1598" s="52"/>
      <c r="U1598" s="52"/>
      <c r="V1598" s="52"/>
      <c r="W1598" s="52"/>
      <c r="X1598" s="52"/>
      <c r="Y1598" s="52"/>
      <c r="Z1598" s="52"/>
      <c r="AA1598" s="52"/>
    </row>
    <row r="1599" spans="1:27">
      <c r="A1599" s="11"/>
      <c r="B1599" s="40"/>
      <c r="C1599" s="32"/>
      <c r="D1599" s="11"/>
      <c r="S1599" s="52"/>
      <c r="T1599" s="52"/>
      <c r="U1599" s="52"/>
      <c r="V1599" s="52"/>
      <c r="W1599" s="52"/>
      <c r="X1599" s="52"/>
      <c r="Y1599" s="52"/>
      <c r="Z1599" s="52"/>
      <c r="AA1599" s="52"/>
    </row>
    <row r="1600" spans="1:27">
      <c r="A1600" s="11"/>
      <c r="B1600" s="40"/>
      <c r="C1600" s="32"/>
      <c r="D1600" s="11"/>
      <c r="S1600" s="52"/>
      <c r="T1600" s="52"/>
      <c r="U1600" s="52"/>
      <c r="V1600" s="52"/>
      <c r="W1600" s="52"/>
      <c r="X1600" s="52"/>
      <c r="Y1600" s="52"/>
      <c r="Z1600" s="52"/>
      <c r="AA1600" s="52"/>
    </row>
    <row r="1601" spans="1:27">
      <c r="A1601" s="11"/>
      <c r="B1601" s="40"/>
      <c r="C1601" s="32"/>
      <c r="D1601" s="11"/>
      <c r="S1601" s="52"/>
      <c r="T1601" s="52"/>
      <c r="U1601" s="52"/>
      <c r="V1601" s="52"/>
      <c r="W1601" s="52"/>
      <c r="X1601" s="52"/>
      <c r="Y1601" s="52"/>
      <c r="Z1601" s="52"/>
      <c r="AA1601" s="52"/>
    </row>
    <row r="1602" spans="1:27">
      <c r="A1602" s="11"/>
      <c r="B1602" s="40"/>
      <c r="C1602" s="32"/>
      <c r="D1602" s="11"/>
      <c r="S1602" s="52"/>
      <c r="T1602" s="52"/>
      <c r="U1602" s="52"/>
      <c r="V1602" s="52"/>
      <c r="W1602" s="52"/>
      <c r="X1602" s="52"/>
      <c r="Y1602" s="52"/>
      <c r="Z1602" s="52"/>
      <c r="AA1602" s="52"/>
    </row>
    <row r="1603" spans="1:27">
      <c r="A1603" s="11"/>
      <c r="B1603" s="40"/>
      <c r="C1603" s="32"/>
      <c r="D1603" s="11"/>
      <c r="S1603" s="52"/>
      <c r="T1603" s="52"/>
      <c r="U1603" s="52"/>
      <c r="V1603" s="52"/>
      <c r="W1603" s="52"/>
      <c r="X1603" s="52"/>
      <c r="Y1603" s="52"/>
      <c r="Z1603" s="52"/>
      <c r="AA1603" s="52"/>
    </row>
    <row r="1604" spans="1:27">
      <c r="A1604" s="11"/>
      <c r="B1604" s="40"/>
      <c r="C1604" s="32"/>
      <c r="D1604" s="11"/>
      <c r="S1604" s="52"/>
      <c r="T1604" s="52"/>
      <c r="U1604" s="52"/>
      <c r="V1604" s="52"/>
      <c r="W1604" s="52"/>
      <c r="X1604" s="52"/>
      <c r="Y1604" s="52"/>
      <c r="Z1604" s="52"/>
      <c r="AA1604" s="52"/>
    </row>
    <row r="1605" spans="1:27">
      <c r="A1605" s="11"/>
      <c r="B1605" s="40"/>
      <c r="C1605" s="32"/>
      <c r="D1605" s="11"/>
      <c r="S1605" s="52"/>
      <c r="T1605" s="52"/>
      <c r="U1605" s="52"/>
      <c r="V1605" s="52"/>
      <c r="W1605" s="52"/>
      <c r="X1605" s="52"/>
      <c r="Y1605" s="52"/>
      <c r="Z1605" s="52"/>
      <c r="AA1605" s="52"/>
    </row>
    <row r="1606" spans="1:27">
      <c r="A1606" s="11"/>
      <c r="B1606" s="40"/>
      <c r="C1606" s="32"/>
      <c r="D1606" s="11"/>
      <c r="S1606" s="52"/>
      <c r="T1606" s="52"/>
      <c r="U1606" s="52"/>
      <c r="V1606" s="52"/>
      <c r="W1606" s="52"/>
      <c r="X1606" s="52"/>
      <c r="Y1606" s="52"/>
      <c r="Z1606" s="52"/>
      <c r="AA1606" s="52"/>
    </row>
    <row r="1607" spans="1:27">
      <c r="A1607" s="11"/>
      <c r="B1607" s="40"/>
      <c r="C1607" s="32"/>
      <c r="D1607" s="11"/>
      <c r="S1607" s="52"/>
      <c r="T1607" s="52"/>
      <c r="U1607" s="52"/>
      <c r="V1607" s="52"/>
      <c r="W1607" s="52"/>
      <c r="X1607" s="52"/>
      <c r="Y1607" s="52"/>
      <c r="Z1607" s="52"/>
      <c r="AA1607" s="52"/>
    </row>
    <row r="1608" spans="1:27">
      <c r="A1608" s="11"/>
      <c r="B1608" s="40"/>
      <c r="C1608" s="32"/>
      <c r="D1608" s="11"/>
      <c r="S1608" s="52"/>
      <c r="T1608" s="52"/>
      <c r="U1608" s="52"/>
      <c r="V1608" s="52"/>
      <c r="W1608" s="52"/>
      <c r="X1608" s="52"/>
      <c r="Y1608" s="52"/>
      <c r="Z1608" s="52"/>
      <c r="AA1608" s="52"/>
    </row>
    <row r="1609" spans="1:27">
      <c r="A1609" s="11"/>
      <c r="B1609" s="40"/>
      <c r="C1609" s="32"/>
      <c r="D1609" s="11"/>
      <c r="S1609" s="52"/>
      <c r="T1609" s="52"/>
      <c r="U1609" s="52"/>
      <c r="V1609" s="52"/>
      <c r="W1609" s="52"/>
      <c r="X1609" s="52"/>
      <c r="Y1609" s="52"/>
      <c r="Z1609" s="52"/>
      <c r="AA1609" s="52"/>
    </row>
    <row r="1610" spans="1:27">
      <c r="A1610" s="11"/>
      <c r="B1610" s="40"/>
      <c r="C1610" s="32"/>
      <c r="D1610" s="11"/>
      <c r="S1610" s="52"/>
      <c r="T1610" s="52"/>
      <c r="U1610" s="52"/>
      <c r="V1610" s="52"/>
      <c r="W1610" s="52"/>
      <c r="X1610" s="52"/>
      <c r="Y1610" s="52"/>
      <c r="Z1610" s="52"/>
      <c r="AA1610" s="52"/>
    </row>
    <row r="1611" spans="1:27">
      <c r="A1611" s="11"/>
      <c r="B1611" s="40"/>
      <c r="C1611" s="32"/>
      <c r="D1611" s="11"/>
      <c r="S1611" s="52"/>
      <c r="T1611" s="52"/>
      <c r="U1611" s="52"/>
      <c r="V1611" s="52"/>
      <c r="W1611" s="52"/>
      <c r="X1611" s="52"/>
      <c r="Y1611" s="52"/>
      <c r="Z1611" s="52"/>
      <c r="AA1611" s="52"/>
    </row>
    <row r="1612" spans="1:27">
      <c r="A1612" s="11"/>
      <c r="B1612" s="40"/>
      <c r="C1612" s="32"/>
      <c r="D1612" s="11"/>
      <c r="S1612" s="52"/>
      <c r="T1612" s="52"/>
      <c r="U1612" s="52"/>
      <c r="V1612" s="52"/>
      <c r="W1612" s="52"/>
      <c r="X1612" s="52"/>
      <c r="Y1612" s="52"/>
      <c r="Z1612" s="52"/>
      <c r="AA1612" s="52"/>
    </row>
    <row r="1613" spans="1:27">
      <c r="A1613" s="11"/>
      <c r="B1613" s="40"/>
      <c r="C1613" s="32"/>
      <c r="D1613" s="11"/>
      <c r="S1613" s="52"/>
      <c r="T1613" s="52"/>
      <c r="U1613" s="52"/>
      <c r="V1613" s="52"/>
      <c r="W1613" s="52"/>
      <c r="X1613" s="52"/>
      <c r="Y1613" s="52"/>
      <c r="Z1613" s="52"/>
      <c r="AA1613" s="52"/>
    </row>
    <row r="1614" spans="1:27">
      <c r="A1614" s="11"/>
      <c r="B1614" s="40"/>
      <c r="C1614" s="32"/>
      <c r="D1614" s="11"/>
      <c r="S1614" s="52"/>
      <c r="T1614" s="52"/>
      <c r="U1614" s="52"/>
      <c r="V1614" s="52"/>
      <c r="W1614" s="52"/>
      <c r="X1614" s="52"/>
      <c r="Y1614" s="52"/>
      <c r="Z1614" s="52"/>
      <c r="AA1614" s="52"/>
    </row>
    <row r="1615" spans="1:27">
      <c r="A1615" s="11"/>
      <c r="B1615" s="40"/>
      <c r="C1615" s="32"/>
      <c r="D1615" s="11"/>
      <c r="S1615" s="52"/>
      <c r="T1615" s="52"/>
      <c r="U1615" s="52"/>
      <c r="V1615" s="52"/>
      <c r="W1615" s="52"/>
      <c r="X1615" s="52"/>
      <c r="Y1615" s="52"/>
      <c r="Z1615" s="52"/>
      <c r="AA1615" s="52"/>
    </row>
    <row r="1616" spans="1:27">
      <c r="A1616" s="11"/>
      <c r="B1616" s="40"/>
      <c r="C1616" s="32"/>
      <c r="D1616" s="11"/>
      <c r="S1616" s="52"/>
      <c r="T1616" s="52"/>
      <c r="U1616" s="52"/>
      <c r="V1616" s="52"/>
      <c r="W1616" s="52"/>
      <c r="X1616" s="52"/>
      <c r="Y1616" s="52"/>
      <c r="Z1616" s="52"/>
      <c r="AA1616" s="52"/>
    </row>
    <row r="1617" spans="1:27">
      <c r="A1617" s="11"/>
      <c r="B1617" s="40"/>
      <c r="C1617" s="32"/>
      <c r="D1617" s="11"/>
      <c r="S1617" s="52"/>
      <c r="T1617" s="52"/>
      <c r="U1617" s="52"/>
      <c r="V1617" s="52"/>
      <c r="W1617" s="52"/>
      <c r="X1617" s="52"/>
      <c r="Y1617" s="52"/>
      <c r="Z1617" s="52"/>
      <c r="AA1617" s="52"/>
    </row>
    <row r="1618" spans="1:27">
      <c r="A1618" s="11"/>
      <c r="B1618" s="40"/>
      <c r="C1618" s="32"/>
      <c r="D1618" s="11"/>
      <c r="S1618" s="52"/>
      <c r="T1618" s="52"/>
      <c r="U1618" s="52"/>
      <c r="V1618" s="52"/>
      <c r="W1618" s="52"/>
      <c r="X1618" s="52"/>
      <c r="Y1618" s="52"/>
      <c r="Z1618" s="52"/>
      <c r="AA1618" s="52"/>
    </row>
    <row r="1619" spans="1:27">
      <c r="A1619" s="11"/>
      <c r="B1619" s="40"/>
      <c r="C1619" s="32"/>
      <c r="D1619" s="11"/>
      <c r="S1619" s="52"/>
      <c r="T1619" s="52"/>
      <c r="U1619" s="52"/>
      <c r="V1619" s="52"/>
      <c r="W1619" s="52"/>
      <c r="X1619" s="52"/>
      <c r="Y1619" s="52"/>
      <c r="Z1619" s="52"/>
      <c r="AA1619" s="52"/>
    </row>
    <row r="1620" spans="1:27">
      <c r="A1620" s="11"/>
      <c r="B1620" s="40"/>
      <c r="C1620" s="32"/>
      <c r="D1620" s="11"/>
      <c r="S1620" s="52"/>
      <c r="T1620" s="52"/>
      <c r="U1620" s="52"/>
      <c r="V1620" s="52"/>
      <c r="W1620" s="52"/>
      <c r="X1620" s="52"/>
      <c r="Y1620" s="52"/>
      <c r="Z1620" s="52"/>
      <c r="AA1620" s="52"/>
    </row>
    <row r="1621" spans="1:27">
      <c r="A1621" s="11"/>
      <c r="B1621" s="40"/>
      <c r="C1621" s="32"/>
      <c r="D1621" s="11"/>
      <c r="S1621" s="52"/>
      <c r="T1621" s="52"/>
      <c r="U1621" s="52"/>
      <c r="V1621" s="52"/>
      <c r="W1621" s="52"/>
      <c r="X1621" s="52"/>
      <c r="Y1621" s="52"/>
      <c r="Z1621" s="52"/>
      <c r="AA1621" s="52"/>
    </row>
    <row r="1622" spans="1:27">
      <c r="A1622" s="11"/>
      <c r="B1622" s="40"/>
      <c r="C1622" s="32"/>
      <c r="D1622" s="11"/>
      <c r="S1622" s="52"/>
      <c r="T1622" s="52"/>
      <c r="U1622" s="52"/>
      <c r="V1622" s="52"/>
      <c r="W1622" s="52"/>
      <c r="X1622" s="52"/>
      <c r="Y1622" s="52"/>
      <c r="Z1622" s="52"/>
      <c r="AA1622" s="52"/>
    </row>
    <row r="1623" spans="1:27">
      <c r="A1623" s="11"/>
      <c r="B1623" s="40"/>
      <c r="C1623" s="32"/>
      <c r="D1623" s="11"/>
      <c r="S1623" s="52"/>
      <c r="T1623" s="52"/>
      <c r="U1623" s="52"/>
      <c r="V1623" s="52"/>
      <c r="W1623" s="52"/>
      <c r="X1623" s="52"/>
      <c r="Y1623" s="52"/>
      <c r="Z1623" s="52"/>
      <c r="AA1623" s="52"/>
    </row>
    <row r="1624" spans="1:27">
      <c r="A1624" s="11"/>
      <c r="B1624" s="40"/>
      <c r="C1624" s="32"/>
      <c r="D1624" s="11"/>
      <c r="S1624" s="52"/>
      <c r="T1624" s="52"/>
      <c r="U1624" s="52"/>
      <c r="V1624" s="52"/>
      <c r="W1624" s="52"/>
      <c r="X1624" s="52"/>
      <c r="Y1624" s="52"/>
      <c r="Z1624" s="52"/>
      <c r="AA1624" s="52"/>
    </row>
    <row r="1625" spans="1:27">
      <c r="B1625" s="20"/>
      <c r="C1625" s="2"/>
      <c r="S1625" s="52"/>
      <c r="T1625" s="52"/>
      <c r="U1625" s="52"/>
      <c r="V1625" s="52"/>
      <c r="W1625" s="52"/>
      <c r="X1625" s="52"/>
      <c r="Y1625" s="52"/>
      <c r="Z1625" s="52"/>
      <c r="AA1625" s="52"/>
    </row>
    <row r="1626" spans="1:27">
      <c r="B1626" s="20"/>
      <c r="C1626" s="2"/>
      <c r="S1626" s="52"/>
      <c r="T1626" s="52"/>
      <c r="U1626" s="52"/>
      <c r="V1626" s="52"/>
      <c r="W1626" s="52"/>
      <c r="X1626" s="52"/>
      <c r="Y1626" s="52"/>
      <c r="Z1626" s="52"/>
      <c r="AA1626" s="52"/>
    </row>
    <row r="1627" spans="1:27">
      <c r="B1627" s="20"/>
      <c r="C1627" s="2"/>
      <c r="S1627" s="52"/>
      <c r="T1627" s="52"/>
      <c r="U1627" s="52"/>
      <c r="V1627" s="52"/>
      <c r="W1627" s="52"/>
      <c r="X1627" s="52"/>
      <c r="Y1627" s="52"/>
      <c r="Z1627" s="52"/>
      <c r="AA1627" s="52"/>
    </row>
    <row r="1628" spans="1:27">
      <c r="B1628" s="20"/>
      <c r="C1628" s="2"/>
      <c r="S1628" s="52"/>
      <c r="T1628" s="52"/>
      <c r="U1628" s="52"/>
      <c r="V1628" s="52"/>
      <c r="W1628" s="52"/>
      <c r="X1628" s="52"/>
      <c r="Y1628" s="52"/>
      <c r="Z1628" s="52"/>
      <c r="AA1628" s="52"/>
    </row>
    <row r="1629" spans="1:27">
      <c r="B1629" s="20"/>
      <c r="C1629" s="2"/>
      <c r="S1629" s="52"/>
      <c r="T1629" s="52"/>
      <c r="U1629" s="52"/>
      <c r="V1629" s="52"/>
      <c r="W1629" s="52"/>
      <c r="X1629" s="52"/>
      <c r="Y1629" s="52"/>
      <c r="Z1629" s="52"/>
      <c r="AA1629" s="52"/>
    </row>
    <row r="1630" spans="1:27">
      <c r="B1630" s="20"/>
      <c r="C1630" s="2"/>
      <c r="S1630" s="52"/>
      <c r="T1630" s="52"/>
      <c r="U1630" s="52"/>
      <c r="V1630" s="52"/>
      <c r="W1630" s="52"/>
      <c r="X1630" s="52"/>
      <c r="Y1630" s="52"/>
      <c r="Z1630" s="52"/>
      <c r="AA1630" s="52"/>
    </row>
    <row r="1631" spans="1:27">
      <c r="B1631" s="20"/>
      <c r="C1631" s="2"/>
      <c r="S1631" s="52"/>
      <c r="T1631" s="52"/>
      <c r="U1631" s="52"/>
      <c r="V1631" s="52"/>
      <c r="W1631" s="52"/>
      <c r="X1631" s="52"/>
      <c r="Y1631" s="52"/>
      <c r="Z1631" s="52"/>
      <c r="AA1631" s="52"/>
    </row>
    <row r="1632" spans="1:27">
      <c r="B1632" s="20"/>
      <c r="C1632" s="2"/>
      <c r="S1632" s="52"/>
      <c r="T1632" s="52"/>
      <c r="U1632" s="52"/>
      <c r="V1632" s="52"/>
      <c r="W1632" s="52"/>
      <c r="X1632" s="52"/>
      <c r="Y1632" s="52"/>
      <c r="Z1632" s="52"/>
      <c r="AA1632" s="52"/>
    </row>
    <row r="1633" spans="2:27">
      <c r="B1633" s="20"/>
      <c r="C1633" s="2"/>
      <c r="S1633" s="52"/>
      <c r="T1633" s="52"/>
      <c r="U1633" s="52"/>
      <c r="V1633" s="52"/>
      <c r="W1633" s="52"/>
      <c r="X1633" s="52"/>
      <c r="Y1633" s="52"/>
      <c r="Z1633" s="52"/>
      <c r="AA1633" s="52"/>
    </row>
    <row r="1634" spans="2:27">
      <c r="B1634" s="20"/>
      <c r="C1634" s="2"/>
      <c r="S1634" s="52"/>
      <c r="T1634" s="52"/>
      <c r="U1634" s="52"/>
      <c r="V1634" s="52"/>
      <c r="W1634" s="52"/>
      <c r="X1634" s="52"/>
      <c r="Y1634" s="52"/>
      <c r="Z1634" s="52"/>
      <c r="AA1634" s="52"/>
    </row>
    <row r="1635" spans="2:27">
      <c r="B1635" s="20"/>
      <c r="C1635" s="2"/>
      <c r="S1635" s="52"/>
      <c r="T1635" s="52"/>
      <c r="U1635" s="52"/>
      <c r="V1635" s="52"/>
      <c r="W1635" s="52"/>
      <c r="X1635" s="52"/>
      <c r="Y1635" s="52"/>
      <c r="Z1635" s="52"/>
      <c r="AA1635" s="52"/>
    </row>
    <row r="1636" spans="2:27">
      <c r="B1636" s="20"/>
      <c r="C1636" s="2"/>
      <c r="S1636" s="52"/>
      <c r="T1636" s="52"/>
      <c r="U1636" s="52"/>
      <c r="V1636" s="52"/>
      <c r="W1636" s="52"/>
      <c r="X1636" s="52"/>
      <c r="Y1636" s="52"/>
      <c r="Z1636" s="52"/>
      <c r="AA1636" s="52"/>
    </row>
    <row r="1637" spans="2:27">
      <c r="B1637" s="20"/>
      <c r="C1637" s="2"/>
      <c r="S1637" s="52"/>
      <c r="T1637" s="52"/>
      <c r="U1637" s="52"/>
      <c r="V1637" s="52"/>
      <c r="W1637" s="52"/>
      <c r="X1637" s="52"/>
      <c r="Y1637" s="52"/>
      <c r="Z1637" s="52"/>
      <c r="AA1637" s="52"/>
    </row>
    <row r="1638" spans="2:27">
      <c r="B1638" s="20"/>
      <c r="C1638" s="2"/>
      <c r="S1638" s="52"/>
      <c r="T1638" s="52"/>
      <c r="U1638" s="52"/>
      <c r="V1638" s="52"/>
      <c r="W1638" s="52"/>
      <c r="X1638" s="52"/>
      <c r="Y1638" s="52"/>
      <c r="Z1638" s="52"/>
      <c r="AA1638" s="52"/>
    </row>
    <row r="1639" spans="2:27">
      <c r="B1639" s="20"/>
      <c r="C1639" s="2"/>
      <c r="S1639" s="52"/>
      <c r="T1639" s="52"/>
      <c r="U1639" s="52"/>
      <c r="V1639" s="52"/>
      <c r="W1639" s="52"/>
      <c r="X1639" s="52"/>
      <c r="Y1639" s="52"/>
      <c r="Z1639" s="52"/>
      <c r="AA1639" s="52"/>
    </row>
    <row r="1640" spans="2:27">
      <c r="B1640" s="20"/>
      <c r="C1640" s="2"/>
      <c r="S1640" s="52"/>
      <c r="T1640" s="52"/>
      <c r="U1640" s="52"/>
      <c r="V1640" s="52"/>
      <c r="W1640" s="52"/>
      <c r="X1640" s="52"/>
      <c r="Y1640" s="52"/>
      <c r="Z1640" s="52"/>
      <c r="AA1640" s="52"/>
    </row>
    <row r="1641" spans="2:27">
      <c r="B1641" s="20"/>
      <c r="C1641" s="2"/>
      <c r="S1641" s="52"/>
      <c r="T1641" s="52"/>
      <c r="U1641" s="52"/>
      <c r="V1641" s="52"/>
      <c r="W1641" s="52"/>
      <c r="X1641" s="52"/>
      <c r="Y1641" s="52"/>
      <c r="Z1641" s="52"/>
      <c r="AA1641" s="52"/>
    </row>
    <row r="1642" spans="2:27">
      <c r="B1642" s="20"/>
      <c r="C1642" s="2"/>
      <c r="S1642" s="52"/>
      <c r="T1642" s="52"/>
      <c r="U1642" s="52"/>
      <c r="V1642" s="52"/>
      <c r="W1642" s="52"/>
      <c r="X1642" s="52"/>
      <c r="Y1642" s="52"/>
      <c r="Z1642" s="52"/>
      <c r="AA1642" s="52"/>
    </row>
    <row r="1643" spans="2:27">
      <c r="B1643" s="20"/>
      <c r="C1643" s="2"/>
      <c r="S1643" s="52"/>
      <c r="T1643" s="52"/>
      <c r="U1643" s="52"/>
      <c r="V1643" s="52"/>
      <c r="W1643" s="52"/>
      <c r="X1643" s="52"/>
      <c r="Y1643" s="52"/>
      <c r="Z1643" s="52"/>
      <c r="AA1643" s="52"/>
    </row>
    <row r="1644" spans="2:27">
      <c r="B1644" s="20"/>
      <c r="C1644" s="2"/>
      <c r="S1644" s="52"/>
      <c r="T1644" s="52"/>
      <c r="U1644" s="52"/>
      <c r="V1644" s="52"/>
      <c r="W1644" s="52"/>
      <c r="X1644" s="52"/>
      <c r="Y1644" s="52"/>
      <c r="Z1644" s="52"/>
      <c r="AA1644" s="52"/>
    </row>
    <row r="1645" spans="2:27">
      <c r="B1645" s="20"/>
      <c r="C1645" s="2"/>
      <c r="S1645" s="52"/>
      <c r="T1645" s="52"/>
      <c r="U1645" s="52"/>
      <c r="V1645" s="52"/>
      <c r="W1645" s="52"/>
      <c r="X1645" s="52"/>
      <c r="Y1645" s="52"/>
      <c r="Z1645" s="52"/>
      <c r="AA1645" s="52"/>
    </row>
    <row r="1646" spans="2:27">
      <c r="B1646" s="20"/>
      <c r="C1646" s="2"/>
      <c r="S1646" s="52"/>
      <c r="T1646" s="52"/>
      <c r="U1646" s="52"/>
      <c r="V1646" s="52"/>
      <c r="W1646" s="52"/>
      <c r="X1646" s="52"/>
      <c r="Y1646" s="52"/>
      <c r="Z1646" s="52"/>
      <c r="AA1646" s="52"/>
    </row>
    <row r="1647" spans="2:27">
      <c r="B1647" s="20"/>
      <c r="C1647" s="2"/>
      <c r="S1647" s="52"/>
      <c r="T1647" s="52"/>
      <c r="U1647" s="52"/>
      <c r="V1647" s="52"/>
      <c r="W1647" s="52"/>
      <c r="X1647" s="52"/>
      <c r="Y1647" s="52"/>
      <c r="Z1647" s="52"/>
      <c r="AA1647" s="52"/>
    </row>
    <row r="1648" spans="2:27">
      <c r="B1648" s="20"/>
      <c r="C1648" s="2"/>
      <c r="S1648" s="52"/>
      <c r="T1648" s="52"/>
      <c r="U1648" s="52"/>
      <c r="V1648" s="52"/>
      <c r="W1648" s="52"/>
      <c r="X1648" s="52"/>
      <c r="Y1648" s="52"/>
      <c r="Z1648" s="52"/>
      <c r="AA1648" s="52"/>
    </row>
    <row r="1649" spans="1:27">
      <c r="B1649" s="20"/>
      <c r="C1649" s="2"/>
      <c r="S1649" s="52"/>
      <c r="T1649" s="52"/>
      <c r="U1649" s="52"/>
      <c r="V1649" s="52"/>
      <c r="W1649" s="52"/>
      <c r="X1649" s="52"/>
      <c r="Y1649" s="52"/>
      <c r="Z1649" s="52"/>
      <c r="AA1649" s="52"/>
    </row>
    <row r="1650" spans="1:27">
      <c r="B1650" s="20"/>
      <c r="C1650" s="2"/>
      <c r="S1650" s="52"/>
      <c r="T1650" s="52"/>
      <c r="U1650" s="52"/>
      <c r="V1650" s="52"/>
      <c r="W1650" s="52"/>
      <c r="X1650" s="52"/>
      <c r="Y1650" s="52"/>
      <c r="Z1650" s="52"/>
      <c r="AA1650" s="52"/>
    </row>
    <row r="1651" spans="1:27">
      <c r="B1651" s="20"/>
      <c r="C1651" s="2"/>
      <c r="S1651" s="52"/>
      <c r="T1651" s="52"/>
      <c r="U1651" s="52"/>
      <c r="V1651" s="52"/>
      <c r="W1651" s="52"/>
      <c r="X1651" s="52"/>
      <c r="Y1651" s="52"/>
      <c r="Z1651" s="52"/>
      <c r="AA1651" s="52"/>
    </row>
    <row r="1652" spans="1:27">
      <c r="B1652" s="20"/>
      <c r="C1652" s="2"/>
      <c r="S1652" s="52"/>
      <c r="T1652" s="52"/>
      <c r="U1652" s="52"/>
      <c r="V1652" s="52"/>
      <c r="W1652" s="52"/>
      <c r="X1652" s="52"/>
      <c r="Y1652" s="52"/>
      <c r="Z1652" s="52"/>
      <c r="AA1652" s="52"/>
    </row>
    <row r="1653" spans="1:27">
      <c r="A1653" s="11"/>
      <c r="B1653" s="40"/>
      <c r="C1653" s="32"/>
      <c r="D1653" s="11"/>
      <c r="S1653" s="52"/>
      <c r="T1653" s="52"/>
      <c r="U1653" s="52"/>
      <c r="V1653" s="52"/>
      <c r="W1653" s="52"/>
      <c r="X1653" s="52"/>
      <c r="Y1653" s="52"/>
      <c r="Z1653" s="52"/>
      <c r="AA1653" s="52"/>
    </row>
    <row r="1654" spans="1:27">
      <c r="A1654" s="11"/>
      <c r="B1654" s="40"/>
      <c r="C1654" s="32"/>
      <c r="D1654" s="11"/>
      <c r="S1654" s="52"/>
      <c r="T1654" s="52"/>
      <c r="U1654" s="52"/>
      <c r="V1654" s="52"/>
      <c r="W1654" s="52"/>
      <c r="X1654" s="52"/>
      <c r="Y1654" s="52"/>
      <c r="Z1654" s="52"/>
      <c r="AA1654" s="52"/>
    </row>
    <row r="1655" spans="1:27">
      <c r="A1655" s="11"/>
      <c r="B1655" s="40"/>
      <c r="C1655" s="32"/>
      <c r="D1655" s="11"/>
      <c r="S1655" s="52"/>
      <c r="T1655" s="52"/>
      <c r="U1655" s="52"/>
      <c r="V1655" s="52"/>
      <c r="W1655" s="52"/>
      <c r="X1655" s="52"/>
      <c r="Y1655" s="52"/>
      <c r="Z1655" s="52"/>
      <c r="AA1655" s="52"/>
    </row>
    <row r="1656" spans="1:27">
      <c r="A1656" s="11"/>
      <c r="B1656" s="40"/>
      <c r="C1656" s="32"/>
      <c r="D1656" s="11"/>
      <c r="S1656" s="52"/>
      <c r="T1656" s="52"/>
      <c r="U1656" s="52"/>
      <c r="V1656" s="52"/>
      <c r="W1656" s="52"/>
      <c r="X1656" s="52"/>
      <c r="Y1656" s="52"/>
      <c r="Z1656" s="52"/>
      <c r="AA1656" s="52"/>
    </row>
    <row r="1657" spans="1:27">
      <c r="A1657" s="11"/>
      <c r="B1657" s="40"/>
      <c r="C1657" s="32"/>
      <c r="D1657" s="11"/>
      <c r="S1657" s="52"/>
      <c r="T1657" s="52"/>
      <c r="U1657" s="52"/>
      <c r="V1657" s="52"/>
      <c r="W1657" s="52"/>
      <c r="X1657" s="52"/>
      <c r="Y1657" s="52"/>
      <c r="Z1657" s="52"/>
      <c r="AA1657" s="52"/>
    </row>
    <row r="1658" spans="1:27">
      <c r="A1658" s="11"/>
      <c r="B1658" s="40"/>
      <c r="C1658" s="32"/>
      <c r="D1658" s="11"/>
      <c r="S1658" s="52"/>
      <c r="T1658" s="52"/>
      <c r="U1658" s="52"/>
      <c r="V1658" s="52"/>
      <c r="W1658" s="52"/>
      <c r="X1658" s="52"/>
      <c r="Y1658" s="52"/>
      <c r="Z1658" s="52"/>
      <c r="AA1658" s="52"/>
    </row>
    <row r="1659" spans="1:27">
      <c r="A1659" s="11"/>
      <c r="B1659" s="40"/>
      <c r="C1659" s="32"/>
      <c r="D1659" s="11"/>
      <c r="S1659" s="52"/>
      <c r="T1659" s="52"/>
      <c r="U1659" s="52"/>
      <c r="V1659" s="52"/>
      <c r="W1659" s="52"/>
      <c r="X1659" s="52"/>
      <c r="Y1659" s="52"/>
      <c r="Z1659" s="52"/>
      <c r="AA1659" s="52"/>
    </row>
    <row r="1660" spans="1:27">
      <c r="A1660" s="11"/>
      <c r="B1660" s="40"/>
      <c r="C1660" s="32"/>
      <c r="D1660" s="11"/>
      <c r="S1660" s="52"/>
      <c r="T1660" s="52"/>
      <c r="U1660" s="52"/>
      <c r="V1660" s="52"/>
      <c r="W1660" s="52"/>
      <c r="X1660" s="52"/>
      <c r="Y1660" s="52"/>
      <c r="Z1660" s="52"/>
      <c r="AA1660" s="52"/>
    </row>
    <row r="1661" spans="1:27">
      <c r="A1661" s="11"/>
      <c r="B1661" s="40"/>
      <c r="C1661" s="32"/>
      <c r="D1661" s="11"/>
      <c r="S1661" s="52"/>
      <c r="T1661" s="52"/>
      <c r="U1661" s="52"/>
      <c r="V1661" s="52"/>
      <c r="W1661" s="52"/>
      <c r="X1661" s="52"/>
      <c r="Y1661" s="52"/>
      <c r="Z1661" s="52"/>
      <c r="AA1661" s="52"/>
    </row>
    <row r="1662" spans="1:27">
      <c r="A1662" s="11"/>
      <c r="B1662" s="40"/>
      <c r="C1662" s="32"/>
      <c r="D1662" s="11"/>
      <c r="S1662" s="52"/>
      <c r="T1662" s="52"/>
      <c r="U1662" s="52"/>
      <c r="V1662" s="52"/>
      <c r="W1662" s="52"/>
      <c r="X1662" s="52"/>
      <c r="Y1662" s="52"/>
      <c r="Z1662" s="52"/>
      <c r="AA1662" s="52"/>
    </row>
    <row r="1663" spans="1:27">
      <c r="A1663" s="11"/>
      <c r="B1663" s="40"/>
      <c r="C1663" s="32"/>
      <c r="D1663" s="11"/>
      <c r="S1663" s="52"/>
      <c r="T1663" s="52"/>
      <c r="U1663" s="52"/>
      <c r="V1663" s="52"/>
      <c r="W1663" s="52"/>
      <c r="X1663" s="52"/>
      <c r="Y1663" s="52"/>
      <c r="Z1663" s="52"/>
      <c r="AA1663" s="52"/>
    </row>
    <row r="1664" spans="1:27">
      <c r="A1664" s="11"/>
      <c r="B1664" s="40"/>
      <c r="C1664" s="32"/>
      <c r="D1664" s="11"/>
      <c r="S1664" s="52"/>
      <c r="T1664" s="52"/>
      <c r="U1664" s="52"/>
      <c r="V1664" s="52"/>
      <c r="W1664" s="52"/>
      <c r="X1664" s="52"/>
      <c r="Y1664" s="52"/>
      <c r="Z1664" s="52"/>
      <c r="AA1664" s="52"/>
    </row>
    <row r="1665" spans="1:27">
      <c r="A1665" s="11"/>
      <c r="B1665" s="40"/>
      <c r="C1665" s="32"/>
      <c r="D1665" s="11"/>
      <c r="S1665" s="52"/>
      <c r="T1665" s="52"/>
      <c r="U1665" s="52"/>
      <c r="V1665" s="52"/>
      <c r="W1665" s="52"/>
      <c r="X1665" s="52"/>
      <c r="Y1665" s="52"/>
      <c r="Z1665" s="52"/>
      <c r="AA1665" s="52"/>
    </row>
    <row r="1666" spans="1:27">
      <c r="A1666" s="11"/>
      <c r="B1666" s="40"/>
      <c r="C1666" s="32"/>
      <c r="D1666" s="11"/>
      <c r="S1666" s="52"/>
      <c r="T1666" s="52"/>
      <c r="U1666" s="52"/>
      <c r="V1666" s="52"/>
      <c r="W1666" s="52"/>
      <c r="X1666" s="52"/>
      <c r="Y1666" s="52"/>
      <c r="Z1666" s="52"/>
      <c r="AA1666" s="52"/>
    </row>
    <row r="1667" spans="1:27">
      <c r="A1667" s="11"/>
      <c r="B1667" s="40"/>
      <c r="C1667" s="32"/>
      <c r="D1667" s="11"/>
      <c r="S1667" s="52"/>
      <c r="T1667" s="52"/>
      <c r="U1667" s="52"/>
      <c r="V1667" s="52"/>
      <c r="W1667" s="52"/>
      <c r="X1667" s="52"/>
      <c r="Y1667" s="52"/>
      <c r="Z1667" s="52"/>
      <c r="AA1667" s="52"/>
    </row>
    <row r="1668" spans="1:27">
      <c r="A1668" s="11"/>
      <c r="B1668" s="40"/>
      <c r="C1668" s="32"/>
      <c r="D1668" s="11"/>
      <c r="S1668" s="52"/>
      <c r="T1668" s="52"/>
      <c r="U1668" s="52"/>
      <c r="V1668" s="52"/>
      <c r="W1668" s="52"/>
      <c r="X1668" s="52"/>
      <c r="Y1668" s="52"/>
      <c r="Z1668" s="52"/>
      <c r="AA1668" s="52"/>
    </row>
    <row r="1669" spans="1:27">
      <c r="A1669" s="11"/>
      <c r="B1669" s="40"/>
      <c r="C1669" s="32"/>
      <c r="D1669" s="11"/>
      <c r="S1669" s="52"/>
      <c r="T1669" s="52"/>
      <c r="U1669" s="52"/>
      <c r="V1669" s="52"/>
      <c r="W1669" s="52"/>
      <c r="X1669" s="52"/>
      <c r="Y1669" s="52"/>
      <c r="Z1669" s="52"/>
      <c r="AA1669" s="52"/>
    </row>
    <row r="1670" spans="1:27">
      <c r="A1670" s="11"/>
      <c r="B1670" s="40"/>
      <c r="C1670" s="32"/>
      <c r="D1670" s="11"/>
      <c r="S1670" s="52"/>
      <c r="T1670" s="52"/>
      <c r="U1670" s="52"/>
      <c r="V1670" s="52"/>
      <c r="W1670" s="52"/>
      <c r="X1670" s="52"/>
      <c r="Y1670" s="52"/>
      <c r="Z1670" s="52"/>
      <c r="AA1670" s="52"/>
    </row>
    <row r="1671" spans="1:27">
      <c r="A1671" s="11"/>
      <c r="B1671" s="40"/>
      <c r="C1671" s="32"/>
      <c r="D1671" s="11"/>
      <c r="S1671" s="52"/>
      <c r="T1671" s="52"/>
      <c r="U1671" s="52"/>
      <c r="V1671" s="52"/>
      <c r="W1671" s="52"/>
      <c r="X1671" s="52"/>
      <c r="Y1671" s="52"/>
      <c r="Z1671" s="52"/>
      <c r="AA1671" s="52"/>
    </row>
    <row r="1672" spans="1:27">
      <c r="A1672" s="11"/>
      <c r="B1672" s="40"/>
      <c r="C1672" s="32"/>
      <c r="D1672" s="11"/>
      <c r="S1672" s="52"/>
      <c r="T1672" s="52"/>
      <c r="U1672" s="52"/>
      <c r="V1672" s="52"/>
      <c r="W1672" s="52"/>
      <c r="X1672" s="52"/>
      <c r="Y1672" s="52"/>
      <c r="Z1672" s="52"/>
      <c r="AA1672" s="52"/>
    </row>
    <row r="1673" spans="1:27">
      <c r="A1673" s="11"/>
      <c r="B1673" s="40"/>
      <c r="C1673" s="32"/>
      <c r="D1673" s="11"/>
      <c r="S1673" s="52"/>
      <c r="T1673" s="52"/>
      <c r="U1673" s="52"/>
      <c r="V1673" s="52"/>
      <c r="W1673" s="52"/>
      <c r="X1673" s="52"/>
      <c r="Y1673" s="52"/>
      <c r="Z1673" s="52"/>
      <c r="AA1673" s="52"/>
    </row>
    <row r="1674" spans="1:27">
      <c r="A1674" s="11"/>
      <c r="B1674" s="40"/>
      <c r="C1674" s="32"/>
      <c r="D1674" s="11"/>
      <c r="S1674" s="52"/>
      <c r="T1674" s="52"/>
      <c r="U1674" s="52"/>
      <c r="V1674" s="52"/>
      <c r="W1674" s="52"/>
      <c r="X1674" s="52"/>
      <c r="Y1674" s="52"/>
      <c r="Z1674" s="52"/>
      <c r="AA1674" s="52"/>
    </row>
    <row r="1675" spans="1:27">
      <c r="A1675" s="11"/>
      <c r="B1675" s="40"/>
      <c r="C1675" s="32"/>
      <c r="D1675" s="11"/>
      <c r="S1675" s="52"/>
      <c r="T1675" s="52"/>
      <c r="U1675" s="52"/>
      <c r="V1675" s="52"/>
      <c r="W1675" s="52"/>
      <c r="X1675" s="52"/>
      <c r="Y1675" s="52"/>
      <c r="Z1675" s="52"/>
      <c r="AA1675" s="52"/>
    </row>
    <row r="1676" spans="1:27">
      <c r="A1676" s="11"/>
      <c r="B1676" s="40"/>
      <c r="C1676" s="32"/>
      <c r="D1676" s="11"/>
      <c r="S1676" s="52"/>
      <c r="T1676" s="52"/>
      <c r="U1676" s="52"/>
      <c r="V1676" s="52"/>
      <c r="W1676" s="52"/>
      <c r="X1676" s="52"/>
      <c r="Y1676" s="52"/>
      <c r="Z1676" s="52"/>
      <c r="AA1676" s="52"/>
    </row>
    <row r="1677" spans="1:27">
      <c r="A1677" s="11"/>
      <c r="B1677" s="40"/>
      <c r="C1677" s="32"/>
      <c r="D1677" s="11"/>
      <c r="S1677" s="52"/>
      <c r="T1677" s="52"/>
      <c r="U1677" s="52"/>
      <c r="V1677" s="52"/>
      <c r="W1677" s="52"/>
      <c r="X1677" s="52"/>
      <c r="Y1677" s="52"/>
      <c r="Z1677" s="52"/>
      <c r="AA1677" s="52"/>
    </row>
    <row r="1678" spans="1:27">
      <c r="A1678" s="11"/>
      <c r="B1678" s="40"/>
      <c r="C1678" s="32"/>
      <c r="D1678" s="11"/>
      <c r="S1678" s="52"/>
      <c r="T1678" s="52"/>
      <c r="U1678" s="52"/>
      <c r="V1678" s="52"/>
      <c r="W1678" s="52"/>
      <c r="X1678" s="52"/>
      <c r="Y1678" s="52"/>
      <c r="Z1678" s="52"/>
      <c r="AA1678" s="52"/>
    </row>
    <row r="1679" spans="1:27">
      <c r="A1679" s="11"/>
      <c r="B1679" s="40"/>
      <c r="C1679" s="32"/>
      <c r="D1679" s="11"/>
      <c r="S1679" s="52"/>
      <c r="T1679" s="52"/>
      <c r="U1679" s="52"/>
      <c r="V1679" s="52"/>
      <c r="W1679" s="52"/>
      <c r="X1679" s="52"/>
      <c r="Y1679" s="52"/>
      <c r="Z1679" s="52"/>
      <c r="AA1679" s="52"/>
    </row>
    <row r="1680" spans="1:27">
      <c r="A1680" s="11"/>
      <c r="B1680" s="40"/>
      <c r="C1680" s="32"/>
      <c r="D1680" s="11"/>
      <c r="S1680" s="52"/>
      <c r="T1680" s="52"/>
      <c r="U1680" s="52"/>
      <c r="V1680" s="52"/>
      <c r="W1680" s="52"/>
      <c r="X1680" s="52"/>
      <c r="Y1680" s="52"/>
      <c r="Z1680" s="52"/>
      <c r="AA1680" s="52"/>
    </row>
    <row r="1681" spans="1:27">
      <c r="A1681" s="11"/>
      <c r="B1681" s="40"/>
      <c r="C1681" s="32"/>
      <c r="D1681" s="11"/>
      <c r="S1681" s="52"/>
      <c r="T1681" s="52"/>
      <c r="U1681" s="52"/>
      <c r="V1681" s="52"/>
      <c r="W1681" s="52"/>
      <c r="X1681" s="52"/>
      <c r="Y1681" s="52"/>
      <c r="Z1681" s="52"/>
      <c r="AA1681" s="52"/>
    </row>
    <row r="1682" spans="1:27">
      <c r="A1682" s="11"/>
      <c r="B1682" s="40"/>
      <c r="C1682" s="32"/>
      <c r="D1682" s="11"/>
      <c r="S1682" s="52"/>
      <c r="T1682" s="52"/>
      <c r="U1682" s="52"/>
      <c r="V1682" s="52"/>
      <c r="W1682" s="52"/>
      <c r="X1682" s="52"/>
      <c r="Y1682" s="52"/>
      <c r="Z1682" s="52"/>
      <c r="AA1682" s="52"/>
    </row>
    <row r="1683" spans="1:27">
      <c r="A1683" s="11"/>
      <c r="B1683" s="40"/>
      <c r="C1683" s="32"/>
      <c r="D1683" s="11"/>
      <c r="S1683" s="52"/>
      <c r="T1683" s="52"/>
      <c r="U1683" s="52"/>
      <c r="V1683" s="52"/>
      <c r="W1683" s="52"/>
      <c r="X1683" s="52"/>
      <c r="Y1683" s="52"/>
      <c r="Z1683" s="52"/>
      <c r="AA1683" s="52"/>
    </row>
    <row r="1684" spans="1:27">
      <c r="A1684" s="11"/>
      <c r="B1684" s="40"/>
      <c r="C1684" s="32"/>
      <c r="D1684" s="11"/>
      <c r="S1684" s="52"/>
      <c r="T1684" s="52"/>
      <c r="U1684" s="52"/>
      <c r="V1684" s="52"/>
      <c r="W1684" s="52"/>
      <c r="X1684" s="52"/>
      <c r="Y1684" s="52"/>
      <c r="Z1684" s="52"/>
      <c r="AA1684" s="52"/>
    </row>
    <row r="1685" spans="1:27">
      <c r="A1685" s="11"/>
      <c r="B1685" s="40"/>
      <c r="C1685" s="32"/>
      <c r="D1685" s="11"/>
      <c r="S1685" s="52"/>
      <c r="T1685" s="52"/>
      <c r="U1685" s="52"/>
      <c r="V1685" s="52"/>
      <c r="W1685" s="52"/>
      <c r="X1685" s="52"/>
      <c r="Y1685" s="52"/>
      <c r="Z1685" s="52"/>
      <c r="AA1685" s="52"/>
    </row>
    <row r="1686" spans="1:27">
      <c r="A1686" s="11"/>
      <c r="B1686" s="40"/>
      <c r="C1686" s="32"/>
      <c r="D1686" s="11"/>
      <c r="S1686" s="52"/>
      <c r="T1686" s="52"/>
      <c r="U1686" s="52"/>
      <c r="V1686" s="52"/>
      <c r="W1686" s="52"/>
      <c r="X1686" s="52"/>
      <c r="Y1686" s="52"/>
      <c r="Z1686" s="52"/>
      <c r="AA1686" s="52"/>
    </row>
    <row r="1687" spans="1:27">
      <c r="A1687" s="11"/>
      <c r="B1687" s="40"/>
      <c r="C1687" s="32"/>
      <c r="D1687" s="11"/>
      <c r="S1687" s="52"/>
      <c r="T1687" s="52"/>
      <c r="U1687" s="52"/>
      <c r="V1687" s="52"/>
      <c r="W1687" s="52"/>
      <c r="X1687" s="52"/>
      <c r="Y1687" s="52"/>
      <c r="Z1687" s="52"/>
      <c r="AA1687" s="52"/>
    </row>
    <row r="1688" spans="1:27">
      <c r="A1688" s="11"/>
      <c r="B1688" s="40"/>
      <c r="C1688" s="32"/>
      <c r="D1688" s="11"/>
      <c r="S1688" s="52"/>
      <c r="T1688" s="52"/>
      <c r="U1688" s="52"/>
      <c r="V1688" s="52"/>
      <c r="W1688" s="52"/>
      <c r="X1688" s="52"/>
      <c r="Y1688" s="52"/>
      <c r="Z1688" s="52"/>
      <c r="AA1688" s="52"/>
    </row>
    <row r="1689" spans="1:27">
      <c r="A1689" s="11"/>
      <c r="B1689" s="40"/>
      <c r="C1689" s="32"/>
      <c r="D1689" s="11"/>
      <c r="S1689" s="52"/>
      <c r="T1689" s="52"/>
      <c r="U1689" s="52"/>
      <c r="V1689" s="52"/>
      <c r="W1689" s="52"/>
      <c r="X1689" s="52"/>
      <c r="Y1689" s="52"/>
      <c r="Z1689" s="52"/>
      <c r="AA1689" s="52"/>
    </row>
    <row r="1690" spans="1:27">
      <c r="A1690" s="11"/>
      <c r="B1690" s="40"/>
      <c r="C1690" s="32"/>
      <c r="D1690" s="11"/>
      <c r="S1690" s="52"/>
      <c r="T1690" s="52"/>
      <c r="U1690" s="52"/>
      <c r="V1690" s="52"/>
      <c r="W1690" s="52"/>
      <c r="X1690" s="52"/>
      <c r="Y1690" s="52"/>
      <c r="Z1690" s="52"/>
      <c r="AA1690" s="52"/>
    </row>
    <row r="1691" spans="1:27">
      <c r="A1691" s="11"/>
      <c r="B1691" s="40"/>
      <c r="C1691" s="32"/>
      <c r="D1691" s="11"/>
      <c r="S1691" s="52"/>
      <c r="T1691" s="52"/>
      <c r="U1691" s="52"/>
      <c r="V1691" s="52"/>
      <c r="W1691" s="52"/>
      <c r="X1691" s="52"/>
      <c r="Y1691" s="52"/>
      <c r="Z1691" s="52"/>
      <c r="AA1691" s="52"/>
    </row>
    <row r="1692" spans="1:27">
      <c r="A1692" s="11"/>
      <c r="B1692" s="40"/>
      <c r="C1692" s="32"/>
      <c r="D1692" s="11"/>
      <c r="S1692" s="52"/>
      <c r="T1692" s="52"/>
      <c r="U1692" s="52"/>
      <c r="V1692" s="52"/>
      <c r="W1692" s="52"/>
      <c r="X1692" s="52"/>
      <c r="Y1692" s="52"/>
      <c r="Z1692" s="52"/>
      <c r="AA1692" s="52"/>
    </row>
    <row r="1693" spans="1:27">
      <c r="A1693" s="11"/>
      <c r="B1693" s="40"/>
      <c r="C1693" s="32"/>
      <c r="D1693" s="11"/>
      <c r="S1693" s="52"/>
      <c r="T1693" s="52"/>
      <c r="U1693" s="52"/>
      <c r="V1693" s="52"/>
      <c r="W1693" s="52"/>
      <c r="X1693" s="52"/>
      <c r="Y1693" s="52"/>
      <c r="Z1693" s="52"/>
      <c r="AA1693" s="52"/>
    </row>
    <row r="1694" spans="1:27">
      <c r="A1694" s="11"/>
      <c r="B1694" s="40"/>
      <c r="C1694" s="32"/>
      <c r="D1694" s="11"/>
      <c r="S1694" s="52"/>
      <c r="T1694" s="52"/>
      <c r="U1694" s="52"/>
      <c r="V1694" s="52"/>
      <c r="W1694" s="52"/>
      <c r="X1694" s="52"/>
      <c r="Y1694" s="52"/>
      <c r="Z1694" s="52"/>
      <c r="AA1694" s="52"/>
    </row>
    <row r="1695" spans="1:27">
      <c r="A1695" s="11"/>
      <c r="B1695" s="40"/>
      <c r="C1695" s="32"/>
      <c r="D1695" s="11"/>
      <c r="S1695" s="52"/>
      <c r="T1695" s="52"/>
      <c r="U1695" s="52"/>
      <c r="V1695" s="52"/>
      <c r="W1695" s="52"/>
      <c r="X1695" s="52"/>
      <c r="Y1695" s="52"/>
      <c r="Z1695" s="52"/>
      <c r="AA1695" s="52"/>
    </row>
    <row r="1696" spans="1:27">
      <c r="A1696" s="11"/>
      <c r="B1696" s="40"/>
      <c r="C1696" s="32"/>
      <c r="D1696" s="11"/>
      <c r="S1696" s="52"/>
      <c r="T1696" s="52"/>
      <c r="U1696" s="52"/>
      <c r="V1696" s="52"/>
      <c r="W1696" s="52"/>
      <c r="X1696" s="52"/>
      <c r="Y1696" s="52"/>
      <c r="Z1696" s="52"/>
      <c r="AA1696" s="52"/>
    </row>
    <row r="1697" spans="1:27">
      <c r="A1697" s="11"/>
      <c r="B1697" s="40"/>
      <c r="C1697" s="32"/>
      <c r="D1697" s="11"/>
      <c r="S1697" s="52"/>
      <c r="T1697" s="52"/>
      <c r="U1697" s="52"/>
      <c r="V1697" s="52"/>
      <c r="W1697" s="52"/>
      <c r="X1697" s="52"/>
      <c r="Y1697" s="52"/>
      <c r="Z1697" s="52"/>
      <c r="AA1697" s="52"/>
    </row>
    <row r="1698" spans="1:27">
      <c r="A1698" s="11"/>
      <c r="B1698" s="40"/>
      <c r="C1698" s="32"/>
      <c r="D1698" s="11"/>
      <c r="S1698" s="52"/>
      <c r="T1698" s="52"/>
      <c r="U1698" s="52"/>
      <c r="V1698" s="52"/>
      <c r="W1698" s="52"/>
      <c r="X1698" s="52"/>
      <c r="Y1698" s="52"/>
      <c r="Z1698" s="52"/>
      <c r="AA1698" s="52"/>
    </row>
    <row r="1699" spans="1:27">
      <c r="A1699" s="11"/>
      <c r="B1699" s="40"/>
      <c r="C1699" s="32"/>
      <c r="D1699" s="11"/>
      <c r="S1699" s="52"/>
      <c r="T1699" s="52"/>
      <c r="U1699" s="52"/>
      <c r="V1699" s="52"/>
      <c r="W1699" s="52"/>
      <c r="X1699" s="52"/>
      <c r="Y1699" s="52"/>
      <c r="Z1699" s="52"/>
      <c r="AA1699" s="52"/>
    </row>
    <row r="1700" spans="1:27">
      <c r="A1700" s="11"/>
      <c r="B1700" s="40"/>
      <c r="C1700" s="32"/>
      <c r="D1700" s="11"/>
      <c r="S1700" s="52"/>
      <c r="T1700" s="52"/>
      <c r="U1700" s="52"/>
      <c r="V1700" s="52"/>
      <c r="W1700" s="52"/>
      <c r="X1700" s="52"/>
      <c r="Y1700" s="52"/>
      <c r="Z1700" s="52"/>
      <c r="AA1700" s="52"/>
    </row>
    <row r="1701" spans="1:27">
      <c r="A1701" s="11"/>
      <c r="B1701" s="40"/>
      <c r="C1701" s="32"/>
      <c r="D1701" s="11"/>
      <c r="S1701" s="52"/>
      <c r="T1701" s="52"/>
      <c r="U1701" s="52"/>
      <c r="V1701" s="52"/>
      <c r="W1701" s="52"/>
      <c r="X1701" s="52"/>
      <c r="Y1701" s="52"/>
      <c r="Z1701" s="52"/>
      <c r="AA1701" s="52"/>
    </row>
    <row r="1702" spans="1:27">
      <c r="A1702" s="11"/>
      <c r="B1702" s="40"/>
      <c r="C1702" s="32"/>
      <c r="D1702" s="11"/>
      <c r="S1702" s="52"/>
      <c r="T1702" s="52"/>
      <c r="U1702" s="52"/>
      <c r="V1702" s="52"/>
      <c r="W1702" s="52"/>
      <c r="X1702" s="52"/>
      <c r="Y1702" s="52"/>
      <c r="Z1702" s="52"/>
      <c r="AA1702" s="52"/>
    </row>
    <row r="1703" spans="1:27">
      <c r="A1703" s="11"/>
      <c r="B1703" s="40"/>
      <c r="C1703" s="32"/>
      <c r="D1703" s="11"/>
      <c r="S1703" s="52"/>
      <c r="T1703" s="52"/>
      <c r="U1703" s="52"/>
      <c r="V1703" s="52"/>
      <c r="W1703" s="52"/>
      <c r="X1703" s="52"/>
      <c r="Y1703" s="52"/>
      <c r="Z1703" s="52"/>
      <c r="AA1703" s="52"/>
    </row>
    <row r="1704" spans="1:27">
      <c r="A1704" s="11"/>
      <c r="B1704" s="40"/>
      <c r="C1704" s="32"/>
      <c r="D1704" s="11"/>
      <c r="S1704" s="52"/>
      <c r="T1704" s="52"/>
      <c r="U1704" s="52"/>
      <c r="V1704" s="52"/>
      <c r="W1704" s="52"/>
      <c r="X1704" s="52"/>
      <c r="Y1704" s="52"/>
      <c r="Z1704" s="52"/>
      <c r="AA1704" s="52"/>
    </row>
    <row r="1705" spans="1:27">
      <c r="A1705" s="11"/>
      <c r="B1705" s="40"/>
      <c r="C1705" s="32"/>
      <c r="D1705" s="11"/>
      <c r="S1705" s="52"/>
      <c r="T1705" s="52"/>
      <c r="U1705" s="52"/>
      <c r="V1705" s="52"/>
      <c r="W1705" s="52"/>
      <c r="X1705" s="52"/>
      <c r="Y1705" s="52"/>
      <c r="Z1705" s="52"/>
      <c r="AA1705" s="52"/>
    </row>
    <row r="1706" spans="1:27">
      <c r="A1706" s="11"/>
      <c r="B1706" s="40"/>
      <c r="C1706" s="32"/>
      <c r="D1706" s="11"/>
      <c r="S1706" s="52"/>
      <c r="T1706" s="52"/>
      <c r="U1706" s="52"/>
      <c r="V1706" s="52"/>
      <c r="W1706" s="52"/>
      <c r="X1706" s="52"/>
      <c r="Y1706" s="52"/>
      <c r="Z1706" s="52"/>
      <c r="AA1706" s="52"/>
    </row>
    <row r="1707" spans="1:27">
      <c r="A1707" s="11"/>
      <c r="B1707" s="40"/>
      <c r="C1707" s="32"/>
      <c r="D1707" s="11"/>
      <c r="S1707" s="52"/>
      <c r="T1707" s="52"/>
      <c r="U1707" s="52"/>
      <c r="V1707" s="52"/>
      <c r="W1707" s="52"/>
      <c r="X1707" s="52"/>
      <c r="Y1707" s="52"/>
      <c r="Z1707" s="52"/>
      <c r="AA1707" s="52"/>
    </row>
    <row r="1708" spans="1:27">
      <c r="A1708" s="11"/>
      <c r="B1708" s="40"/>
      <c r="C1708" s="32"/>
      <c r="D1708" s="11"/>
      <c r="S1708" s="52"/>
      <c r="T1708" s="52"/>
      <c r="U1708" s="52"/>
      <c r="V1708" s="52"/>
      <c r="W1708" s="52"/>
      <c r="X1708" s="52"/>
      <c r="Y1708" s="52"/>
      <c r="Z1708" s="52"/>
      <c r="AA1708" s="52"/>
    </row>
    <row r="1709" spans="1:27">
      <c r="A1709" s="11"/>
      <c r="B1709" s="40"/>
      <c r="C1709" s="32"/>
      <c r="D1709" s="11"/>
      <c r="S1709" s="52"/>
      <c r="T1709" s="52"/>
      <c r="U1709" s="52"/>
      <c r="V1709" s="52"/>
      <c r="W1709" s="52"/>
      <c r="X1709" s="52"/>
      <c r="Y1709" s="52"/>
      <c r="Z1709" s="52"/>
      <c r="AA1709" s="52"/>
    </row>
    <row r="1710" spans="1:27">
      <c r="A1710" s="11"/>
      <c r="B1710" s="40"/>
      <c r="C1710" s="32"/>
      <c r="D1710" s="11"/>
      <c r="S1710" s="52"/>
      <c r="T1710" s="52"/>
      <c r="U1710" s="52"/>
      <c r="V1710" s="52"/>
      <c r="W1710" s="52"/>
      <c r="X1710" s="52"/>
      <c r="Y1710" s="52"/>
      <c r="Z1710" s="52"/>
      <c r="AA1710" s="52"/>
    </row>
    <row r="1711" spans="1:27">
      <c r="A1711" s="11"/>
      <c r="B1711" s="40"/>
      <c r="C1711" s="32"/>
      <c r="D1711" s="11"/>
      <c r="S1711" s="52"/>
      <c r="T1711" s="52"/>
      <c r="U1711" s="52"/>
      <c r="V1711" s="52"/>
      <c r="W1711" s="52"/>
      <c r="X1711" s="52"/>
      <c r="Y1711" s="52"/>
      <c r="Z1711" s="52"/>
      <c r="AA1711" s="52"/>
    </row>
    <row r="1712" spans="1:27">
      <c r="A1712" s="11"/>
      <c r="B1712" s="40"/>
      <c r="C1712" s="32"/>
      <c r="D1712" s="11"/>
      <c r="S1712" s="52"/>
      <c r="T1712" s="52"/>
      <c r="U1712" s="52"/>
      <c r="V1712" s="52"/>
      <c r="W1712" s="52"/>
      <c r="X1712" s="52"/>
      <c r="Y1712" s="52"/>
      <c r="Z1712" s="52"/>
      <c r="AA1712" s="52"/>
    </row>
    <row r="1713" spans="1:27">
      <c r="A1713" s="11"/>
      <c r="B1713" s="40"/>
      <c r="C1713" s="32"/>
      <c r="D1713" s="11"/>
      <c r="S1713" s="52"/>
      <c r="T1713" s="52"/>
      <c r="U1713" s="52"/>
      <c r="V1713" s="52"/>
      <c r="W1713" s="52"/>
      <c r="X1713" s="52"/>
      <c r="Y1713" s="52"/>
      <c r="Z1713" s="52"/>
      <c r="AA1713" s="52"/>
    </row>
    <row r="1714" spans="1:27">
      <c r="A1714" s="11"/>
      <c r="B1714" s="40"/>
      <c r="C1714" s="32"/>
      <c r="D1714" s="11"/>
      <c r="S1714" s="52"/>
      <c r="T1714" s="52"/>
      <c r="U1714" s="52"/>
      <c r="V1714" s="52"/>
      <c r="W1714" s="52"/>
      <c r="X1714" s="52"/>
      <c r="Y1714" s="52"/>
      <c r="Z1714" s="52"/>
      <c r="AA1714" s="52"/>
    </row>
    <row r="1715" spans="1:27">
      <c r="A1715" s="11"/>
      <c r="B1715" s="40"/>
      <c r="C1715" s="32"/>
      <c r="D1715" s="11"/>
      <c r="S1715" s="52"/>
      <c r="T1715" s="52"/>
      <c r="U1715" s="52"/>
      <c r="V1715" s="52"/>
      <c r="W1715" s="52"/>
      <c r="X1715" s="52"/>
      <c r="Y1715" s="52"/>
      <c r="Z1715" s="52"/>
      <c r="AA1715" s="52"/>
    </row>
    <row r="1716" spans="1:27">
      <c r="A1716" s="11"/>
      <c r="B1716" s="40"/>
      <c r="C1716" s="32"/>
      <c r="D1716" s="11"/>
      <c r="S1716" s="52"/>
      <c r="T1716" s="52"/>
      <c r="U1716" s="52"/>
      <c r="V1716" s="52"/>
      <c r="W1716" s="52"/>
      <c r="X1716" s="52"/>
      <c r="Y1716" s="52"/>
      <c r="Z1716" s="52"/>
      <c r="AA1716" s="52"/>
    </row>
    <row r="1717" spans="1:27">
      <c r="A1717" s="11"/>
      <c r="B1717" s="40"/>
      <c r="C1717" s="32"/>
      <c r="D1717" s="11"/>
      <c r="S1717" s="52"/>
      <c r="T1717" s="52"/>
      <c r="U1717" s="52"/>
      <c r="V1717" s="52"/>
      <c r="W1717" s="52"/>
      <c r="X1717" s="52"/>
      <c r="Y1717" s="52"/>
      <c r="Z1717" s="52"/>
      <c r="AA1717" s="52"/>
    </row>
    <row r="1718" spans="1:27">
      <c r="A1718" s="11"/>
      <c r="B1718" s="40"/>
      <c r="C1718" s="32"/>
      <c r="D1718" s="11"/>
      <c r="S1718" s="52"/>
      <c r="T1718" s="52"/>
      <c r="U1718" s="52"/>
      <c r="V1718" s="52"/>
      <c r="W1718" s="52"/>
      <c r="X1718" s="52"/>
      <c r="Y1718" s="52"/>
      <c r="Z1718" s="52"/>
      <c r="AA1718" s="52"/>
    </row>
    <row r="1719" spans="1:27">
      <c r="A1719" s="11"/>
      <c r="B1719" s="40"/>
      <c r="C1719" s="32"/>
      <c r="D1719" s="11"/>
      <c r="S1719" s="52"/>
      <c r="T1719" s="52"/>
      <c r="U1719" s="52"/>
      <c r="V1719" s="52"/>
      <c r="W1719" s="52"/>
      <c r="X1719" s="52"/>
      <c r="Y1719" s="52"/>
      <c r="Z1719" s="52"/>
      <c r="AA1719" s="52"/>
    </row>
    <row r="1720" spans="1:27">
      <c r="A1720" s="11"/>
      <c r="B1720" s="40"/>
      <c r="C1720" s="32"/>
      <c r="D1720" s="11"/>
      <c r="S1720" s="52"/>
      <c r="T1720" s="52"/>
      <c r="U1720" s="52"/>
      <c r="V1720" s="52"/>
      <c r="W1720" s="52"/>
      <c r="X1720" s="52"/>
      <c r="Y1720" s="52"/>
      <c r="Z1720" s="52"/>
      <c r="AA1720" s="52"/>
    </row>
    <row r="1721" spans="1:27">
      <c r="A1721" s="11"/>
      <c r="B1721" s="40"/>
      <c r="C1721" s="32"/>
      <c r="D1721" s="11"/>
      <c r="S1721" s="52"/>
      <c r="T1721" s="52"/>
      <c r="U1721" s="52"/>
      <c r="V1721" s="52"/>
      <c r="W1721" s="52"/>
      <c r="X1721" s="52"/>
      <c r="Y1721" s="52"/>
      <c r="Z1721" s="52"/>
      <c r="AA1721" s="52"/>
    </row>
    <row r="1722" spans="1:27">
      <c r="A1722" s="11"/>
      <c r="B1722" s="40"/>
      <c r="C1722" s="32"/>
      <c r="D1722" s="11"/>
      <c r="S1722" s="52"/>
      <c r="T1722" s="52"/>
      <c r="U1722" s="52"/>
      <c r="V1722" s="52"/>
      <c r="W1722" s="52"/>
      <c r="X1722" s="52"/>
      <c r="Y1722" s="52"/>
      <c r="Z1722" s="52"/>
      <c r="AA1722" s="52"/>
    </row>
    <row r="1723" spans="1:27">
      <c r="A1723" s="11"/>
      <c r="B1723" s="40"/>
      <c r="C1723" s="32"/>
      <c r="D1723" s="11"/>
      <c r="S1723" s="52"/>
      <c r="T1723" s="52"/>
      <c r="U1723" s="52"/>
      <c r="V1723" s="52"/>
      <c r="W1723" s="52"/>
      <c r="X1723" s="52"/>
      <c r="Y1723" s="52"/>
      <c r="Z1723" s="52"/>
      <c r="AA1723" s="52"/>
    </row>
    <row r="1724" spans="1:27">
      <c r="A1724" s="11"/>
      <c r="B1724" s="40"/>
      <c r="C1724" s="32"/>
      <c r="D1724" s="11"/>
      <c r="S1724" s="52"/>
      <c r="T1724" s="52"/>
      <c r="U1724" s="52"/>
      <c r="V1724" s="52"/>
      <c r="W1724" s="52"/>
      <c r="X1724" s="52"/>
      <c r="Y1724" s="52"/>
      <c r="Z1724" s="52"/>
      <c r="AA1724" s="52"/>
    </row>
    <row r="1725" spans="1:27">
      <c r="A1725" s="11"/>
      <c r="B1725" s="40"/>
      <c r="C1725" s="32"/>
      <c r="D1725" s="11"/>
      <c r="S1725" s="52"/>
      <c r="T1725" s="52"/>
      <c r="U1725" s="52"/>
      <c r="V1725" s="52"/>
      <c r="W1725" s="52"/>
      <c r="X1725" s="52"/>
      <c r="Y1725" s="52"/>
      <c r="Z1725" s="52"/>
      <c r="AA1725" s="52"/>
    </row>
    <row r="1726" spans="1:27">
      <c r="A1726" s="11"/>
      <c r="B1726" s="40"/>
      <c r="C1726" s="32"/>
      <c r="D1726" s="11"/>
      <c r="S1726" s="52"/>
      <c r="T1726" s="52"/>
      <c r="U1726" s="52"/>
      <c r="V1726" s="52"/>
      <c r="W1726" s="52"/>
      <c r="X1726" s="52"/>
      <c r="Y1726" s="52"/>
      <c r="Z1726" s="52"/>
      <c r="AA1726" s="52"/>
    </row>
    <row r="1727" spans="1:27">
      <c r="A1727" s="11"/>
      <c r="B1727" s="40"/>
      <c r="C1727" s="32"/>
      <c r="D1727" s="11"/>
      <c r="S1727" s="52"/>
      <c r="T1727" s="52"/>
      <c r="U1727" s="52"/>
      <c r="V1727" s="52"/>
      <c r="W1727" s="52"/>
      <c r="X1727" s="52"/>
      <c r="Y1727" s="52"/>
      <c r="Z1727" s="52"/>
      <c r="AA1727" s="52"/>
    </row>
    <row r="1728" spans="1:27">
      <c r="A1728" s="11"/>
      <c r="B1728" s="40"/>
      <c r="C1728" s="32"/>
      <c r="D1728" s="11"/>
      <c r="S1728" s="52"/>
      <c r="T1728" s="52"/>
      <c r="U1728" s="52"/>
      <c r="V1728" s="52"/>
      <c r="W1728" s="52"/>
      <c r="X1728" s="52"/>
      <c r="Y1728" s="52"/>
      <c r="Z1728" s="52"/>
      <c r="AA1728" s="52"/>
    </row>
    <row r="1729" spans="1:27">
      <c r="A1729" s="11"/>
      <c r="B1729" s="40"/>
      <c r="C1729" s="32"/>
      <c r="D1729" s="11"/>
      <c r="S1729" s="52"/>
      <c r="T1729" s="52"/>
      <c r="U1729" s="52"/>
      <c r="V1729" s="52"/>
      <c r="W1729" s="52"/>
      <c r="X1729" s="52"/>
      <c r="Y1729" s="52"/>
      <c r="Z1729" s="52"/>
      <c r="AA1729" s="52"/>
    </row>
    <row r="1730" spans="1:27">
      <c r="A1730" s="11"/>
      <c r="B1730" s="40"/>
      <c r="C1730" s="32"/>
      <c r="D1730" s="11"/>
      <c r="S1730" s="52"/>
      <c r="T1730" s="52"/>
      <c r="U1730" s="52"/>
      <c r="V1730" s="52"/>
      <c r="W1730" s="52"/>
      <c r="X1730" s="52"/>
      <c r="Y1730" s="52"/>
      <c r="Z1730" s="52"/>
      <c r="AA1730" s="52"/>
    </row>
    <row r="1731" spans="1:27">
      <c r="A1731" s="11"/>
      <c r="B1731" s="40"/>
      <c r="C1731" s="32"/>
      <c r="D1731" s="11"/>
      <c r="S1731" s="52"/>
      <c r="T1731" s="52"/>
      <c r="U1731" s="52"/>
      <c r="V1731" s="52"/>
      <c r="W1731" s="52"/>
      <c r="X1731" s="52"/>
      <c r="Y1731" s="52"/>
      <c r="Z1731" s="52"/>
      <c r="AA1731" s="52"/>
    </row>
    <row r="1732" spans="1:27">
      <c r="A1732" s="11"/>
      <c r="B1732" s="40"/>
      <c r="C1732" s="32"/>
      <c r="D1732" s="11"/>
      <c r="S1732" s="52"/>
      <c r="T1732" s="52"/>
      <c r="U1732" s="52"/>
      <c r="V1732" s="52"/>
      <c r="W1732" s="52"/>
      <c r="X1732" s="52"/>
      <c r="Y1732" s="52"/>
      <c r="Z1732" s="52"/>
      <c r="AA1732" s="52"/>
    </row>
    <row r="1733" spans="1:27">
      <c r="A1733" s="11"/>
      <c r="B1733" s="40"/>
      <c r="C1733" s="32"/>
      <c r="D1733" s="11"/>
      <c r="S1733" s="52"/>
      <c r="T1733" s="52"/>
      <c r="U1733" s="52"/>
      <c r="V1733" s="52"/>
      <c r="W1733" s="52"/>
      <c r="X1733" s="52"/>
      <c r="Y1733" s="52"/>
      <c r="Z1733" s="52"/>
      <c r="AA1733" s="52"/>
    </row>
    <row r="1734" spans="1:27">
      <c r="A1734" s="11"/>
      <c r="B1734" s="40"/>
      <c r="C1734" s="32"/>
      <c r="D1734" s="11"/>
      <c r="S1734" s="52"/>
      <c r="T1734" s="52"/>
      <c r="U1734" s="52"/>
      <c r="V1734" s="52"/>
      <c r="W1734" s="52"/>
      <c r="X1734" s="52"/>
      <c r="Y1734" s="52"/>
      <c r="Z1734" s="52"/>
      <c r="AA1734" s="52"/>
    </row>
    <row r="1735" spans="1:27">
      <c r="A1735" s="11"/>
      <c r="B1735" s="40"/>
      <c r="C1735" s="32"/>
      <c r="D1735" s="11"/>
      <c r="S1735" s="52"/>
      <c r="T1735" s="52"/>
      <c r="U1735" s="52"/>
      <c r="V1735" s="52"/>
      <c r="W1735" s="52"/>
      <c r="X1735" s="52"/>
      <c r="Y1735" s="52"/>
      <c r="Z1735" s="52"/>
      <c r="AA1735" s="52"/>
    </row>
    <row r="1736" spans="1:27">
      <c r="A1736" s="11"/>
      <c r="B1736" s="40"/>
      <c r="C1736" s="32"/>
      <c r="D1736" s="11"/>
      <c r="S1736" s="52"/>
      <c r="T1736" s="52"/>
      <c r="U1736" s="52"/>
      <c r="V1736" s="52"/>
      <c r="W1736" s="52"/>
      <c r="X1736" s="52"/>
      <c r="Y1736" s="52"/>
      <c r="Z1736" s="52"/>
      <c r="AA1736" s="52"/>
    </row>
    <row r="1737" spans="1:27">
      <c r="A1737" s="11"/>
      <c r="B1737" s="40"/>
      <c r="C1737" s="32"/>
      <c r="D1737" s="11"/>
      <c r="S1737" s="52"/>
      <c r="T1737" s="52"/>
      <c r="U1737" s="52"/>
      <c r="V1737" s="52"/>
      <c r="W1737" s="52"/>
      <c r="X1737" s="52"/>
      <c r="Y1737" s="52"/>
      <c r="Z1737" s="52"/>
      <c r="AA1737" s="52"/>
    </row>
    <row r="1738" spans="1:27">
      <c r="A1738" s="11"/>
      <c r="B1738" s="40"/>
      <c r="C1738" s="32"/>
      <c r="D1738" s="11"/>
      <c r="S1738" s="52"/>
      <c r="T1738" s="52"/>
      <c r="U1738" s="52"/>
      <c r="V1738" s="52"/>
      <c r="W1738" s="52"/>
      <c r="X1738" s="52"/>
      <c r="Y1738" s="52"/>
      <c r="Z1738" s="52"/>
      <c r="AA1738" s="52"/>
    </row>
    <row r="1739" spans="1:27">
      <c r="A1739" s="11"/>
      <c r="B1739" s="40"/>
      <c r="C1739" s="32"/>
      <c r="D1739" s="11"/>
      <c r="S1739" s="52"/>
      <c r="T1739" s="52"/>
      <c r="U1739" s="52"/>
      <c r="V1739" s="52"/>
      <c r="W1739" s="52"/>
      <c r="X1739" s="52"/>
      <c r="Y1739" s="52"/>
      <c r="Z1739" s="52"/>
      <c r="AA1739" s="52"/>
    </row>
    <row r="1740" spans="1:27">
      <c r="A1740" s="11"/>
      <c r="B1740" s="40"/>
      <c r="C1740" s="32"/>
      <c r="D1740" s="11"/>
      <c r="S1740" s="52"/>
      <c r="T1740" s="52"/>
      <c r="U1740" s="52"/>
      <c r="V1740" s="52"/>
      <c r="W1740" s="52"/>
      <c r="X1740" s="52"/>
      <c r="Y1740" s="52"/>
      <c r="Z1740" s="52"/>
      <c r="AA1740" s="52"/>
    </row>
    <row r="1741" spans="1:27">
      <c r="A1741" s="11"/>
      <c r="B1741" s="40"/>
      <c r="C1741" s="32"/>
      <c r="D1741" s="11"/>
      <c r="S1741" s="52"/>
      <c r="T1741" s="52"/>
      <c r="U1741" s="52"/>
      <c r="V1741" s="52"/>
      <c r="W1741" s="52"/>
      <c r="X1741" s="52"/>
      <c r="Y1741" s="52"/>
      <c r="Z1741" s="52"/>
      <c r="AA1741" s="52"/>
    </row>
    <row r="1742" spans="1:27">
      <c r="A1742" s="11"/>
      <c r="B1742" s="40"/>
      <c r="C1742" s="32"/>
      <c r="D1742" s="11"/>
      <c r="S1742" s="52"/>
      <c r="T1742" s="52"/>
      <c r="U1742" s="52"/>
      <c r="V1742" s="52"/>
      <c r="W1742" s="52"/>
      <c r="X1742" s="52"/>
      <c r="Y1742" s="52"/>
      <c r="Z1742" s="52"/>
      <c r="AA1742" s="52"/>
    </row>
    <row r="1743" spans="1:27">
      <c r="A1743" s="11"/>
      <c r="B1743" s="40"/>
      <c r="C1743" s="32"/>
      <c r="D1743" s="11"/>
      <c r="S1743" s="52"/>
      <c r="T1743" s="52"/>
      <c r="U1743" s="52"/>
      <c r="V1743" s="52"/>
      <c r="W1743" s="52"/>
      <c r="X1743" s="52"/>
      <c r="Y1743" s="52"/>
      <c r="Z1743" s="52"/>
      <c r="AA1743" s="52"/>
    </row>
    <row r="1744" spans="1:27">
      <c r="A1744" s="11"/>
      <c r="B1744" s="40"/>
      <c r="C1744" s="32"/>
      <c r="D1744" s="11"/>
      <c r="S1744" s="52"/>
      <c r="T1744" s="52"/>
      <c r="U1744" s="52"/>
      <c r="V1744" s="52"/>
      <c r="W1744" s="52"/>
      <c r="X1744" s="52"/>
      <c r="Y1744" s="52"/>
      <c r="Z1744" s="52"/>
      <c r="AA1744" s="52"/>
    </row>
    <row r="1745" spans="1:27">
      <c r="A1745" s="11"/>
      <c r="B1745" s="40"/>
      <c r="C1745" s="32"/>
      <c r="D1745" s="11"/>
      <c r="S1745" s="52"/>
      <c r="T1745" s="52"/>
      <c r="U1745" s="52"/>
      <c r="V1745" s="52"/>
      <c r="W1745" s="52"/>
      <c r="X1745" s="52"/>
      <c r="Y1745" s="52"/>
      <c r="Z1745" s="52"/>
      <c r="AA1745" s="52"/>
    </row>
    <row r="1746" spans="1:27">
      <c r="A1746" s="11"/>
      <c r="B1746" s="40"/>
      <c r="C1746" s="32"/>
      <c r="D1746" s="11"/>
      <c r="S1746" s="52"/>
      <c r="T1746" s="52"/>
      <c r="U1746" s="52"/>
      <c r="V1746" s="52"/>
      <c r="W1746" s="52"/>
      <c r="X1746" s="52"/>
      <c r="Y1746" s="52"/>
      <c r="Z1746" s="52"/>
      <c r="AA1746" s="52"/>
    </row>
    <row r="1747" spans="1:27">
      <c r="A1747" s="11"/>
      <c r="B1747" s="40"/>
      <c r="C1747" s="32"/>
      <c r="D1747" s="11"/>
      <c r="S1747" s="52"/>
      <c r="T1747" s="52"/>
      <c r="U1747" s="52"/>
      <c r="V1747" s="52"/>
      <c r="W1747" s="52"/>
      <c r="X1747" s="52"/>
      <c r="Y1747" s="52"/>
      <c r="Z1747" s="52"/>
      <c r="AA1747" s="52"/>
    </row>
    <row r="1748" spans="1:27">
      <c r="A1748" s="11"/>
      <c r="B1748" s="40"/>
      <c r="C1748" s="32"/>
      <c r="D1748" s="11"/>
      <c r="S1748" s="52"/>
      <c r="T1748" s="52"/>
      <c r="U1748" s="52"/>
      <c r="V1748" s="52"/>
      <c r="W1748" s="52"/>
      <c r="X1748" s="52"/>
      <c r="Y1748" s="52"/>
      <c r="Z1748" s="52"/>
      <c r="AA1748" s="52"/>
    </row>
    <row r="1749" spans="1:27">
      <c r="A1749" s="11"/>
      <c r="B1749" s="40"/>
      <c r="C1749" s="32"/>
      <c r="D1749" s="11"/>
      <c r="S1749" s="52"/>
      <c r="T1749" s="52"/>
      <c r="U1749" s="52"/>
      <c r="V1749" s="52"/>
      <c r="W1749" s="52"/>
      <c r="X1749" s="52"/>
      <c r="Y1749" s="52"/>
      <c r="Z1749" s="52"/>
      <c r="AA1749" s="52"/>
    </row>
    <row r="1750" spans="1:27">
      <c r="A1750" s="11"/>
      <c r="B1750" s="40"/>
      <c r="C1750" s="32"/>
      <c r="D1750" s="11"/>
      <c r="S1750" s="52"/>
      <c r="T1750" s="52"/>
      <c r="U1750" s="52"/>
      <c r="V1750" s="52"/>
      <c r="W1750" s="52"/>
      <c r="X1750" s="52"/>
      <c r="Y1750" s="52"/>
      <c r="Z1750" s="52"/>
      <c r="AA1750" s="52"/>
    </row>
    <row r="1751" spans="1:27">
      <c r="A1751" s="11"/>
      <c r="B1751" s="40"/>
      <c r="C1751" s="32"/>
      <c r="D1751" s="11"/>
      <c r="S1751" s="52"/>
      <c r="T1751" s="52"/>
      <c r="U1751" s="52"/>
      <c r="V1751" s="52"/>
      <c r="W1751" s="52"/>
      <c r="X1751" s="52"/>
      <c r="Y1751" s="52"/>
      <c r="Z1751" s="52"/>
      <c r="AA1751" s="52"/>
    </row>
    <row r="1752" spans="1:27">
      <c r="A1752" s="11"/>
      <c r="B1752" s="40"/>
      <c r="C1752" s="32"/>
      <c r="D1752" s="11"/>
      <c r="S1752" s="52"/>
      <c r="T1752" s="52"/>
      <c r="U1752" s="52"/>
      <c r="V1752" s="52"/>
      <c r="W1752" s="52"/>
      <c r="X1752" s="52"/>
      <c r="Y1752" s="52"/>
      <c r="Z1752" s="52"/>
      <c r="AA1752" s="52"/>
    </row>
    <row r="1753" spans="1:27">
      <c r="A1753" s="11"/>
      <c r="B1753" s="40"/>
      <c r="C1753" s="32"/>
      <c r="D1753" s="11"/>
      <c r="S1753" s="52"/>
      <c r="T1753" s="52"/>
      <c r="U1753" s="52"/>
      <c r="V1753" s="52"/>
      <c r="W1753" s="52"/>
      <c r="X1753" s="52"/>
      <c r="Y1753" s="52"/>
      <c r="Z1753" s="52"/>
      <c r="AA1753" s="52"/>
    </row>
    <row r="1754" spans="1:27">
      <c r="A1754" s="11"/>
      <c r="B1754" s="40"/>
      <c r="C1754" s="32"/>
      <c r="D1754" s="11"/>
      <c r="S1754" s="52"/>
      <c r="T1754" s="52"/>
      <c r="U1754" s="52"/>
      <c r="V1754" s="52"/>
      <c r="W1754" s="52"/>
      <c r="X1754" s="52"/>
      <c r="Y1754" s="52"/>
      <c r="Z1754" s="52"/>
      <c r="AA1754" s="52"/>
    </row>
    <row r="1755" spans="1:27">
      <c r="A1755" s="11"/>
      <c r="B1755" s="40"/>
      <c r="C1755" s="32"/>
      <c r="D1755" s="11"/>
      <c r="S1755" s="52"/>
      <c r="T1755" s="52"/>
      <c r="U1755" s="52"/>
      <c r="V1755" s="52"/>
      <c r="W1755" s="52"/>
      <c r="X1755" s="52"/>
      <c r="Y1755" s="52"/>
      <c r="Z1755" s="52"/>
      <c r="AA1755" s="52"/>
    </row>
    <row r="1756" spans="1:27">
      <c r="A1756" s="11"/>
      <c r="B1756" s="40"/>
      <c r="C1756" s="32"/>
      <c r="D1756" s="11"/>
      <c r="S1756" s="52"/>
      <c r="T1756" s="52"/>
      <c r="U1756" s="52"/>
      <c r="V1756" s="52"/>
      <c r="W1756" s="52"/>
      <c r="X1756" s="52"/>
      <c r="Y1756" s="52"/>
      <c r="Z1756" s="52"/>
      <c r="AA1756" s="52"/>
    </row>
    <row r="1757" spans="1:27">
      <c r="A1757" s="11"/>
      <c r="B1757" s="40"/>
      <c r="C1757" s="32"/>
      <c r="D1757" s="11"/>
      <c r="S1757" s="52"/>
      <c r="T1757" s="52"/>
      <c r="U1757" s="52"/>
      <c r="V1757" s="52"/>
      <c r="W1757" s="52"/>
      <c r="X1757" s="52"/>
      <c r="Y1757" s="52"/>
      <c r="Z1757" s="52"/>
      <c r="AA1757" s="52"/>
    </row>
    <row r="1758" spans="1:27">
      <c r="A1758" s="11"/>
      <c r="B1758" s="40"/>
      <c r="C1758" s="32"/>
      <c r="D1758" s="11"/>
      <c r="S1758" s="52"/>
      <c r="T1758" s="52"/>
      <c r="U1758" s="52"/>
      <c r="V1758" s="52"/>
      <c r="W1758" s="52"/>
      <c r="X1758" s="52"/>
      <c r="Y1758" s="52"/>
      <c r="Z1758" s="52"/>
      <c r="AA1758" s="52"/>
    </row>
    <row r="1759" spans="1:27">
      <c r="A1759" s="11"/>
      <c r="B1759" s="40"/>
      <c r="C1759" s="32"/>
      <c r="D1759" s="11"/>
      <c r="S1759" s="52"/>
      <c r="T1759" s="52"/>
      <c r="U1759" s="52"/>
      <c r="V1759" s="52"/>
      <c r="W1759" s="52"/>
      <c r="X1759" s="52"/>
      <c r="Y1759" s="52"/>
      <c r="Z1759" s="52"/>
      <c r="AA1759" s="52"/>
    </row>
    <row r="1760" spans="1:27">
      <c r="A1760" s="11"/>
      <c r="B1760" s="40"/>
      <c r="C1760" s="32"/>
      <c r="D1760" s="11"/>
      <c r="S1760" s="52"/>
      <c r="T1760" s="52"/>
      <c r="U1760" s="52"/>
      <c r="V1760" s="52"/>
      <c r="W1760" s="52"/>
      <c r="X1760" s="52"/>
      <c r="Y1760" s="52"/>
      <c r="Z1760" s="52"/>
      <c r="AA1760" s="52"/>
    </row>
    <row r="1761" spans="2:27">
      <c r="B1761" s="20"/>
      <c r="C1761" s="2"/>
      <c r="S1761" s="52"/>
      <c r="T1761" s="52"/>
      <c r="U1761" s="52"/>
      <c r="V1761" s="52"/>
      <c r="W1761" s="52"/>
      <c r="X1761" s="52"/>
      <c r="Y1761" s="52"/>
      <c r="Z1761" s="52"/>
      <c r="AA1761" s="52"/>
    </row>
    <row r="1762" spans="2:27">
      <c r="B1762" s="20"/>
      <c r="C1762" s="2"/>
      <c r="S1762" s="52"/>
      <c r="T1762" s="52"/>
      <c r="U1762" s="52"/>
      <c r="V1762" s="52"/>
      <c r="W1762" s="52"/>
      <c r="X1762" s="52"/>
      <c r="Y1762" s="52"/>
      <c r="Z1762" s="52"/>
      <c r="AA1762" s="52"/>
    </row>
    <row r="1763" spans="2:27">
      <c r="B1763" s="20"/>
      <c r="C1763" s="2"/>
      <c r="S1763" s="52"/>
      <c r="T1763" s="52"/>
      <c r="U1763" s="52"/>
      <c r="V1763" s="52"/>
      <c r="W1763" s="52"/>
      <c r="X1763" s="52"/>
      <c r="Y1763" s="52"/>
      <c r="Z1763" s="52"/>
      <c r="AA1763" s="52"/>
    </row>
    <row r="1764" spans="2:27">
      <c r="B1764" s="20"/>
      <c r="C1764" s="2"/>
      <c r="S1764" s="52"/>
      <c r="T1764" s="52"/>
      <c r="U1764" s="52"/>
      <c r="V1764" s="52"/>
      <c r="W1764" s="52"/>
      <c r="X1764" s="52"/>
      <c r="Y1764" s="52"/>
      <c r="Z1764" s="52"/>
      <c r="AA1764" s="52"/>
    </row>
    <row r="1765" spans="2:27">
      <c r="B1765" s="20"/>
      <c r="C1765" s="2"/>
      <c r="S1765" s="52"/>
      <c r="T1765" s="52"/>
      <c r="U1765" s="52"/>
      <c r="V1765" s="52"/>
      <c r="W1765" s="52"/>
      <c r="X1765" s="52"/>
      <c r="Y1765" s="52"/>
      <c r="Z1765" s="52"/>
      <c r="AA1765" s="52"/>
    </row>
    <row r="1766" spans="2:27">
      <c r="B1766" s="20"/>
      <c r="C1766" s="2"/>
      <c r="S1766" s="52"/>
      <c r="T1766" s="52"/>
      <c r="U1766" s="52"/>
      <c r="V1766" s="52"/>
      <c r="W1766" s="52"/>
      <c r="X1766" s="52"/>
      <c r="Y1766" s="52"/>
      <c r="Z1766" s="52"/>
      <c r="AA1766" s="52"/>
    </row>
    <row r="1767" spans="2:27">
      <c r="B1767" s="20"/>
      <c r="C1767" s="2"/>
      <c r="S1767" s="52"/>
      <c r="T1767" s="52"/>
      <c r="U1767" s="52"/>
      <c r="V1767" s="52"/>
      <c r="W1767" s="52"/>
      <c r="X1767" s="52"/>
      <c r="Y1767" s="52"/>
      <c r="Z1767" s="52"/>
      <c r="AA1767" s="52"/>
    </row>
    <row r="1768" spans="2:27">
      <c r="B1768" s="20"/>
      <c r="C1768" s="2"/>
      <c r="S1768" s="52"/>
      <c r="T1768" s="52"/>
      <c r="U1768" s="52"/>
      <c r="V1768" s="52"/>
      <c r="W1768" s="52"/>
      <c r="X1768" s="52"/>
      <c r="Y1768" s="52"/>
      <c r="Z1768" s="52"/>
      <c r="AA1768" s="52"/>
    </row>
    <row r="1769" spans="2:27">
      <c r="B1769" s="20"/>
      <c r="C1769" s="2"/>
      <c r="S1769" s="52"/>
      <c r="T1769" s="52"/>
      <c r="U1769" s="52"/>
      <c r="V1769" s="52"/>
      <c r="W1769" s="52"/>
      <c r="X1769" s="52"/>
      <c r="Y1769" s="52"/>
      <c r="Z1769" s="52"/>
      <c r="AA1769" s="52"/>
    </row>
    <row r="1770" spans="2:27">
      <c r="B1770" s="20"/>
      <c r="C1770" s="2"/>
      <c r="S1770" s="52"/>
      <c r="T1770" s="52"/>
      <c r="U1770" s="52"/>
      <c r="V1770" s="52"/>
      <c r="W1770" s="52"/>
      <c r="X1770" s="52"/>
      <c r="Y1770" s="52"/>
      <c r="Z1770" s="52"/>
      <c r="AA1770" s="52"/>
    </row>
    <row r="1771" spans="2:27">
      <c r="B1771" s="20"/>
      <c r="C1771" s="2"/>
      <c r="S1771" s="52"/>
      <c r="T1771" s="52"/>
      <c r="U1771" s="52"/>
      <c r="V1771" s="52"/>
      <c r="W1771" s="52"/>
      <c r="X1771" s="52"/>
      <c r="Y1771" s="52"/>
      <c r="Z1771" s="52"/>
      <c r="AA1771" s="52"/>
    </row>
    <row r="1772" spans="2:27">
      <c r="B1772" s="20"/>
      <c r="C1772" s="2"/>
      <c r="S1772" s="52"/>
      <c r="T1772" s="52"/>
      <c r="U1772" s="52"/>
      <c r="V1772" s="52"/>
      <c r="W1772" s="52"/>
      <c r="X1772" s="52"/>
      <c r="Y1772" s="52"/>
      <c r="Z1772" s="52"/>
      <c r="AA1772" s="52"/>
    </row>
    <row r="1773" spans="2:27">
      <c r="B1773" s="20"/>
      <c r="C1773" s="2"/>
      <c r="S1773" s="52"/>
      <c r="T1773" s="52"/>
      <c r="U1773" s="52"/>
      <c r="V1773" s="52"/>
      <c r="W1773" s="52"/>
      <c r="X1773" s="52"/>
      <c r="Y1773" s="52"/>
      <c r="Z1773" s="52"/>
      <c r="AA1773" s="52"/>
    </row>
    <row r="1774" spans="2:27">
      <c r="B1774" s="20"/>
      <c r="C1774" s="2"/>
      <c r="S1774" s="52"/>
      <c r="T1774" s="52"/>
      <c r="U1774" s="52"/>
      <c r="V1774" s="52"/>
      <c r="W1774" s="52"/>
      <c r="X1774" s="52"/>
      <c r="Y1774" s="52"/>
      <c r="Z1774" s="52"/>
      <c r="AA1774" s="52"/>
    </row>
    <row r="1775" spans="2:27">
      <c r="B1775" s="20"/>
      <c r="C1775" s="2"/>
      <c r="S1775" s="52"/>
      <c r="T1775" s="52"/>
      <c r="U1775" s="52"/>
      <c r="V1775" s="52"/>
      <c r="W1775" s="52"/>
      <c r="X1775" s="52"/>
      <c r="Y1775" s="52"/>
      <c r="Z1775" s="52"/>
      <c r="AA1775" s="52"/>
    </row>
    <row r="1776" spans="2:27">
      <c r="B1776" s="20"/>
      <c r="C1776" s="2"/>
      <c r="S1776" s="52"/>
      <c r="T1776" s="52"/>
      <c r="U1776" s="52"/>
      <c r="V1776" s="52"/>
      <c r="W1776" s="52"/>
      <c r="X1776" s="52"/>
      <c r="Y1776" s="52"/>
      <c r="Z1776" s="52"/>
      <c r="AA1776" s="52"/>
    </row>
    <row r="1777" spans="1:27">
      <c r="B1777" s="20"/>
      <c r="C1777" s="2"/>
      <c r="S1777" s="52"/>
      <c r="T1777" s="52"/>
      <c r="U1777" s="52"/>
      <c r="V1777" s="52"/>
      <c r="W1777" s="52"/>
      <c r="X1777" s="52"/>
      <c r="Y1777" s="52"/>
      <c r="Z1777" s="52"/>
      <c r="AA1777" s="52"/>
    </row>
    <row r="1778" spans="1:27">
      <c r="B1778" s="20"/>
      <c r="C1778" s="2"/>
      <c r="S1778" s="52"/>
      <c r="T1778" s="52"/>
      <c r="U1778" s="52"/>
      <c r="V1778" s="52"/>
      <c r="W1778" s="52"/>
      <c r="X1778" s="52"/>
      <c r="Y1778" s="52"/>
      <c r="Z1778" s="52"/>
      <c r="AA1778" s="52"/>
    </row>
    <row r="1779" spans="1:27">
      <c r="B1779" s="20"/>
      <c r="C1779" s="2"/>
      <c r="S1779" s="52"/>
      <c r="T1779" s="52"/>
      <c r="U1779" s="52"/>
      <c r="V1779" s="52"/>
      <c r="W1779" s="52"/>
      <c r="X1779" s="52"/>
      <c r="Y1779" s="52"/>
      <c r="Z1779" s="52"/>
      <c r="AA1779" s="52"/>
    </row>
    <row r="1780" spans="1:27">
      <c r="B1780" s="20"/>
      <c r="C1780" s="2"/>
      <c r="S1780" s="52"/>
      <c r="T1780" s="52"/>
      <c r="U1780" s="52"/>
      <c r="V1780" s="52"/>
      <c r="W1780" s="52"/>
      <c r="X1780" s="52"/>
      <c r="Y1780" s="52"/>
      <c r="Z1780" s="52"/>
      <c r="AA1780" s="52"/>
    </row>
    <row r="1781" spans="1:27">
      <c r="B1781" s="20"/>
      <c r="C1781" s="2"/>
      <c r="S1781" s="52"/>
      <c r="T1781" s="52"/>
      <c r="U1781" s="52"/>
      <c r="V1781" s="52"/>
      <c r="W1781" s="52"/>
      <c r="X1781" s="52"/>
      <c r="Y1781" s="52"/>
      <c r="Z1781" s="52"/>
      <c r="AA1781" s="52"/>
    </row>
    <row r="1782" spans="1:27">
      <c r="B1782" s="20"/>
      <c r="C1782" s="2"/>
      <c r="S1782" s="52"/>
      <c r="T1782" s="52"/>
      <c r="U1782" s="52"/>
      <c r="V1782" s="52"/>
      <c r="W1782" s="52"/>
      <c r="X1782" s="52"/>
      <c r="Y1782" s="52"/>
      <c r="Z1782" s="52"/>
      <c r="AA1782" s="52"/>
    </row>
    <row r="1783" spans="1:27">
      <c r="B1783" s="20"/>
      <c r="C1783" s="2"/>
      <c r="S1783" s="52"/>
      <c r="T1783" s="52"/>
      <c r="U1783" s="52"/>
      <c r="V1783" s="52"/>
      <c r="W1783" s="52"/>
      <c r="X1783" s="52"/>
      <c r="Y1783" s="52"/>
      <c r="Z1783" s="52"/>
      <c r="AA1783" s="52"/>
    </row>
    <row r="1784" spans="1:27">
      <c r="B1784" s="20"/>
      <c r="C1784" s="2"/>
      <c r="S1784" s="52"/>
      <c r="T1784" s="52"/>
      <c r="U1784" s="52"/>
      <c r="V1784" s="52"/>
      <c r="W1784" s="52"/>
      <c r="X1784" s="52"/>
      <c r="Y1784" s="52"/>
      <c r="Z1784" s="52"/>
      <c r="AA1784" s="52"/>
    </row>
    <row r="1785" spans="1:27">
      <c r="B1785" s="20"/>
      <c r="C1785" s="2"/>
      <c r="S1785" s="52"/>
      <c r="T1785" s="52"/>
      <c r="U1785" s="52"/>
      <c r="V1785" s="52"/>
      <c r="W1785" s="52"/>
      <c r="X1785" s="52"/>
      <c r="Y1785" s="52"/>
      <c r="Z1785" s="52"/>
      <c r="AA1785" s="52"/>
    </row>
    <row r="1786" spans="1:27">
      <c r="B1786" s="20"/>
      <c r="C1786" s="2"/>
      <c r="S1786" s="52"/>
      <c r="T1786" s="52"/>
      <c r="U1786" s="52"/>
      <c r="V1786" s="52"/>
      <c r="W1786" s="52"/>
      <c r="X1786" s="52"/>
      <c r="Y1786" s="52"/>
      <c r="Z1786" s="52"/>
      <c r="AA1786" s="52"/>
    </row>
    <row r="1787" spans="1:27">
      <c r="B1787" s="20"/>
      <c r="C1787" s="2"/>
      <c r="S1787" s="52"/>
      <c r="T1787" s="52"/>
      <c r="U1787" s="52"/>
      <c r="V1787" s="52"/>
      <c r="W1787" s="52"/>
      <c r="X1787" s="52"/>
      <c r="Y1787" s="52"/>
      <c r="Z1787" s="52"/>
      <c r="AA1787" s="52"/>
    </row>
    <row r="1788" spans="1:27">
      <c r="B1788" s="20"/>
      <c r="C1788" s="2"/>
      <c r="S1788" s="52"/>
      <c r="T1788" s="52"/>
      <c r="U1788" s="52"/>
      <c r="V1788" s="52"/>
      <c r="W1788" s="52"/>
      <c r="X1788" s="52"/>
      <c r="Y1788" s="52"/>
      <c r="Z1788" s="52"/>
      <c r="AA1788" s="52"/>
    </row>
    <row r="1789" spans="1:27">
      <c r="B1789" s="20"/>
      <c r="C1789" s="2"/>
      <c r="S1789" s="52"/>
      <c r="T1789" s="52"/>
      <c r="U1789" s="52"/>
      <c r="V1789" s="52"/>
      <c r="W1789" s="52"/>
      <c r="X1789" s="52"/>
      <c r="Y1789" s="52"/>
      <c r="Z1789" s="52"/>
      <c r="AA1789" s="52"/>
    </row>
    <row r="1790" spans="1:27">
      <c r="B1790" s="20"/>
      <c r="C1790" s="2"/>
      <c r="S1790" s="52"/>
      <c r="T1790" s="52"/>
      <c r="U1790" s="52"/>
      <c r="V1790" s="52"/>
      <c r="W1790" s="52"/>
      <c r="X1790" s="52"/>
      <c r="Y1790" s="52"/>
      <c r="Z1790" s="52"/>
      <c r="AA1790" s="52"/>
    </row>
    <row r="1791" spans="1:27">
      <c r="B1791" s="20"/>
      <c r="C1791" s="2"/>
      <c r="S1791" s="52"/>
      <c r="T1791" s="52"/>
      <c r="U1791" s="52"/>
      <c r="V1791" s="52"/>
      <c r="W1791" s="52"/>
      <c r="X1791" s="52"/>
      <c r="Y1791" s="52"/>
      <c r="Z1791" s="52"/>
      <c r="AA1791" s="52"/>
    </row>
    <row r="1792" spans="1:27">
      <c r="A1792" s="11"/>
      <c r="B1792" s="40"/>
      <c r="C1792" s="32"/>
      <c r="D1792" s="11"/>
      <c r="S1792" s="52"/>
      <c r="T1792" s="52"/>
      <c r="U1792" s="52"/>
      <c r="V1792" s="52"/>
      <c r="W1792" s="52"/>
      <c r="X1792" s="52"/>
      <c r="Y1792" s="52"/>
      <c r="Z1792" s="52"/>
      <c r="AA1792" s="52"/>
    </row>
    <row r="1793" spans="1:27">
      <c r="A1793" s="11"/>
      <c r="B1793" s="40"/>
      <c r="C1793" s="32"/>
      <c r="D1793" s="11"/>
      <c r="S1793" s="52"/>
      <c r="T1793" s="52"/>
      <c r="U1793" s="52"/>
      <c r="V1793" s="52"/>
      <c r="W1793" s="52"/>
      <c r="X1793" s="52"/>
      <c r="Y1793" s="52"/>
      <c r="Z1793" s="52"/>
      <c r="AA1793" s="52"/>
    </row>
    <row r="1794" spans="1:27">
      <c r="A1794" s="11"/>
      <c r="B1794" s="40"/>
      <c r="C1794" s="32"/>
      <c r="D1794" s="11"/>
      <c r="S1794" s="52"/>
      <c r="T1794" s="52"/>
      <c r="U1794" s="52"/>
      <c r="V1794" s="52"/>
      <c r="W1794" s="52"/>
      <c r="X1794" s="52"/>
      <c r="Y1794" s="52"/>
      <c r="Z1794" s="52"/>
      <c r="AA1794" s="52"/>
    </row>
    <row r="1795" spans="1:27">
      <c r="A1795" s="11"/>
      <c r="B1795" s="40"/>
      <c r="C1795" s="32"/>
      <c r="D1795" s="11"/>
      <c r="S1795" s="52"/>
      <c r="T1795" s="52"/>
      <c r="U1795" s="52"/>
      <c r="V1795" s="52"/>
      <c r="W1795" s="52"/>
      <c r="X1795" s="52"/>
      <c r="Y1795" s="52"/>
      <c r="Z1795" s="52"/>
      <c r="AA1795" s="52"/>
    </row>
    <row r="1796" spans="1:27">
      <c r="A1796" s="11"/>
      <c r="B1796" s="40"/>
      <c r="C1796" s="32"/>
      <c r="D1796" s="11"/>
      <c r="S1796" s="52"/>
      <c r="T1796" s="52"/>
      <c r="U1796" s="52"/>
      <c r="V1796" s="52"/>
      <c r="W1796" s="52"/>
      <c r="X1796" s="52"/>
      <c r="Y1796" s="52"/>
      <c r="Z1796" s="52"/>
      <c r="AA1796" s="52"/>
    </row>
    <row r="1797" spans="1:27">
      <c r="A1797" s="11"/>
      <c r="B1797" s="40"/>
      <c r="C1797" s="32"/>
      <c r="D1797" s="11"/>
      <c r="S1797" s="52"/>
      <c r="T1797" s="52"/>
      <c r="U1797" s="52"/>
      <c r="V1797" s="52"/>
      <c r="W1797" s="52"/>
      <c r="X1797" s="52"/>
      <c r="Y1797" s="52"/>
      <c r="Z1797" s="52"/>
      <c r="AA1797" s="52"/>
    </row>
    <row r="1798" spans="1:27">
      <c r="A1798" s="11"/>
      <c r="B1798" s="40"/>
      <c r="C1798" s="32"/>
      <c r="D1798" s="11"/>
      <c r="S1798" s="52"/>
      <c r="T1798" s="52"/>
      <c r="U1798" s="52"/>
      <c r="V1798" s="52"/>
      <c r="W1798" s="52"/>
      <c r="X1798" s="52"/>
      <c r="Y1798" s="52"/>
      <c r="Z1798" s="52"/>
      <c r="AA1798" s="52"/>
    </row>
    <row r="1799" spans="1:27">
      <c r="A1799" s="11"/>
      <c r="B1799" s="40"/>
      <c r="C1799" s="32"/>
      <c r="D1799" s="11"/>
      <c r="S1799" s="52"/>
      <c r="T1799" s="52"/>
      <c r="U1799" s="52"/>
      <c r="V1799" s="52"/>
      <c r="W1799" s="52"/>
      <c r="X1799" s="52"/>
      <c r="Y1799" s="52"/>
      <c r="Z1799" s="52"/>
      <c r="AA1799" s="52"/>
    </row>
    <row r="1800" spans="1:27">
      <c r="A1800" s="11"/>
      <c r="B1800" s="40"/>
      <c r="C1800" s="32"/>
      <c r="D1800" s="11"/>
      <c r="S1800" s="52"/>
      <c r="T1800" s="52"/>
      <c r="U1800" s="52"/>
      <c r="V1800" s="52"/>
      <c r="W1800" s="52"/>
      <c r="X1800" s="52"/>
      <c r="Y1800" s="52"/>
      <c r="Z1800" s="52"/>
      <c r="AA1800" s="52"/>
    </row>
    <row r="1801" spans="1:27">
      <c r="A1801" s="11"/>
      <c r="B1801" s="40"/>
      <c r="C1801" s="32"/>
      <c r="D1801" s="11"/>
      <c r="S1801" s="52"/>
      <c r="T1801" s="52"/>
      <c r="U1801" s="52"/>
      <c r="V1801" s="52"/>
      <c r="W1801" s="52"/>
      <c r="X1801" s="52"/>
      <c r="Y1801" s="52"/>
      <c r="Z1801" s="52"/>
      <c r="AA1801" s="52"/>
    </row>
    <row r="1802" spans="1:27">
      <c r="A1802" s="11"/>
      <c r="B1802" s="40"/>
      <c r="C1802" s="32"/>
      <c r="D1802" s="11"/>
      <c r="S1802" s="52"/>
      <c r="T1802" s="52"/>
      <c r="U1802" s="52"/>
      <c r="V1802" s="52"/>
      <c r="W1802" s="52"/>
      <c r="X1802" s="52"/>
      <c r="Y1802" s="52"/>
      <c r="Z1802" s="52"/>
      <c r="AA1802" s="52"/>
    </row>
    <row r="1803" spans="1:27">
      <c r="A1803" s="11"/>
      <c r="B1803" s="40"/>
      <c r="C1803" s="32"/>
      <c r="D1803" s="11"/>
      <c r="S1803" s="52"/>
      <c r="T1803" s="52"/>
      <c r="U1803" s="52"/>
      <c r="V1803" s="52"/>
      <c r="W1803" s="52"/>
      <c r="X1803" s="52"/>
      <c r="Y1803" s="52"/>
      <c r="Z1803" s="52"/>
      <c r="AA1803" s="52"/>
    </row>
    <row r="1804" spans="1:27">
      <c r="A1804" s="11"/>
      <c r="B1804" s="40"/>
      <c r="C1804" s="32"/>
      <c r="D1804" s="11"/>
      <c r="S1804" s="52"/>
      <c r="T1804" s="52"/>
      <c r="U1804" s="52"/>
      <c r="V1804" s="52"/>
      <c r="W1804" s="52"/>
      <c r="X1804" s="52"/>
      <c r="Y1804" s="52"/>
      <c r="Z1804" s="52"/>
      <c r="AA1804" s="52"/>
    </row>
    <row r="1805" spans="1:27">
      <c r="A1805" s="11"/>
      <c r="B1805" s="40"/>
      <c r="C1805" s="32"/>
      <c r="D1805" s="11"/>
      <c r="S1805" s="52"/>
      <c r="T1805" s="52"/>
      <c r="U1805" s="52"/>
      <c r="V1805" s="52"/>
      <c r="W1805" s="52"/>
      <c r="X1805" s="52"/>
      <c r="Y1805" s="52"/>
      <c r="Z1805" s="52"/>
      <c r="AA1805" s="52"/>
    </row>
    <row r="1806" spans="1:27">
      <c r="A1806" s="11"/>
      <c r="B1806" s="40"/>
      <c r="C1806" s="32"/>
      <c r="D1806" s="11"/>
      <c r="S1806" s="52"/>
      <c r="T1806" s="52"/>
      <c r="U1806" s="52"/>
      <c r="V1806" s="52"/>
      <c r="W1806" s="52"/>
      <c r="X1806" s="52"/>
      <c r="Y1806" s="52"/>
      <c r="Z1806" s="52"/>
      <c r="AA1806" s="52"/>
    </row>
    <row r="1807" spans="1:27">
      <c r="A1807" s="11"/>
      <c r="B1807" s="40"/>
      <c r="C1807" s="32"/>
      <c r="D1807" s="11"/>
      <c r="S1807" s="52"/>
      <c r="T1807" s="52"/>
      <c r="U1807" s="52"/>
      <c r="V1807" s="52"/>
      <c r="W1807" s="52"/>
      <c r="X1807" s="52"/>
      <c r="Y1807" s="52"/>
      <c r="Z1807" s="52"/>
      <c r="AA1807" s="52"/>
    </row>
    <row r="1808" spans="1:27">
      <c r="A1808" s="11"/>
      <c r="B1808" s="40"/>
      <c r="C1808" s="32"/>
      <c r="D1808" s="11"/>
      <c r="S1808" s="52"/>
      <c r="T1808" s="52"/>
      <c r="U1808" s="52"/>
      <c r="V1808" s="52"/>
      <c r="W1808" s="52"/>
      <c r="X1808" s="52"/>
      <c r="Y1808" s="52"/>
      <c r="Z1808" s="52"/>
      <c r="AA1808" s="52"/>
    </row>
    <row r="1809" spans="1:27">
      <c r="A1809" s="11"/>
      <c r="B1809" s="40"/>
      <c r="C1809" s="32"/>
      <c r="D1809" s="11"/>
      <c r="S1809" s="52"/>
      <c r="T1809" s="52"/>
      <c r="U1809" s="52"/>
      <c r="V1809" s="52"/>
      <c r="W1809" s="52"/>
      <c r="X1809" s="52"/>
      <c r="Y1809" s="52"/>
      <c r="Z1809" s="52"/>
      <c r="AA1809" s="52"/>
    </row>
    <row r="1810" spans="1:27">
      <c r="A1810" s="11"/>
      <c r="B1810" s="40"/>
      <c r="C1810" s="32"/>
      <c r="D1810" s="11"/>
      <c r="S1810" s="52"/>
      <c r="T1810" s="52"/>
      <c r="U1810" s="52"/>
      <c r="V1810" s="52"/>
      <c r="W1810" s="52"/>
      <c r="X1810" s="52"/>
      <c r="Y1810" s="52"/>
      <c r="Z1810" s="52"/>
      <c r="AA1810" s="52"/>
    </row>
    <row r="1811" spans="1:27">
      <c r="A1811" s="11"/>
      <c r="B1811" s="40"/>
      <c r="C1811" s="32"/>
      <c r="D1811" s="11"/>
      <c r="S1811" s="52"/>
      <c r="T1811" s="52"/>
      <c r="U1811" s="52"/>
      <c r="V1811" s="52"/>
      <c r="W1811" s="52"/>
      <c r="X1811" s="52"/>
      <c r="Y1811" s="52"/>
      <c r="Z1811" s="52"/>
      <c r="AA1811" s="52"/>
    </row>
    <row r="1812" spans="1:27">
      <c r="A1812" s="11"/>
      <c r="B1812" s="40"/>
      <c r="C1812" s="32"/>
      <c r="D1812" s="11"/>
      <c r="S1812" s="52"/>
      <c r="T1812" s="52"/>
      <c r="U1812" s="52"/>
      <c r="V1812" s="52"/>
      <c r="W1812" s="52"/>
      <c r="X1812" s="52"/>
      <c r="Y1812" s="52"/>
      <c r="Z1812" s="52"/>
      <c r="AA1812" s="52"/>
    </row>
    <row r="1813" spans="1:27">
      <c r="A1813" s="11"/>
      <c r="B1813" s="40"/>
      <c r="C1813" s="32"/>
      <c r="D1813" s="11"/>
      <c r="S1813" s="52"/>
      <c r="T1813" s="52"/>
      <c r="U1813" s="52"/>
      <c r="V1813" s="52"/>
      <c r="W1813" s="52"/>
      <c r="X1813" s="52"/>
      <c r="Y1813" s="52"/>
      <c r="Z1813" s="52"/>
      <c r="AA1813" s="52"/>
    </row>
    <row r="1814" spans="1:27">
      <c r="A1814" s="11"/>
      <c r="B1814" s="40"/>
      <c r="C1814" s="32"/>
      <c r="D1814" s="11"/>
      <c r="S1814" s="52"/>
      <c r="T1814" s="52"/>
      <c r="U1814" s="52"/>
      <c r="V1814" s="52"/>
      <c r="W1814" s="52"/>
      <c r="X1814" s="52"/>
      <c r="Y1814" s="52"/>
      <c r="Z1814" s="52"/>
      <c r="AA1814" s="52"/>
    </row>
    <row r="1815" spans="1:27">
      <c r="A1815" s="11"/>
      <c r="B1815" s="40"/>
      <c r="C1815" s="32"/>
      <c r="D1815" s="11"/>
      <c r="S1815" s="52"/>
      <c r="T1815" s="52"/>
      <c r="U1815" s="52"/>
      <c r="V1815" s="52"/>
      <c r="W1815" s="52"/>
      <c r="X1815" s="52"/>
      <c r="Y1815" s="52"/>
      <c r="Z1815" s="52"/>
      <c r="AA1815" s="52"/>
    </row>
    <row r="1816" spans="1:27">
      <c r="A1816" s="11"/>
      <c r="B1816" s="40"/>
      <c r="C1816" s="32"/>
      <c r="D1816" s="11"/>
      <c r="S1816" s="52"/>
      <c r="T1816" s="52"/>
      <c r="U1816" s="52"/>
      <c r="V1816" s="52"/>
      <c r="W1816" s="52"/>
      <c r="X1816" s="52"/>
      <c r="Y1816" s="52"/>
      <c r="Z1816" s="52"/>
      <c r="AA1816" s="52"/>
    </row>
    <row r="1817" spans="1:27">
      <c r="A1817" s="11"/>
      <c r="B1817" s="40"/>
      <c r="C1817" s="32"/>
      <c r="D1817" s="11"/>
      <c r="S1817" s="52"/>
      <c r="T1817" s="52"/>
      <c r="U1817" s="52"/>
      <c r="V1817" s="52"/>
      <c r="W1817" s="52"/>
      <c r="X1817" s="52"/>
      <c r="Y1817" s="52"/>
      <c r="Z1817" s="52"/>
      <c r="AA1817" s="52"/>
    </row>
    <row r="1818" spans="1:27">
      <c r="A1818" s="11"/>
      <c r="B1818" s="40"/>
      <c r="C1818" s="32"/>
      <c r="D1818" s="11"/>
      <c r="S1818" s="52"/>
      <c r="T1818" s="52"/>
      <c r="U1818" s="52"/>
      <c r="V1818" s="52"/>
      <c r="W1818" s="52"/>
      <c r="X1818" s="52"/>
      <c r="Y1818" s="52"/>
      <c r="Z1818" s="52"/>
      <c r="AA1818" s="52"/>
    </row>
    <row r="1819" spans="1:27">
      <c r="A1819" s="11"/>
      <c r="B1819" s="40"/>
      <c r="C1819" s="32"/>
      <c r="D1819" s="11"/>
      <c r="S1819" s="52"/>
      <c r="T1819" s="52"/>
      <c r="U1819" s="52"/>
      <c r="V1819" s="52"/>
      <c r="W1819" s="52"/>
      <c r="X1819" s="52"/>
      <c r="Y1819" s="52"/>
      <c r="Z1819" s="52"/>
      <c r="AA1819" s="52"/>
    </row>
    <row r="1820" spans="1:27">
      <c r="A1820" s="11"/>
      <c r="B1820" s="40"/>
      <c r="C1820" s="32"/>
      <c r="D1820" s="11"/>
      <c r="S1820" s="52"/>
      <c r="T1820" s="52"/>
      <c r="U1820" s="52"/>
      <c r="V1820" s="52"/>
      <c r="W1820" s="52"/>
      <c r="X1820" s="52"/>
      <c r="Y1820" s="52"/>
      <c r="Z1820" s="52"/>
      <c r="AA1820" s="52"/>
    </row>
    <row r="1821" spans="1:27">
      <c r="A1821" s="11"/>
      <c r="B1821" s="40"/>
      <c r="C1821" s="32"/>
      <c r="D1821" s="11"/>
      <c r="S1821" s="52"/>
      <c r="T1821" s="52"/>
      <c r="U1821" s="52"/>
      <c r="V1821" s="52"/>
      <c r="W1821" s="52"/>
      <c r="X1821" s="52"/>
      <c r="Y1821" s="52"/>
      <c r="Z1821" s="52"/>
      <c r="AA1821" s="52"/>
    </row>
    <row r="1822" spans="1:27">
      <c r="A1822" s="11"/>
      <c r="B1822" s="40"/>
      <c r="C1822" s="32"/>
      <c r="D1822" s="11"/>
      <c r="S1822" s="52"/>
      <c r="T1822" s="52"/>
      <c r="U1822" s="52"/>
      <c r="V1822" s="52"/>
      <c r="W1822" s="52"/>
      <c r="X1822" s="52"/>
      <c r="Y1822" s="52"/>
      <c r="Z1822" s="52"/>
      <c r="AA1822" s="52"/>
    </row>
    <row r="1823" spans="1:27">
      <c r="A1823" s="11"/>
      <c r="B1823" s="40"/>
      <c r="C1823" s="32"/>
      <c r="D1823" s="11"/>
      <c r="S1823" s="52"/>
      <c r="T1823" s="52"/>
      <c r="U1823" s="52"/>
      <c r="V1823" s="52"/>
      <c r="W1823" s="52"/>
      <c r="X1823" s="52"/>
      <c r="Y1823" s="52"/>
      <c r="Z1823" s="52"/>
      <c r="AA1823" s="52"/>
    </row>
    <row r="1824" spans="1:27">
      <c r="A1824" s="11"/>
      <c r="B1824" s="40"/>
      <c r="C1824" s="32"/>
      <c r="D1824" s="11"/>
      <c r="S1824" s="52"/>
      <c r="T1824" s="52"/>
      <c r="U1824" s="52"/>
      <c r="V1824" s="52"/>
      <c r="W1824" s="52"/>
      <c r="X1824" s="52"/>
      <c r="Y1824" s="52"/>
      <c r="Z1824" s="52"/>
      <c r="AA1824" s="52"/>
    </row>
    <row r="1825" spans="1:27">
      <c r="A1825" s="11"/>
      <c r="B1825" s="40"/>
      <c r="C1825" s="32"/>
      <c r="D1825" s="11"/>
      <c r="S1825" s="52"/>
      <c r="T1825" s="52"/>
      <c r="U1825" s="52"/>
      <c r="V1825" s="52"/>
      <c r="W1825" s="52"/>
      <c r="X1825" s="52"/>
      <c r="Y1825" s="52"/>
      <c r="Z1825" s="52"/>
      <c r="AA1825" s="52"/>
    </row>
    <row r="1826" spans="1:27">
      <c r="A1826" s="11"/>
      <c r="B1826" s="40"/>
      <c r="C1826" s="32"/>
      <c r="D1826" s="11"/>
      <c r="S1826" s="52"/>
      <c r="T1826" s="52"/>
      <c r="U1826" s="52"/>
      <c r="V1826" s="52"/>
      <c r="W1826" s="52"/>
      <c r="X1826" s="52"/>
      <c r="Y1826" s="52"/>
      <c r="Z1826" s="52"/>
      <c r="AA1826" s="52"/>
    </row>
    <row r="1827" spans="1:27">
      <c r="A1827" s="11"/>
      <c r="B1827" s="40"/>
      <c r="C1827" s="32"/>
      <c r="D1827" s="11"/>
      <c r="S1827" s="52"/>
      <c r="T1827" s="52"/>
      <c r="U1827" s="52"/>
      <c r="V1827" s="52"/>
      <c r="W1827" s="52"/>
      <c r="X1827" s="52"/>
      <c r="Y1827" s="52"/>
      <c r="Z1827" s="52"/>
      <c r="AA1827" s="52"/>
    </row>
    <row r="1828" spans="1:27">
      <c r="A1828" s="11"/>
      <c r="B1828" s="40"/>
      <c r="C1828" s="32"/>
      <c r="D1828" s="11"/>
      <c r="S1828" s="52"/>
      <c r="T1828" s="52"/>
      <c r="U1828" s="52"/>
      <c r="V1828" s="52"/>
      <c r="W1828" s="52"/>
      <c r="X1828" s="52"/>
      <c r="Y1828" s="52"/>
      <c r="Z1828" s="52"/>
      <c r="AA1828" s="52"/>
    </row>
    <row r="1829" spans="1:27">
      <c r="A1829" s="11"/>
      <c r="B1829" s="40"/>
      <c r="C1829" s="32"/>
      <c r="D1829" s="11"/>
      <c r="S1829" s="52"/>
      <c r="T1829" s="52"/>
      <c r="U1829" s="52"/>
      <c r="V1829" s="52"/>
      <c r="W1829" s="52"/>
      <c r="X1829" s="52"/>
      <c r="Y1829" s="52"/>
      <c r="Z1829" s="52"/>
      <c r="AA1829" s="52"/>
    </row>
    <row r="1830" spans="1:27">
      <c r="A1830" s="11"/>
      <c r="B1830" s="40"/>
      <c r="C1830" s="32"/>
      <c r="D1830" s="11"/>
      <c r="S1830" s="52"/>
      <c r="T1830" s="52"/>
      <c r="U1830" s="52"/>
      <c r="V1830" s="52"/>
      <c r="W1830" s="52"/>
      <c r="X1830" s="52"/>
      <c r="Y1830" s="52"/>
      <c r="Z1830" s="52"/>
      <c r="AA1830" s="52"/>
    </row>
    <row r="1831" spans="1:27">
      <c r="A1831" s="11"/>
      <c r="B1831" s="40"/>
      <c r="C1831" s="32"/>
      <c r="D1831" s="11"/>
      <c r="S1831" s="52"/>
      <c r="T1831" s="52"/>
      <c r="U1831" s="52"/>
      <c r="V1831" s="52"/>
      <c r="W1831" s="52"/>
      <c r="X1831" s="52"/>
      <c r="Y1831" s="52"/>
      <c r="Z1831" s="52"/>
      <c r="AA1831" s="52"/>
    </row>
    <row r="1832" spans="1:27">
      <c r="A1832" s="11"/>
      <c r="B1832" s="40"/>
      <c r="C1832" s="32"/>
      <c r="D1832" s="11"/>
      <c r="S1832" s="52"/>
      <c r="T1832" s="52"/>
      <c r="U1832" s="52"/>
      <c r="V1832" s="52"/>
      <c r="W1832" s="52"/>
      <c r="X1832" s="52"/>
      <c r="Y1832" s="52"/>
      <c r="Z1832" s="52"/>
      <c r="AA1832" s="52"/>
    </row>
    <row r="1833" spans="1:27">
      <c r="A1833" s="11"/>
      <c r="B1833" s="40"/>
      <c r="C1833" s="32"/>
      <c r="D1833" s="11"/>
      <c r="S1833" s="52"/>
      <c r="T1833" s="52"/>
      <c r="U1833" s="52"/>
      <c r="V1833" s="52"/>
      <c r="W1833" s="52"/>
      <c r="X1833" s="52"/>
      <c r="Y1833" s="52"/>
      <c r="Z1833" s="52"/>
      <c r="AA1833" s="52"/>
    </row>
    <row r="1834" spans="1:27">
      <c r="A1834" s="11"/>
      <c r="B1834" s="40"/>
      <c r="C1834" s="32"/>
      <c r="D1834" s="11"/>
      <c r="S1834" s="52"/>
      <c r="T1834" s="52"/>
      <c r="U1834" s="52"/>
      <c r="V1834" s="52"/>
      <c r="W1834" s="52"/>
      <c r="X1834" s="52"/>
      <c r="Y1834" s="52"/>
      <c r="Z1834" s="52"/>
      <c r="AA1834" s="52"/>
    </row>
    <row r="1835" spans="1:27">
      <c r="A1835" s="11"/>
      <c r="B1835" s="40"/>
      <c r="C1835" s="32"/>
      <c r="D1835" s="11"/>
      <c r="S1835" s="52"/>
      <c r="T1835" s="52"/>
      <c r="U1835" s="52"/>
      <c r="V1835" s="52"/>
      <c r="W1835" s="52"/>
      <c r="X1835" s="52"/>
      <c r="Y1835" s="52"/>
      <c r="Z1835" s="52"/>
      <c r="AA1835" s="52"/>
    </row>
    <row r="1836" spans="1:27">
      <c r="A1836" s="11"/>
      <c r="B1836" s="40"/>
      <c r="C1836" s="32"/>
      <c r="D1836" s="11"/>
      <c r="S1836" s="52"/>
      <c r="T1836" s="52"/>
      <c r="U1836" s="52"/>
      <c r="V1836" s="52"/>
      <c r="W1836" s="52"/>
      <c r="X1836" s="52"/>
      <c r="Y1836" s="52"/>
      <c r="Z1836" s="52"/>
      <c r="AA1836" s="52"/>
    </row>
    <row r="1837" spans="1:27">
      <c r="A1837" s="11"/>
      <c r="B1837" s="40"/>
      <c r="C1837" s="32"/>
      <c r="D1837" s="11"/>
      <c r="S1837" s="52"/>
      <c r="T1837" s="52"/>
      <c r="U1837" s="52"/>
      <c r="V1837" s="52"/>
      <c r="W1837" s="52"/>
      <c r="X1837" s="52"/>
      <c r="Y1837" s="52"/>
      <c r="Z1837" s="52"/>
      <c r="AA1837" s="52"/>
    </row>
    <row r="1838" spans="1:27">
      <c r="A1838" s="11"/>
      <c r="B1838" s="40"/>
      <c r="C1838" s="32"/>
      <c r="D1838" s="11"/>
      <c r="S1838" s="52"/>
      <c r="T1838" s="52"/>
      <c r="U1838" s="52"/>
      <c r="V1838" s="52"/>
      <c r="W1838" s="52"/>
      <c r="X1838" s="52"/>
      <c r="Y1838" s="52"/>
      <c r="Z1838" s="52"/>
      <c r="AA1838" s="52"/>
    </row>
    <row r="1839" spans="1:27">
      <c r="A1839" s="11"/>
      <c r="B1839" s="40"/>
      <c r="C1839" s="32"/>
      <c r="D1839" s="11"/>
      <c r="S1839" s="52"/>
      <c r="T1839" s="52"/>
      <c r="U1839" s="52"/>
      <c r="V1839" s="52"/>
      <c r="W1839" s="52"/>
      <c r="X1839" s="52"/>
      <c r="Y1839" s="52"/>
      <c r="Z1839" s="52"/>
      <c r="AA1839" s="52"/>
    </row>
    <row r="1840" spans="1:27">
      <c r="A1840" s="11"/>
      <c r="B1840" s="40"/>
      <c r="C1840" s="32"/>
      <c r="D1840" s="11"/>
      <c r="S1840" s="52"/>
      <c r="T1840" s="52"/>
      <c r="U1840" s="52"/>
      <c r="V1840" s="52"/>
      <c r="W1840" s="52"/>
      <c r="X1840" s="52"/>
      <c r="Y1840" s="52"/>
      <c r="Z1840" s="52"/>
      <c r="AA1840" s="52"/>
    </row>
    <row r="1841" spans="1:27">
      <c r="A1841" s="11"/>
      <c r="B1841" s="40"/>
      <c r="C1841" s="32"/>
      <c r="D1841" s="11"/>
      <c r="S1841" s="52"/>
      <c r="T1841" s="52"/>
      <c r="U1841" s="52"/>
      <c r="V1841" s="52"/>
      <c r="W1841" s="52"/>
      <c r="X1841" s="52"/>
      <c r="Y1841" s="52"/>
      <c r="Z1841" s="52"/>
      <c r="AA1841" s="52"/>
    </row>
    <row r="1842" spans="1:27">
      <c r="A1842" s="11"/>
      <c r="B1842" s="40"/>
      <c r="C1842" s="32"/>
      <c r="D1842" s="11"/>
      <c r="S1842" s="52"/>
      <c r="T1842" s="52"/>
      <c r="U1842" s="52"/>
      <c r="V1842" s="52"/>
      <c r="W1842" s="52"/>
      <c r="X1842" s="52"/>
      <c r="Y1842" s="52"/>
      <c r="Z1842" s="52"/>
      <c r="AA1842" s="52"/>
    </row>
    <row r="1843" spans="1:27">
      <c r="A1843" s="11"/>
      <c r="B1843" s="40"/>
      <c r="C1843" s="32"/>
      <c r="D1843" s="11"/>
      <c r="S1843" s="52"/>
      <c r="T1843" s="52"/>
      <c r="U1843" s="52"/>
      <c r="V1843" s="52"/>
      <c r="W1843" s="52"/>
      <c r="X1843" s="52"/>
      <c r="Y1843" s="52"/>
      <c r="Z1843" s="52"/>
      <c r="AA1843" s="52"/>
    </row>
    <row r="1844" spans="1:27">
      <c r="A1844" s="11"/>
      <c r="B1844" s="40"/>
      <c r="C1844" s="32"/>
      <c r="D1844" s="11"/>
      <c r="S1844" s="52"/>
      <c r="T1844" s="52"/>
      <c r="U1844" s="52"/>
      <c r="V1844" s="52"/>
      <c r="W1844" s="52"/>
      <c r="X1844" s="52"/>
      <c r="Y1844" s="52"/>
      <c r="Z1844" s="52"/>
      <c r="AA1844" s="52"/>
    </row>
    <row r="1845" spans="1:27">
      <c r="A1845" s="11"/>
      <c r="B1845" s="40"/>
      <c r="C1845" s="32"/>
      <c r="D1845" s="11"/>
      <c r="S1845" s="52"/>
      <c r="T1845" s="52"/>
      <c r="U1845" s="52"/>
      <c r="V1845" s="52"/>
      <c r="W1845" s="52"/>
      <c r="X1845" s="52"/>
      <c r="Y1845" s="52"/>
      <c r="Z1845" s="52"/>
      <c r="AA1845" s="52"/>
    </row>
    <row r="1846" spans="1:27">
      <c r="A1846" s="11"/>
      <c r="B1846" s="40"/>
      <c r="C1846" s="32"/>
      <c r="D1846" s="11"/>
      <c r="S1846" s="52"/>
      <c r="T1846" s="52"/>
      <c r="U1846" s="52"/>
      <c r="V1846" s="52"/>
      <c r="W1846" s="52"/>
      <c r="X1846" s="52"/>
      <c r="Y1846" s="52"/>
      <c r="Z1846" s="52"/>
      <c r="AA1846" s="52"/>
    </row>
    <row r="1847" spans="1:27">
      <c r="A1847" s="11"/>
      <c r="B1847" s="40"/>
      <c r="C1847" s="32"/>
      <c r="D1847" s="11"/>
      <c r="S1847" s="52"/>
      <c r="T1847" s="52"/>
      <c r="U1847" s="52"/>
      <c r="V1847" s="52"/>
      <c r="W1847" s="52"/>
      <c r="X1847" s="52"/>
      <c r="Y1847" s="52"/>
      <c r="Z1847" s="52"/>
      <c r="AA1847" s="52"/>
    </row>
    <row r="1848" spans="1:27">
      <c r="A1848" s="11"/>
      <c r="B1848" s="40"/>
      <c r="C1848" s="32"/>
      <c r="D1848" s="11"/>
      <c r="S1848" s="52"/>
      <c r="T1848" s="52"/>
      <c r="U1848" s="52"/>
      <c r="V1848" s="52"/>
      <c r="W1848" s="52"/>
      <c r="X1848" s="52"/>
      <c r="Y1848" s="52"/>
      <c r="Z1848" s="52"/>
      <c r="AA1848" s="52"/>
    </row>
    <row r="1849" spans="1:27">
      <c r="A1849" s="11"/>
      <c r="B1849" s="40"/>
      <c r="C1849" s="32"/>
      <c r="D1849" s="11"/>
      <c r="S1849" s="52"/>
      <c r="T1849" s="52"/>
      <c r="U1849" s="52"/>
      <c r="V1849" s="52"/>
      <c r="W1849" s="52"/>
      <c r="X1849" s="52"/>
      <c r="Y1849" s="52"/>
      <c r="Z1849" s="52"/>
      <c r="AA1849" s="52"/>
    </row>
    <row r="1850" spans="1:27">
      <c r="A1850" s="11"/>
      <c r="B1850" s="40"/>
      <c r="C1850" s="32"/>
      <c r="D1850" s="11"/>
      <c r="S1850" s="52"/>
      <c r="T1850" s="52"/>
      <c r="U1850" s="52"/>
      <c r="V1850" s="52"/>
      <c r="W1850" s="52"/>
      <c r="X1850" s="52"/>
      <c r="Y1850" s="52"/>
      <c r="Z1850" s="52"/>
      <c r="AA1850" s="52"/>
    </row>
    <row r="1851" spans="1:27">
      <c r="A1851" s="11"/>
      <c r="B1851" s="40"/>
      <c r="C1851" s="32"/>
      <c r="D1851" s="11"/>
      <c r="S1851" s="52"/>
      <c r="T1851" s="52"/>
      <c r="U1851" s="52"/>
      <c r="V1851" s="52"/>
      <c r="W1851" s="52"/>
      <c r="X1851" s="52"/>
      <c r="Y1851" s="52"/>
      <c r="Z1851" s="52"/>
      <c r="AA1851" s="52"/>
    </row>
    <row r="1852" spans="1:27">
      <c r="A1852" s="11"/>
      <c r="B1852" s="40"/>
      <c r="C1852" s="32"/>
      <c r="D1852" s="11"/>
      <c r="S1852" s="52"/>
      <c r="T1852" s="52"/>
      <c r="U1852" s="52"/>
      <c r="V1852" s="52"/>
      <c r="W1852" s="52"/>
      <c r="X1852" s="52"/>
      <c r="Y1852" s="52"/>
      <c r="Z1852" s="52"/>
      <c r="AA1852" s="52"/>
    </row>
    <row r="1853" spans="1:27">
      <c r="A1853" s="11"/>
      <c r="B1853" s="40"/>
      <c r="C1853" s="32"/>
      <c r="D1853" s="11"/>
      <c r="S1853" s="52"/>
      <c r="T1853" s="52"/>
      <c r="U1853" s="52"/>
      <c r="V1853" s="52"/>
      <c r="W1853" s="52"/>
      <c r="X1853" s="52"/>
      <c r="Y1853" s="52"/>
      <c r="Z1853" s="52"/>
      <c r="AA1853" s="52"/>
    </row>
    <row r="1854" spans="1:27">
      <c r="A1854" s="11"/>
      <c r="B1854" s="40"/>
      <c r="C1854" s="32"/>
      <c r="D1854" s="11"/>
      <c r="S1854" s="52"/>
      <c r="T1854" s="52"/>
      <c r="U1854" s="52"/>
      <c r="V1854" s="52"/>
      <c r="W1854" s="52"/>
      <c r="X1854" s="52"/>
      <c r="Y1854" s="52"/>
      <c r="Z1854" s="52"/>
      <c r="AA1854" s="52"/>
    </row>
    <row r="1855" spans="1:27">
      <c r="A1855" s="11"/>
      <c r="B1855" s="40"/>
      <c r="C1855" s="32"/>
      <c r="D1855" s="11"/>
      <c r="S1855" s="52"/>
      <c r="T1855" s="52"/>
      <c r="U1855" s="52"/>
      <c r="V1855" s="52"/>
      <c r="W1855" s="52"/>
      <c r="X1855" s="52"/>
      <c r="Y1855" s="52"/>
      <c r="Z1855" s="52"/>
      <c r="AA1855" s="52"/>
    </row>
    <row r="1856" spans="1:27">
      <c r="A1856" s="11"/>
      <c r="B1856" s="40"/>
      <c r="C1856" s="32"/>
      <c r="D1856" s="11"/>
      <c r="S1856" s="52"/>
      <c r="T1856" s="52"/>
      <c r="U1856" s="52"/>
      <c r="V1856" s="52"/>
      <c r="W1856" s="52"/>
      <c r="X1856" s="52"/>
      <c r="Y1856" s="52"/>
      <c r="Z1856" s="52"/>
      <c r="AA1856" s="52"/>
    </row>
    <row r="1857" spans="1:27">
      <c r="A1857" s="11"/>
      <c r="B1857" s="40"/>
      <c r="C1857" s="32"/>
      <c r="D1857" s="11"/>
      <c r="S1857" s="52"/>
      <c r="T1857" s="52"/>
      <c r="U1857" s="52"/>
      <c r="V1857" s="52"/>
      <c r="W1857" s="52"/>
      <c r="X1857" s="52"/>
      <c r="Y1857" s="52"/>
      <c r="Z1857" s="52"/>
      <c r="AA1857" s="52"/>
    </row>
    <row r="1858" spans="1:27">
      <c r="A1858" s="11"/>
      <c r="B1858" s="40"/>
      <c r="C1858" s="32"/>
      <c r="D1858" s="11"/>
      <c r="S1858" s="52"/>
      <c r="T1858" s="52"/>
      <c r="U1858" s="52"/>
      <c r="V1858" s="52"/>
      <c r="W1858" s="52"/>
      <c r="X1858" s="52"/>
      <c r="Y1858" s="52"/>
      <c r="Z1858" s="52"/>
      <c r="AA1858" s="52"/>
    </row>
    <row r="1859" spans="1:27">
      <c r="A1859" s="11"/>
      <c r="B1859" s="40"/>
      <c r="C1859" s="32"/>
      <c r="D1859" s="11"/>
      <c r="S1859" s="52"/>
      <c r="T1859" s="52"/>
      <c r="U1859" s="52"/>
      <c r="V1859" s="52"/>
      <c r="W1859" s="52"/>
      <c r="X1859" s="52"/>
      <c r="Y1859" s="52"/>
      <c r="Z1859" s="52"/>
      <c r="AA1859" s="52"/>
    </row>
    <row r="1860" spans="1:27">
      <c r="A1860" s="11"/>
      <c r="B1860" s="40"/>
      <c r="C1860" s="32"/>
      <c r="D1860" s="11"/>
      <c r="S1860" s="52"/>
      <c r="T1860" s="52"/>
      <c r="U1860" s="52"/>
      <c r="V1860" s="52"/>
      <c r="W1860" s="52"/>
      <c r="X1860" s="52"/>
      <c r="Y1860" s="52"/>
      <c r="Z1860" s="52"/>
      <c r="AA1860" s="52"/>
    </row>
    <row r="1861" spans="1:27">
      <c r="A1861" s="11"/>
      <c r="B1861" s="40"/>
      <c r="C1861" s="32"/>
      <c r="D1861" s="11"/>
      <c r="S1861" s="52"/>
      <c r="T1861" s="52"/>
      <c r="U1861" s="52"/>
      <c r="V1861" s="52"/>
      <c r="W1861" s="52"/>
      <c r="X1861" s="52"/>
      <c r="Y1861" s="52"/>
      <c r="Z1861" s="52"/>
      <c r="AA1861" s="52"/>
    </row>
    <row r="1862" spans="1:27">
      <c r="A1862" s="11"/>
      <c r="B1862" s="40"/>
      <c r="C1862" s="32"/>
      <c r="D1862" s="11"/>
      <c r="S1862" s="52"/>
      <c r="T1862" s="52"/>
      <c r="U1862" s="52"/>
      <c r="V1862" s="52"/>
      <c r="W1862" s="52"/>
      <c r="X1862" s="52"/>
      <c r="Y1862" s="52"/>
      <c r="Z1862" s="52"/>
      <c r="AA1862" s="52"/>
    </row>
    <row r="1863" spans="1:27">
      <c r="A1863" s="11"/>
      <c r="B1863" s="40"/>
      <c r="C1863" s="32"/>
      <c r="D1863" s="11"/>
      <c r="S1863" s="52"/>
      <c r="T1863" s="52"/>
      <c r="U1863" s="52"/>
      <c r="V1863" s="52"/>
      <c r="W1863" s="52"/>
      <c r="X1863" s="52"/>
      <c r="Y1863" s="52"/>
      <c r="Z1863" s="52"/>
      <c r="AA1863" s="52"/>
    </row>
    <row r="1864" spans="1:27">
      <c r="A1864" s="11"/>
      <c r="B1864" s="40"/>
      <c r="C1864" s="32"/>
      <c r="D1864" s="11"/>
      <c r="S1864" s="52"/>
      <c r="T1864" s="52"/>
      <c r="U1864" s="52"/>
      <c r="V1864" s="52"/>
      <c r="W1864" s="52"/>
      <c r="X1864" s="52"/>
      <c r="Y1864" s="52"/>
      <c r="Z1864" s="52"/>
      <c r="AA1864" s="52"/>
    </row>
    <row r="1865" spans="1:27">
      <c r="A1865" s="11"/>
      <c r="B1865" s="40"/>
      <c r="C1865" s="32"/>
      <c r="D1865" s="11"/>
      <c r="S1865" s="52"/>
      <c r="T1865" s="52"/>
      <c r="U1865" s="52"/>
      <c r="V1865" s="52"/>
      <c r="W1865" s="52"/>
      <c r="X1865" s="52"/>
      <c r="Y1865" s="52"/>
      <c r="Z1865" s="52"/>
      <c r="AA1865" s="52"/>
    </row>
    <row r="1866" spans="1:27">
      <c r="A1866" s="11"/>
      <c r="B1866" s="40"/>
      <c r="C1866" s="32"/>
      <c r="D1866" s="11"/>
      <c r="S1866" s="52"/>
      <c r="T1866" s="52"/>
      <c r="U1866" s="52"/>
      <c r="V1866" s="52"/>
      <c r="W1866" s="52"/>
      <c r="X1866" s="52"/>
      <c r="Y1866" s="52"/>
      <c r="Z1866" s="52"/>
      <c r="AA1866" s="52"/>
    </row>
    <row r="1867" spans="1:27">
      <c r="A1867" s="11"/>
      <c r="B1867" s="40"/>
      <c r="C1867" s="32"/>
      <c r="D1867" s="11"/>
      <c r="S1867" s="52"/>
      <c r="T1867" s="52"/>
      <c r="U1867" s="52"/>
      <c r="V1867" s="52"/>
      <c r="W1867" s="52"/>
      <c r="X1867" s="52"/>
      <c r="Y1867" s="52"/>
      <c r="Z1867" s="52"/>
      <c r="AA1867" s="52"/>
    </row>
    <row r="1868" spans="1:27">
      <c r="A1868" s="11"/>
      <c r="B1868" s="40"/>
      <c r="C1868" s="32"/>
      <c r="D1868" s="11"/>
      <c r="S1868" s="52"/>
      <c r="T1868" s="52"/>
      <c r="U1868" s="52"/>
      <c r="V1868" s="52"/>
      <c r="W1868" s="52"/>
      <c r="X1868" s="52"/>
      <c r="Y1868" s="52"/>
      <c r="Z1868" s="52"/>
      <c r="AA1868" s="52"/>
    </row>
    <row r="1869" spans="1:27">
      <c r="A1869" s="11"/>
      <c r="B1869" s="40"/>
      <c r="C1869" s="32"/>
      <c r="D1869" s="11"/>
      <c r="S1869" s="52"/>
      <c r="T1869" s="52"/>
      <c r="U1869" s="52"/>
      <c r="V1869" s="52"/>
      <c r="W1869" s="52"/>
      <c r="X1869" s="52"/>
      <c r="Y1869" s="52"/>
      <c r="Z1869" s="52"/>
      <c r="AA1869" s="52"/>
    </row>
    <row r="1870" spans="1:27">
      <c r="A1870" s="11"/>
      <c r="B1870" s="40"/>
      <c r="C1870" s="32"/>
      <c r="D1870" s="11"/>
      <c r="S1870" s="52"/>
      <c r="T1870" s="52"/>
      <c r="U1870" s="52"/>
      <c r="V1870" s="52"/>
      <c r="W1870" s="52"/>
      <c r="X1870" s="52"/>
      <c r="Y1870" s="52"/>
      <c r="Z1870" s="52"/>
      <c r="AA1870" s="52"/>
    </row>
    <row r="1871" spans="1:27">
      <c r="A1871" s="11"/>
      <c r="B1871" s="40"/>
      <c r="C1871" s="32"/>
      <c r="D1871" s="11"/>
      <c r="S1871" s="52"/>
      <c r="T1871" s="52"/>
      <c r="U1871" s="52"/>
      <c r="V1871" s="52"/>
      <c r="W1871" s="52"/>
      <c r="X1871" s="52"/>
      <c r="Y1871" s="52"/>
      <c r="Z1871" s="52"/>
      <c r="AA1871" s="52"/>
    </row>
    <row r="1872" spans="1:27">
      <c r="A1872" s="11"/>
      <c r="B1872" s="40"/>
      <c r="C1872" s="32"/>
      <c r="D1872" s="11"/>
      <c r="S1872" s="52"/>
      <c r="T1872" s="52"/>
      <c r="U1872" s="52"/>
      <c r="V1872" s="52"/>
      <c r="W1872" s="52"/>
      <c r="X1872" s="52"/>
      <c r="Y1872" s="52"/>
      <c r="Z1872" s="52"/>
      <c r="AA1872" s="52"/>
    </row>
    <row r="1873" spans="1:27">
      <c r="A1873" s="11"/>
      <c r="B1873" s="40"/>
      <c r="C1873" s="32"/>
      <c r="D1873" s="11"/>
      <c r="S1873" s="52"/>
      <c r="T1873" s="52"/>
      <c r="U1873" s="52"/>
      <c r="V1873" s="52"/>
      <c r="W1873" s="52"/>
      <c r="X1873" s="52"/>
      <c r="Y1873" s="52"/>
      <c r="Z1873" s="52"/>
      <c r="AA1873" s="52"/>
    </row>
    <row r="1874" spans="1:27">
      <c r="A1874" s="11"/>
      <c r="B1874" s="40"/>
      <c r="C1874" s="32"/>
      <c r="D1874" s="11"/>
      <c r="S1874" s="52"/>
      <c r="T1874" s="52"/>
      <c r="U1874" s="52"/>
      <c r="V1874" s="52"/>
      <c r="W1874" s="52"/>
      <c r="X1874" s="52"/>
      <c r="Y1874" s="52"/>
      <c r="Z1874" s="52"/>
      <c r="AA1874" s="52"/>
    </row>
    <row r="1875" spans="1:27">
      <c r="A1875" s="11"/>
      <c r="B1875" s="40"/>
      <c r="C1875" s="32"/>
      <c r="D1875" s="11"/>
      <c r="S1875" s="52"/>
      <c r="T1875" s="52"/>
      <c r="U1875" s="52"/>
      <c r="V1875" s="52"/>
      <c r="W1875" s="52"/>
      <c r="X1875" s="52"/>
      <c r="Y1875" s="52"/>
      <c r="Z1875" s="52"/>
      <c r="AA1875" s="52"/>
    </row>
    <row r="1876" spans="1:27">
      <c r="A1876" s="11"/>
      <c r="B1876" s="40"/>
      <c r="C1876" s="32"/>
      <c r="D1876" s="11"/>
      <c r="S1876" s="52"/>
      <c r="T1876" s="52"/>
      <c r="U1876" s="52"/>
      <c r="V1876" s="52"/>
      <c r="W1876" s="52"/>
      <c r="X1876" s="52"/>
      <c r="Y1876" s="52"/>
      <c r="Z1876" s="52"/>
      <c r="AA1876" s="52"/>
    </row>
    <row r="1877" spans="1:27">
      <c r="A1877" s="11"/>
      <c r="B1877" s="40"/>
      <c r="C1877" s="32"/>
      <c r="D1877" s="11"/>
      <c r="S1877" s="52"/>
      <c r="T1877" s="52"/>
      <c r="U1877" s="52"/>
      <c r="V1877" s="52"/>
      <c r="W1877" s="52"/>
      <c r="X1877" s="52"/>
      <c r="Y1877" s="52"/>
      <c r="Z1877" s="52"/>
      <c r="AA1877" s="52"/>
    </row>
    <row r="1878" spans="1:27">
      <c r="A1878" s="11"/>
      <c r="B1878" s="40"/>
      <c r="C1878" s="32"/>
      <c r="D1878" s="11"/>
      <c r="S1878" s="52"/>
      <c r="T1878" s="52"/>
      <c r="U1878" s="52"/>
      <c r="V1878" s="52"/>
      <c r="W1878" s="52"/>
      <c r="X1878" s="52"/>
      <c r="Y1878" s="52"/>
      <c r="Z1878" s="52"/>
      <c r="AA1878" s="52"/>
    </row>
    <row r="1879" spans="1:27">
      <c r="A1879" s="11"/>
      <c r="B1879" s="40"/>
      <c r="C1879" s="32"/>
      <c r="D1879" s="11"/>
      <c r="S1879" s="52"/>
      <c r="T1879" s="52"/>
      <c r="U1879" s="52"/>
      <c r="V1879" s="52"/>
      <c r="W1879" s="52"/>
      <c r="X1879" s="52"/>
      <c r="Y1879" s="52"/>
      <c r="Z1879" s="52"/>
      <c r="AA1879" s="52"/>
    </row>
    <row r="1880" spans="1:27">
      <c r="A1880" s="11"/>
      <c r="B1880" s="40"/>
      <c r="C1880" s="32"/>
      <c r="D1880" s="11"/>
      <c r="S1880" s="52"/>
      <c r="T1880" s="52"/>
      <c r="U1880" s="52"/>
      <c r="V1880" s="52"/>
      <c r="W1880" s="52"/>
      <c r="X1880" s="52"/>
      <c r="Y1880" s="52"/>
      <c r="Z1880" s="52"/>
      <c r="AA1880" s="52"/>
    </row>
    <row r="1881" spans="1:27">
      <c r="A1881" s="11"/>
      <c r="B1881" s="40"/>
      <c r="C1881" s="32"/>
      <c r="D1881" s="11"/>
      <c r="S1881" s="52"/>
      <c r="T1881" s="52"/>
      <c r="U1881" s="52"/>
      <c r="V1881" s="52"/>
      <c r="W1881" s="52"/>
      <c r="X1881" s="52"/>
      <c r="Y1881" s="52"/>
      <c r="Z1881" s="52"/>
      <c r="AA1881" s="52"/>
    </row>
    <row r="1882" spans="1:27">
      <c r="A1882" s="11"/>
      <c r="B1882" s="40"/>
      <c r="C1882" s="32"/>
      <c r="D1882" s="11"/>
      <c r="S1882" s="52"/>
      <c r="T1882" s="52"/>
      <c r="U1882" s="52"/>
      <c r="V1882" s="52"/>
      <c r="W1882" s="52"/>
      <c r="X1882" s="52"/>
      <c r="Y1882" s="52"/>
      <c r="Z1882" s="52"/>
      <c r="AA1882" s="52"/>
    </row>
    <row r="1883" spans="1:27">
      <c r="A1883" s="11"/>
      <c r="B1883" s="40"/>
      <c r="C1883" s="32"/>
      <c r="D1883" s="11"/>
      <c r="S1883" s="52"/>
      <c r="T1883" s="52"/>
      <c r="U1883" s="52"/>
      <c r="V1883" s="52"/>
      <c r="W1883" s="52"/>
      <c r="X1883" s="52"/>
      <c r="Y1883" s="52"/>
      <c r="Z1883" s="52"/>
      <c r="AA1883" s="52"/>
    </row>
    <row r="1884" spans="1:27">
      <c r="A1884" s="11"/>
      <c r="B1884" s="40"/>
      <c r="C1884" s="32"/>
      <c r="D1884" s="11"/>
      <c r="S1884" s="52"/>
      <c r="T1884" s="52"/>
      <c r="U1884" s="52"/>
      <c r="V1884" s="52"/>
      <c r="W1884" s="52"/>
      <c r="X1884" s="52"/>
      <c r="Y1884" s="52"/>
      <c r="Z1884" s="52"/>
      <c r="AA1884" s="52"/>
    </row>
    <row r="1885" spans="1:27">
      <c r="A1885" s="11"/>
      <c r="B1885" s="40"/>
      <c r="C1885" s="32"/>
      <c r="D1885" s="11"/>
      <c r="S1885" s="52"/>
      <c r="T1885" s="52"/>
      <c r="U1885" s="52"/>
      <c r="V1885" s="52"/>
      <c r="W1885" s="52"/>
      <c r="X1885" s="52"/>
      <c r="Y1885" s="52"/>
      <c r="Z1885" s="52"/>
      <c r="AA1885" s="52"/>
    </row>
    <row r="1886" spans="1:27">
      <c r="A1886" s="11"/>
      <c r="B1886" s="40"/>
      <c r="C1886" s="32"/>
      <c r="D1886" s="11"/>
      <c r="S1886" s="52"/>
      <c r="T1886" s="52"/>
      <c r="U1886" s="52"/>
      <c r="V1886" s="52"/>
      <c r="W1886" s="52"/>
      <c r="X1886" s="52"/>
      <c r="Y1886" s="52"/>
      <c r="Z1886" s="52"/>
      <c r="AA1886" s="52"/>
    </row>
    <row r="1887" spans="1:27">
      <c r="A1887" s="11"/>
      <c r="B1887" s="40"/>
      <c r="C1887" s="32"/>
      <c r="D1887" s="11"/>
      <c r="S1887" s="52"/>
      <c r="T1887" s="52"/>
      <c r="U1887" s="52"/>
      <c r="V1887" s="52"/>
      <c r="W1887" s="52"/>
      <c r="X1887" s="52"/>
      <c r="Y1887" s="52"/>
      <c r="Z1887" s="52"/>
      <c r="AA1887" s="52"/>
    </row>
    <row r="1888" spans="1:27">
      <c r="A1888" s="11"/>
      <c r="B1888" s="40"/>
      <c r="C1888" s="32"/>
      <c r="D1888" s="11"/>
      <c r="S1888" s="52"/>
      <c r="T1888" s="52"/>
      <c r="U1888" s="52"/>
      <c r="V1888" s="52"/>
      <c r="W1888" s="52"/>
      <c r="X1888" s="52"/>
      <c r="Y1888" s="52"/>
      <c r="Z1888" s="52"/>
      <c r="AA1888" s="52"/>
    </row>
    <row r="1889" spans="1:27">
      <c r="A1889" s="11"/>
      <c r="B1889" s="40"/>
      <c r="C1889" s="32"/>
      <c r="D1889" s="11"/>
      <c r="S1889" s="52"/>
      <c r="T1889" s="52"/>
      <c r="U1889" s="52"/>
      <c r="V1889" s="52"/>
      <c r="W1889" s="52"/>
      <c r="X1889" s="52"/>
      <c r="Y1889" s="52"/>
      <c r="Z1889" s="52"/>
      <c r="AA1889" s="52"/>
    </row>
    <row r="1890" spans="1:27">
      <c r="A1890" s="11"/>
      <c r="B1890" s="40"/>
      <c r="C1890" s="32"/>
      <c r="D1890" s="11"/>
      <c r="S1890" s="52"/>
      <c r="T1890" s="52"/>
      <c r="U1890" s="52"/>
      <c r="V1890" s="52"/>
      <c r="W1890" s="52"/>
      <c r="X1890" s="52"/>
      <c r="Y1890" s="52"/>
      <c r="Z1890" s="52"/>
      <c r="AA1890" s="52"/>
    </row>
    <row r="1891" spans="1:27">
      <c r="A1891" s="11"/>
      <c r="B1891" s="40"/>
      <c r="C1891" s="32"/>
      <c r="D1891" s="11"/>
      <c r="S1891" s="52"/>
      <c r="T1891" s="52"/>
      <c r="U1891" s="52"/>
      <c r="V1891" s="52"/>
      <c r="W1891" s="52"/>
      <c r="X1891" s="52"/>
      <c r="Y1891" s="52"/>
      <c r="Z1891" s="52"/>
      <c r="AA1891" s="52"/>
    </row>
    <row r="1892" spans="1:27">
      <c r="A1892" s="11"/>
      <c r="B1892" s="40"/>
      <c r="C1892" s="32"/>
      <c r="D1892" s="11"/>
      <c r="S1892" s="52"/>
      <c r="T1892" s="52"/>
      <c r="U1892" s="52"/>
      <c r="V1892" s="52"/>
      <c r="W1892" s="52"/>
      <c r="X1892" s="52"/>
      <c r="Y1892" s="52"/>
      <c r="Z1892" s="52"/>
      <c r="AA1892" s="52"/>
    </row>
    <row r="1893" spans="1:27">
      <c r="A1893" s="11"/>
      <c r="B1893" s="40"/>
      <c r="C1893" s="32"/>
      <c r="D1893" s="11"/>
      <c r="S1893" s="52"/>
      <c r="T1893" s="52"/>
      <c r="U1893" s="52"/>
      <c r="V1893" s="52"/>
      <c r="W1893" s="52"/>
      <c r="X1893" s="52"/>
      <c r="Y1893" s="52"/>
      <c r="Z1893" s="52"/>
      <c r="AA1893" s="52"/>
    </row>
    <row r="1894" spans="1:27">
      <c r="A1894" s="11"/>
      <c r="B1894" s="40"/>
      <c r="C1894" s="32"/>
      <c r="D1894" s="11"/>
      <c r="S1894" s="52"/>
      <c r="T1894" s="52"/>
      <c r="U1894" s="52"/>
      <c r="V1894" s="52"/>
      <c r="W1894" s="52"/>
      <c r="X1894" s="52"/>
      <c r="Y1894" s="52"/>
      <c r="Z1894" s="52"/>
      <c r="AA1894" s="52"/>
    </row>
    <row r="1895" spans="1:27">
      <c r="A1895" s="11"/>
      <c r="B1895" s="40"/>
      <c r="C1895" s="32"/>
      <c r="D1895" s="11"/>
      <c r="S1895" s="52"/>
      <c r="T1895" s="52"/>
      <c r="U1895" s="52"/>
      <c r="V1895" s="52"/>
      <c r="W1895" s="52"/>
      <c r="X1895" s="52"/>
      <c r="Y1895" s="52"/>
      <c r="Z1895" s="52"/>
      <c r="AA1895" s="52"/>
    </row>
    <row r="1896" spans="1:27">
      <c r="A1896" s="11"/>
      <c r="B1896" s="40"/>
      <c r="C1896" s="32"/>
      <c r="D1896" s="11"/>
      <c r="S1896" s="52"/>
      <c r="T1896" s="52"/>
      <c r="U1896" s="52"/>
      <c r="V1896" s="52"/>
      <c r="W1896" s="52"/>
      <c r="X1896" s="52"/>
      <c r="Y1896" s="52"/>
      <c r="Z1896" s="52"/>
      <c r="AA1896" s="52"/>
    </row>
    <row r="1897" spans="1:27">
      <c r="A1897" s="11"/>
      <c r="B1897" s="40"/>
      <c r="C1897" s="32"/>
      <c r="D1897" s="11"/>
      <c r="S1897" s="52"/>
      <c r="T1897" s="52"/>
      <c r="U1897" s="52"/>
      <c r="V1897" s="52"/>
      <c r="W1897" s="52"/>
      <c r="X1897" s="52"/>
      <c r="Y1897" s="52"/>
      <c r="Z1897" s="52"/>
      <c r="AA1897" s="52"/>
    </row>
    <row r="1898" spans="1:27">
      <c r="A1898" s="11"/>
      <c r="B1898" s="40"/>
      <c r="C1898" s="32"/>
      <c r="D1898" s="11"/>
      <c r="S1898" s="52"/>
      <c r="T1898" s="52"/>
      <c r="U1898" s="52"/>
      <c r="V1898" s="52"/>
      <c r="W1898" s="52"/>
      <c r="X1898" s="52"/>
      <c r="Y1898" s="52"/>
      <c r="Z1898" s="52"/>
      <c r="AA1898" s="52"/>
    </row>
    <row r="1899" spans="1:27">
      <c r="A1899" s="11"/>
      <c r="B1899" s="40"/>
      <c r="C1899" s="32"/>
      <c r="D1899" s="11"/>
      <c r="S1899" s="52"/>
      <c r="T1899" s="52"/>
      <c r="U1899" s="52"/>
      <c r="V1899" s="52"/>
      <c r="W1899" s="52"/>
      <c r="X1899" s="52"/>
      <c r="Y1899" s="52"/>
      <c r="Z1899" s="52"/>
      <c r="AA1899" s="52"/>
    </row>
    <row r="1900" spans="1:27">
      <c r="A1900" s="11"/>
      <c r="B1900" s="40"/>
      <c r="C1900" s="32"/>
      <c r="D1900" s="11"/>
      <c r="S1900" s="52"/>
      <c r="T1900" s="52"/>
      <c r="U1900" s="52"/>
      <c r="V1900" s="52"/>
      <c r="W1900" s="52"/>
      <c r="X1900" s="52"/>
      <c r="Y1900" s="52"/>
      <c r="Z1900" s="52"/>
      <c r="AA1900" s="52"/>
    </row>
    <row r="1901" spans="1:27">
      <c r="A1901" s="11"/>
      <c r="B1901" s="40"/>
      <c r="C1901" s="32"/>
      <c r="D1901" s="11"/>
      <c r="S1901" s="52"/>
      <c r="T1901" s="52"/>
      <c r="U1901" s="52"/>
      <c r="V1901" s="52"/>
      <c r="W1901" s="52"/>
      <c r="X1901" s="52"/>
      <c r="Y1901" s="52"/>
      <c r="Z1901" s="52"/>
      <c r="AA1901" s="52"/>
    </row>
    <row r="1902" spans="1:27">
      <c r="A1902" s="11"/>
      <c r="B1902" s="40"/>
      <c r="C1902" s="32"/>
      <c r="D1902" s="11"/>
      <c r="S1902" s="52"/>
      <c r="T1902" s="52"/>
      <c r="U1902" s="52"/>
      <c r="V1902" s="52"/>
      <c r="W1902" s="52"/>
      <c r="X1902" s="52"/>
      <c r="Y1902" s="52"/>
      <c r="Z1902" s="52"/>
      <c r="AA1902" s="52"/>
    </row>
    <row r="1903" spans="1:27">
      <c r="A1903" s="11"/>
      <c r="B1903" s="40"/>
      <c r="C1903" s="32"/>
      <c r="D1903" s="11"/>
      <c r="S1903" s="52"/>
      <c r="T1903" s="52"/>
      <c r="U1903" s="52"/>
      <c r="V1903" s="52"/>
      <c r="W1903" s="52"/>
      <c r="X1903" s="52"/>
      <c r="Y1903" s="52"/>
      <c r="Z1903" s="52"/>
      <c r="AA1903" s="52"/>
    </row>
    <row r="1904" spans="1:27">
      <c r="A1904" s="11"/>
      <c r="B1904" s="40"/>
      <c r="C1904" s="32"/>
      <c r="D1904" s="11"/>
      <c r="S1904" s="52"/>
      <c r="T1904" s="52"/>
      <c r="U1904" s="52"/>
      <c r="V1904" s="52"/>
      <c r="W1904" s="52"/>
      <c r="X1904" s="52"/>
      <c r="Y1904" s="52"/>
      <c r="Z1904" s="52"/>
      <c r="AA1904" s="52"/>
    </row>
    <row r="1905" spans="1:27">
      <c r="A1905" s="11"/>
      <c r="B1905" s="40"/>
      <c r="C1905" s="32"/>
      <c r="D1905" s="11"/>
      <c r="S1905" s="52"/>
      <c r="T1905" s="52"/>
      <c r="U1905" s="52"/>
      <c r="V1905" s="52"/>
      <c r="W1905" s="52"/>
      <c r="X1905" s="52"/>
      <c r="Y1905" s="52"/>
      <c r="Z1905" s="52"/>
      <c r="AA1905" s="52"/>
    </row>
    <row r="1906" spans="1:27">
      <c r="A1906" s="11"/>
      <c r="B1906" s="40"/>
      <c r="C1906" s="32"/>
      <c r="D1906" s="11"/>
      <c r="S1906" s="52"/>
      <c r="T1906" s="52"/>
      <c r="U1906" s="52"/>
      <c r="V1906" s="52"/>
      <c r="W1906" s="52"/>
      <c r="X1906" s="52"/>
      <c r="Y1906" s="52"/>
      <c r="Z1906" s="52"/>
      <c r="AA1906" s="52"/>
    </row>
    <row r="1907" spans="1:27">
      <c r="A1907" s="11"/>
      <c r="B1907" s="40"/>
      <c r="C1907" s="32"/>
      <c r="D1907" s="11"/>
      <c r="S1907" s="52"/>
      <c r="T1907" s="52"/>
      <c r="U1907" s="52"/>
      <c r="V1907" s="52"/>
      <c r="W1907" s="52"/>
      <c r="X1907" s="52"/>
      <c r="Y1907" s="52"/>
      <c r="Z1907" s="52"/>
      <c r="AA1907" s="52"/>
    </row>
    <row r="1908" spans="1:27">
      <c r="B1908" s="20"/>
      <c r="C1908" s="2"/>
      <c r="S1908" s="52"/>
      <c r="T1908" s="52"/>
      <c r="U1908" s="52"/>
      <c r="V1908" s="52"/>
      <c r="W1908" s="52"/>
      <c r="X1908" s="52"/>
      <c r="Y1908" s="52"/>
      <c r="Z1908" s="52"/>
      <c r="AA1908" s="52"/>
    </row>
    <row r="1909" spans="1:27">
      <c r="B1909" s="20"/>
      <c r="C1909" s="2"/>
      <c r="S1909" s="52"/>
      <c r="T1909" s="52"/>
      <c r="U1909" s="52"/>
      <c r="V1909" s="52"/>
      <c r="W1909" s="52"/>
      <c r="X1909" s="52"/>
      <c r="Y1909" s="52"/>
      <c r="Z1909" s="52"/>
      <c r="AA1909" s="52"/>
    </row>
    <row r="1910" spans="1:27">
      <c r="B1910" s="20"/>
      <c r="C1910" s="2"/>
      <c r="S1910" s="52"/>
      <c r="T1910" s="52"/>
      <c r="U1910" s="52"/>
      <c r="V1910" s="52"/>
      <c r="W1910" s="52"/>
      <c r="X1910" s="52"/>
      <c r="Y1910" s="52"/>
      <c r="Z1910" s="52"/>
      <c r="AA1910" s="52"/>
    </row>
    <row r="1911" spans="1:27">
      <c r="B1911" s="20"/>
      <c r="C1911" s="2"/>
      <c r="S1911" s="52"/>
      <c r="T1911" s="52"/>
      <c r="U1911" s="52"/>
      <c r="V1911" s="52"/>
      <c r="W1911" s="52"/>
      <c r="X1911" s="52"/>
      <c r="Y1911" s="52"/>
      <c r="Z1911" s="52"/>
      <c r="AA1911" s="52"/>
    </row>
    <row r="1912" spans="1:27">
      <c r="B1912" s="20"/>
      <c r="C1912" s="2"/>
      <c r="S1912" s="52"/>
      <c r="T1912" s="52"/>
      <c r="U1912" s="52"/>
      <c r="V1912" s="52"/>
      <c r="W1912" s="52"/>
      <c r="X1912" s="52"/>
      <c r="Y1912" s="52"/>
      <c r="Z1912" s="52"/>
      <c r="AA1912" s="52"/>
    </row>
    <row r="1913" spans="1:27">
      <c r="B1913" s="20"/>
      <c r="C1913" s="2"/>
      <c r="S1913" s="52"/>
      <c r="T1913" s="52"/>
      <c r="U1913" s="52"/>
      <c r="V1913" s="52"/>
      <c r="W1913" s="52"/>
      <c r="X1913" s="52"/>
      <c r="Y1913" s="52"/>
      <c r="Z1913" s="52"/>
      <c r="AA1913" s="52"/>
    </row>
    <row r="1914" spans="1:27">
      <c r="B1914" s="20"/>
      <c r="C1914" s="2"/>
      <c r="S1914" s="52"/>
      <c r="T1914" s="52"/>
      <c r="U1914" s="52"/>
      <c r="V1914" s="52"/>
      <c r="W1914" s="52"/>
      <c r="X1914" s="52"/>
      <c r="Y1914" s="52"/>
      <c r="Z1914" s="52"/>
      <c r="AA1914" s="52"/>
    </row>
    <row r="1915" spans="1:27">
      <c r="B1915" s="20"/>
      <c r="C1915" s="2"/>
      <c r="S1915" s="52"/>
      <c r="T1915" s="52"/>
      <c r="U1915" s="52"/>
      <c r="V1915" s="52"/>
      <c r="W1915" s="52"/>
      <c r="X1915" s="52"/>
      <c r="Y1915" s="52"/>
      <c r="Z1915" s="52"/>
      <c r="AA1915" s="52"/>
    </row>
    <row r="1916" spans="1:27">
      <c r="B1916" s="20"/>
      <c r="C1916" s="2"/>
      <c r="S1916" s="52"/>
      <c r="T1916" s="52"/>
      <c r="U1916" s="52"/>
      <c r="V1916" s="52"/>
      <c r="W1916" s="52"/>
      <c r="X1916" s="52"/>
      <c r="Y1916" s="52"/>
      <c r="Z1916" s="52"/>
      <c r="AA1916" s="52"/>
    </row>
    <row r="1917" spans="1:27">
      <c r="B1917" s="20"/>
      <c r="C1917" s="2"/>
      <c r="S1917" s="52"/>
      <c r="T1917" s="52"/>
      <c r="U1917" s="52"/>
      <c r="V1917" s="52"/>
      <c r="W1917" s="52"/>
      <c r="X1917" s="52"/>
      <c r="Y1917" s="52"/>
      <c r="Z1917" s="52"/>
      <c r="AA1917" s="52"/>
    </row>
    <row r="1918" spans="1:27">
      <c r="B1918" s="20"/>
      <c r="C1918" s="2"/>
      <c r="S1918" s="52"/>
      <c r="T1918" s="52"/>
      <c r="U1918" s="52"/>
      <c r="V1918" s="52"/>
      <c r="W1918" s="52"/>
      <c r="X1918" s="52"/>
      <c r="Y1918" s="52"/>
      <c r="Z1918" s="52"/>
      <c r="AA1918" s="52"/>
    </row>
    <row r="1919" spans="1:27">
      <c r="B1919" s="20"/>
      <c r="C1919" s="2"/>
      <c r="S1919" s="52"/>
      <c r="T1919" s="52"/>
      <c r="U1919" s="52"/>
      <c r="V1919" s="52"/>
      <c r="W1919" s="52"/>
      <c r="X1919" s="52"/>
      <c r="Y1919" s="52"/>
      <c r="Z1919" s="52"/>
      <c r="AA1919" s="52"/>
    </row>
    <row r="1920" spans="1:27">
      <c r="B1920" s="20"/>
      <c r="C1920" s="2"/>
      <c r="S1920" s="52"/>
      <c r="T1920" s="52"/>
      <c r="U1920" s="52"/>
      <c r="V1920" s="52"/>
      <c r="W1920" s="52"/>
      <c r="X1920" s="52"/>
      <c r="Y1920" s="52"/>
      <c r="Z1920" s="52"/>
      <c r="AA1920" s="52"/>
    </row>
    <row r="1921" spans="2:27">
      <c r="B1921" s="20"/>
      <c r="C1921" s="2"/>
      <c r="S1921" s="52"/>
      <c r="T1921" s="52"/>
      <c r="U1921" s="52"/>
      <c r="V1921" s="52"/>
      <c r="W1921" s="52"/>
      <c r="X1921" s="52"/>
      <c r="Y1921" s="52"/>
      <c r="Z1921" s="52"/>
      <c r="AA1921" s="52"/>
    </row>
    <row r="1922" spans="2:27">
      <c r="B1922" s="20"/>
      <c r="C1922" s="2"/>
      <c r="S1922" s="52"/>
      <c r="T1922" s="52"/>
      <c r="U1922" s="52"/>
      <c r="V1922" s="52"/>
      <c r="W1922" s="52"/>
      <c r="X1922" s="52"/>
      <c r="Y1922" s="52"/>
      <c r="Z1922" s="52"/>
      <c r="AA1922" s="52"/>
    </row>
    <row r="1923" spans="2:27">
      <c r="B1923" s="20"/>
      <c r="C1923" s="2"/>
      <c r="S1923" s="52"/>
      <c r="T1923" s="52"/>
      <c r="U1923" s="52"/>
      <c r="V1923" s="52"/>
      <c r="W1923" s="52"/>
      <c r="X1923" s="52"/>
      <c r="Y1923" s="52"/>
      <c r="Z1923" s="52"/>
      <c r="AA1923" s="52"/>
    </row>
    <row r="1924" spans="2:27">
      <c r="B1924" s="20"/>
      <c r="C1924" s="2"/>
      <c r="S1924" s="52"/>
      <c r="T1924" s="52"/>
      <c r="U1924" s="52"/>
      <c r="V1924" s="52"/>
      <c r="W1924" s="52"/>
      <c r="X1924" s="52"/>
      <c r="Y1924" s="52"/>
      <c r="Z1924" s="52"/>
      <c r="AA1924" s="52"/>
    </row>
    <row r="1925" spans="2:27">
      <c r="B1925" s="20"/>
      <c r="C1925" s="2"/>
      <c r="S1925" s="52"/>
      <c r="T1925" s="52"/>
      <c r="U1925" s="52"/>
      <c r="V1925" s="52"/>
      <c r="W1925" s="52"/>
      <c r="X1925" s="52"/>
      <c r="Y1925" s="52"/>
      <c r="Z1925" s="52"/>
      <c r="AA1925" s="52"/>
    </row>
    <row r="1926" spans="2:27">
      <c r="B1926" s="20"/>
      <c r="C1926" s="2"/>
      <c r="S1926" s="52"/>
      <c r="T1926" s="52"/>
      <c r="U1926" s="52"/>
      <c r="V1926" s="52"/>
      <c r="W1926" s="52"/>
      <c r="X1926" s="52"/>
      <c r="Y1926" s="52"/>
      <c r="Z1926" s="52"/>
      <c r="AA1926" s="52"/>
    </row>
    <row r="1927" spans="2:27">
      <c r="B1927" s="20"/>
      <c r="C1927" s="2"/>
      <c r="S1927" s="52"/>
      <c r="T1927" s="52"/>
      <c r="U1927" s="52"/>
      <c r="V1927" s="52"/>
      <c r="W1927" s="52"/>
      <c r="X1927" s="52"/>
      <c r="Y1927" s="52"/>
      <c r="Z1927" s="52"/>
      <c r="AA1927" s="52"/>
    </row>
    <row r="1928" spans="2:27">
      <c r="B1928" s="20"/>
      <c r="C1928" s="2"/>
      <c r="S1928" s="52"/>
      <c r="T1928" s="52"/>
      <c r="U1928" s="52"/>
      <c r="V1928" s="52"/>
      <c r="W1928" s="52"/>
      <c r="X1928" s="52"/>
      <c r="Y1928" s="52"/>
      <c r="Z1928" s="52"/>
      <c r="AA1928" s="52"/>
    </row>
    <row r="1929" spans="2:27">
      <c r="B1929" s="20"/>
      <c r="C1929" s="2"/>
      <c r="S1929" s="52"/>
      <c r="T1929" s="52"/>
      <c r="U1929" s="52"/>
      <c r="V1929" s="52"/>
      <c r="W1929" s="52"/>
      <c r="X1929" s="52"/>
      <c r="Y1929" s="52"/>
      <c r="Z1929" s="52"/>
      <c r="AA1929" s="52"/>
    </row>
    <row r="1930" spans="2:27">
      <c r="B1930" s="20"/>
      <c r="C1930" s="2"/>
      <c r="S1930" s="52"/>
      <c r="T1930" s="52"/>
      <c r="U1930" s="52"/>
      <c r="V1930" s="52"/>
      <c r="W1930" s="52"/>
      <c r="X1930" s="52"/>
      <c r="Y1930" s="52"/>
      <c r="Z1930" s="52"/>
      <c r="AA1930" s="52"/>
    </row>
    <row r="1931" spans="2:27">
      <c r="B1931" s="20"/>
      <c r="C1931" s="2"/>
      <c r="S1931" s="52"/>
      <c r="T1931" s="52"/>
      <c r="U1931" s="52"/>
      <c r="V1931" s="52"/>
      <c r="W1931" s="52"/>
      <c r="X1931" s="52"/>
      <c r="Y1931" s="52"/>
      <c r="Z1931" s="52"/>
      <c r="AA1931" s="52"/>
    </row>
    <row r="1932" spans="2:27">
      <c r="B1932" s="20"/>
      <c r="C1932" s="2"/>
      <c r="S1932" s="52"/>
      <c r="T1932" s="52"/>
      <c r="U1932" s="52"/>
      <c r="V1932" s="52"/>
      <c r="W1932" s="52"/>
      <c r="X1932" s="52"/>
      <c r="Y1932" s="52"/>
      <c r="Z1932" s="52"/>
      <c r="AA1932" s="52"/>
    </row>
    <row r="1933" spans="2:27">
      <c r="B1933" s="20"/>
      <c r="C1933" s="2"/>
      <c r="S1933" s="52"/>
      <c r="T1933" s="52"/>
      <c r="U1933" s="52"/>
      <c r="V1933" s="52"/>
      <c r="W1933" s="52"/>
      <c r="X1933" s="52"/>
      <c r="Y1933" s="52"/>
      <c r="Z1933" s="52"/>
      <c r="AA1933" s="52"/>
    </row>
    <row r="1934" spans="2:27">
      <c r="B1934" s="20"/>
      <c r="C1934" s="2"/>
      <c r="S1934" s="52"/>
      <c r="T1934" s="52"/>
      <c r="U1934" s="52"/>
      <c r="V1934" s="52"/>
      <c r="W1934" s="52"/>
      <c r="X1934" s="52"/>
      <c r="Y1934" s="52"/>
      <c r="Z1934" s="52"/>
      <c r="AA1934" s="52"/>
    </row>
    <row r="1935" spans="2:27">
      <c r="B1935" s="20"/>
      <c r="C1935" s="2"/>
      <c r="S1935" s="52"/>
      <c r="T1935" s="52"/>
      <c r="U1935" s="52"/>
      <c r="V1935" s="52"/>
      <c r="W1935" s="52"/>
      <c r="X1935" s="52"/>
      <c r="Y1935" s="52"/>
      <c r="Z1935" s="52"/>
      <c r="AA1935" s="52"/>
    </row>
    <row r="1936" spans="2:27">
      <c r="B1936" s="20"/>
      <c r="C1936" s="2"/>
      <c r="S1936" s="52"/>
      <c r="T1936" s="52"/>
      <c r="U1936" s="52"/>
      <c r="V1936" s="52"/>
      <c r="W1936" s="52"/>
      <c r="X1936" s="52"/>
      <c r="Y1936" s="52"/>
      <c r="Z1936" s="52"/>
      <c r="AA1936" s="52"/>
    </row>
    <row r="1937" spans="1:27">
      <c r="B1937" s="20"/>
      <c r="C1937" s="2"/>
      <c r="S1937" s="52"/>
      <c r="T1937" s="52"/>
      <c r="U1937" s="52"/>
      <c r="V1937" s="52"/>
      <c r="W1937" s="52"/>
      <c r="X1937" s="52"/>
      <c r="Y1937" s="52"/>
      <c r="Z1937" s="52"/>
      <c r="AA1937" s="52"/>
    </row>
    <row r="1938" spans="1:27">
      <c r="A1938" s="11"/>
      <c r="B1938" s="40"/>
      <c r="C1938" s="32"/>
      <c r="D1938" s="11"/>
      <c r="S1938" s="52"/>
      <c r="T1938" s="52"/>
      <c r="U1938" s="52"/>
      <c r="V1938" s="52"/>
      <c r="W1938" s="52"/>
      <c r="X1938" s="52"/>
      <c r="Y1938" s="52"/>
      <c r="Z1938" s="52"/>
      <c r="AA1938" s="52"/>
    </row>
    <row r="1939" spans="1:27">
      <c r="A1939" s="11"/>
      <c r="B1939" s="40"/>
      <c r="C1939" s="32"/>
      <c r="D1939" s="11"/>
      <c r="S1939" s="52"/>
      <c r="T1939" s="52"/>
      <c r="U1939" s="52"/>
      <c r="V1939" s="52"/>
      <c r="W1939" s="52"/>
      <c r="X1939" s="52"/>
      <c r="Y1939" s="52"/>
      <c r="Z1939" s="52"/>
      <c r="AA1939" s="52"/>
    </row>
    <row r="1940" spans="1:27">
      <c r="A1940" s="11"/>
      <c r="B1940" s="40"/>
      <c r="C1940" s="32"/>
      <c r="D1940" s="11"/>
      <c r="S1940" s="52"/>
      <c r="T1940" s="52"/>
      <c r="U1940" s="52"/>
      <c r="V1940" s="52"/>
      <c r="W1940" s="52"/>
      <c r="X1940" s="52"/>
      <c r="Y1940" s="52"/>
      <c r="Z1940" s="52"/>
      <c r="AA1940" s="52"/>
    </row>
    <row r="1941" spans="1:27">
      <c r="A1941" s="11"/>
      <c r="B1941" s="40"/>
      <c r="C1941" s="32"/>
      <c r="D1941" s="11"/>
      <c r="S1941" s="52"/>
      <c r="T1941" s="52"/>
      <c r="U1941" s="52"/>
      <c r="V1941" s="52"/>
      <c r="W1941" s="52"/>
      <c r="X1941" s="52"/>
      <c r="Y1941" s="52"/>
      <c r="Z1941" s="52"/>
      <c r="AA1941" s="52"/>
    </row>
    <row r="1942" spans="1:27">
      <c r="A1942" s="11"/>
      <c r="B1942" s="40"/>
      <c r="C1942" s="32"/>
      <c r="D1942" s="11"/>
      <c r="S1942" s="52"/>
      <c r="T1942" s="52"/>
      <c r="U1942" s="52"/>
      <c r="V1942" s="52"/>
      <c r="W1942" s="52"/>
      <c r="X1942" s="52"/>
      <c r="Y1942" s="52"/>
      <c r="Z1942" s="52"/>
      <c r="AA1942" s="52"/>
    </row>
    <row r="1943" spans="1:27">
      <c r="A1943" s="11"/>
      <c r="B1943" s="40"/>
      <c r="C1943" s="32"/>
      <c r="D1943" s="11"/>
      <c r="S1943" s="52"/>
      <c r="T1943" s="52"/>
      <c r="U1943" s="52"/>
      <c r="V1943" s="52"/>
      <c r="W1943" s="52"/>
      <c r="X1943" s="52"/>
      <c r="Y1943" s="52"/>
      <c r="Z1943" s="52"/>
      <c r="AA1943" s="52"/>
    </row>
    <row r="1944" spans="1:27">
      <c r="A1944" s="11"/>
      <c r="B1944" s="40"/>
      <c r="C1944" s="32"/>
      <c r="D1944" s="11"/>
      <c r="S1944" s="52"/>
      <c r="T1944" s="52"/>
      <c r="U1944" s="52"/>
      <c r="V1944" s="52"/>
      <c r="W1944" s="52"/>
      <c r="X1944" s="52"/>
      <c r="Y1944" s="52"/>
      <c r="Z1944" s="52"/>
      <c r="AA1944" s="52"/>
    </row>
    <row r="1945" spans="1:27">
      <c r="A1945" s="11"/>
      <c r="B1945" s="40"/>
      <c r="C1945" s="32"/>
      <c r="D1945" s="11"/>
      <c r="S1945" s="52"/>
      <c r="T1945" s="52"/>
      <c r="U1945" s="52"/>
      <c r="V1945" s="52"/>
      <c r="W1945" s="52"/>
      <c r="X1945" s="52"/>
      <c r="Y1945" s="52"/>
      <c r="Z1945" s="52"/>
      <c r="AA1945" s="52"/>
    </row>
    <row r="1946" spans="1:27">
      <c r="A1946" s="11"/>
      <c r="B1946" s="40"/>
      <c r="C1946" s="32"/>
      <c r="D1946" s="11"/>
      <c r="S1946" s="52"/>
      <c r="T1946" s="52"/>
      <c r="U1946" s="52"/>
      <c r="V1946" s="52"/>
      <c r="W1946" s="52"/>
      <c r="X1946" s="52"/>
      <c r="Y1946" s="52"/>
      <c r="Z1946" s="52"/>
      <c r="AA1946" s="52"/>
    </row>
    <row r="1947" spans="1:27">
      <c r="A1947" s="11"/>
      <c r="B1947" s="40"/>
      <c r="C1947" s="32"/>
      <c r="D1947" s="11"/>
      <c r="S1947" s="52"/>
      <c r="T1947" s="52"/>
      <c r="U1947" s="52"/>
      <c r="V1947" s="52"/>
      <c r="W1947" s="52"/>
      <c r="X1947" s="52"/>
      <c r="Y1947" s="52"/>
      <c r="Z1947" s="52"/>
      <c r="AA1947" s="52"/>
    </row>
    <row r="1948" spans="1:27">
      <c r="A1948" s="11"/>
      <c r="B1948" s="40"/>
      <c r="C1948" s="32"/>
      <c r="D1948" s="11"/>
      <c r="S1948" s="52"/>
      <c r="T1948" s="52"/>
      <c r="U1948" s="52"/>
      <c r="V1948" s="52"/>
      <c r="W1948" s="52"/>
      <c r="X1948" s="52"/>
      <c r="Y1948" s="52"/>
      <c r="Z1948" s="52"/>
      <c r="AA1948" s="52"/>
    </row>
    <row r="1949" spans="1:27">
      <c r="A1949" s="11"/>
      <c r="B1949" s="40"/>
      <c r="C1949" s="32"/>
      <c r="D1949" s="11"/>
      <c r="S1949" s="52"/>
      <c r="T1949" s="52"/>
      <c r="U1949" s="52"/>
      <c r="V1949" s="52"/>
      <c r="W1949" s="52"/>
      <c r="X1949" s="52"/>
      <c r="Y1949" s="52"/>
      <c r="Z1949" s="52"/>
      <c r="AA1949" s="52"/>
    </row>
    <row r="1950" spans="1:27">
      <c r="A1950" s="11"/>
      <c r="B1950" s="40"/>
      <c r="C1950" s="32"/>
      <c r="D1950" s="11"/>
      <c r="S1950" s="52"/>
      <c r="T1950" s="52"/>
      <c r="U1950" s="52"/>
      <c r="V1950" s="52"/>
      <c r="W1950" s="52"/>
      <c r="X1950" s="52"/>
      <c r="Y1950" s="52"/>
      <c r="Z1950" s="52"/>
      <c r="AA1950" s="52"/>
    </row>
    <row r="1951" spans="1:27">
      <c r="A1951" s="11"/>
      <c r="B1951" s="40"/>
      <c r="C1951" s="32"/>
      <c r="D1951" s="11"/>
      <c r="S1951" s="52"/>
      <c r="T1951" s="52"/>
      <c r="U1951" s="52"/>
      <c r="V1951" s="52"/>
      <c r="W1951" s="52"/>
      <c r="X1951" s="52"/>
      <c r="Y1951" s="52"/>
      <c r="Z1951" s="52"/>
      <c r="AA1951" s="52"/>
    </row>
    <row r="1952" spans="1:27">
      <c r="A1952" s="11"/>
      <c r="B1952" s="40"/>
      <c r="C1952" s="32"/>
      <c r="D1952" s="11"/>
      <c r="S1952" s="52"/>
      <c r="T1952" s="52"/>
      <c r="U1952" s="52"/>
      <c r="V1952" s="52"/>
      <c r="W1952" s="52"/>
      <c r="X1952" s="52"/>
      <c r="Y1952" s="52"/>
      <c r="Z1952" s="52"/>
      <c r="AA1952" s="52"/>
    </row>
    <row r="1953" spans="1:27">
      <c r="A1953" s="11"/>
      <c r="B1953" s="40"/>
      <c r="C1953" s="32"/>
      <c r="D1953" s="11"/>
      <c r="S1953" s="52"/>
      <c r="T1953" s="52"/>
      <c r="U1953" s="52"/>
      <c r="V1953" s="52"/>
      <c r="W1953" s="52"/>
      <c r="X1953" s="52"/>
      <c r="Y1953" s="52"/>
      <c r="Z1953" s="52"/>
      <c r="AA1953" s="52"/>
    </row>
    <row r="1954" spans="1:27">
      <c r="A1954" s="11"/>
      <c r="B1954" s="40"/>
      <c r="C1954" s="32"/>
      <c r="D1954" s="11"/>
      <c r="S1954" s="52"/>
      <c r="T1954" s="52"/>
      <c r="U1954" s="52"/>
      <c r="V1954" s="52"/>
      <c r="W1954" s="52"/>
      <c r="X1954" s="52"/>
      <c r="Y1954" s="52"/>
      <c r="Z1954" s="52"/>
      <c r="AA1954" s="52"/>
    </row>
    <row r="1955" spans="1:27">
      <c r="A1955" s="11"/>
      <c r="B1955" s="40"/>
      <c r="C1955" s="32"/>
      <c r="D1955" s="11"/>
      <c r="S1955" s="52"/>
      <c r="T1955" s="52"/>
      <c r="U1955" s="52"/>
      <c r="V1955" s="52"/>
      <c r="W1955" s="52"/>
      <c r="X1955" s="52"/>
      <c r="Y1955" s="52"/>
      <c r="Z1955" s="52"/>
      <c r="AA1955" s="52"/>
    </row>
    <row r="1956" spans="1:27">
      <c r="A1956" s="11"/>
      <c r="B1956" s="40"/>
      <c r="C1956" s="32"/>
      <c r="D1956" s="11"/>
      <c r="S1956" s="52"/>
      <c r="T1956" s="52"/>
      <c r="U1956" s="52"/>
      <c r="V1956" s="52"/>
      <c r="W1956" s="52"/>
      <c r="X1956" s="52"/>
      <c r="Y1956" s="52"/>
      <c r="Z1956" s="52"/>
      <c r="AA1956" s="52"/>
    </row>
    <row r="1957" spans="1:27">
      <c r="A1957" s="11"/>
      <c r="B1957" s="40"/>
      <c r="C1957" s="32"/>
      <c r="D1957" s="11"/>
      <c r="S1957" s="52"/>
      <c r="T1957" s="52"/>
      <c r="U1957" s="52"/>
      <c r="V1957" s="52"/>
      <c r="W1957" s="52"/>
      <c r="X1957" s="52"/>
      <c r="Y1957" s="52"/>
      <c r="Z1957" s="52"/>
      <c r="AA1957" s="52"/>
    </row>
    <row r="1958" spans="1:27">
      <c r="A1958" s="11"/>
      <c r="B1958" s="40"/>
      <c r="C1958" s="32"/>
      <c r="D1958" s="11"/>
      <c r="S1958" s="52"/>
      <c r="T1958" s="52"/>
      <c r="U1958" s="52"/>
      <c r="V1958" s="52"/>
      <c r="W1958" s="52"/>
      <c r="X1958" s="52"/>
      <c r="Y1958" s="52"/>
      <c r="Z1958" s="52"/>
      <c r="AA1958" s="52"/>
    </row>
    <row r="1959" spans="1:27">
      <c r="A1959" s="11"/>
      <c r="B1959" s="40"/>
      <c r="C1959" s="32"/>
      <c r="D1959" s="11"/>
      <c r="S1959" s="52"/>
      <c r="T1959" s="52"/>
      <c r="U1959" s="52"/>
      <c r="V1959" s="52"/>
      <c r="W1959" s="52"/>
      <c r="X1959" s="52"/>
      <c r="Y1959" s="52"/>
      <c r="Z1959" s="52"/>
      <c r="AA1959" s="52"/>
    </row>
    <row r="1960" spans="1:27">
      <c r="A1960" s="11"/>
      <c r="B1960" s="40"/>
      <c r="C1960" s="32"/>
      <c r="D1960" s="11"/>
      <c r="S1960" s="52"/>
      <c r="T1960" s="52"/>
      <c r="U1960" s="52"/>
      <c r="V1960" s="52"/>
      <c r="W1960" s="52"/>
      <c r="X1960" s="52"/>
      <c r="Y1960" s="52"/>
      <c r="Z1960" s="52"/>
      <c r="AA1960" s="52"/>
    </row>
    <row r="1961" spans="1:27">
      <c r="A1961" s="11"/>
      <c r="B1961" s="40"/>
      <c r="C1961" s="32"/>
      <c r="D1961" s="11"/>
      <c r="S1961" s="52"/>
      <c r="T1961" s="52"/>
      <c r="U1961" s="52"/>
      <c r="V1961" s="52"/>
      <c r="W1961" s="52"/>
      <c r="X1961" s="52"/>
      <c r="Y1961" s="52"/>
      <c r="Z1961" s="52"/>
      <c r="AA1961" s="52"/>
    </row>
    <row r="1962" spans="1:27">
      <c r="A1962" s="11"/>
      <c r="B1962" s="40"/>
      <c r="C1962" s="32"/>
      <c r="D1962" s="11"/>
      <c r="S1962" s="52"/>
      <c r="T1962" s="52"/>
      <c r="U1962" s="52"/>
      <c r="V1962" s="52"/>
      <c r="W1962" s="52"/>
      <c r="X1962" s="52"/>
      <c r="Y1962" s="52"/>
      <c r="Z1962" s="52"/>
      <c r="AA1962" s="52"/>
    </row>
    <row r="1963" spans="1:27">
      <c r="A1963" s="11"/>
      <c r="B1963" s="40"/>
      <c r="C1963" s="32"/>
      <c r="D1963" s="11"/>
      <c r="S1963" s="52"/>
      <c r="T1963" s="52"/>
      <c r="U1963" s="52"/>
      <c r="V1963" s="52"/>
      <c r="W1963" s="52"/>
      <c r="X1963" s="52"/>
      <c r="Y1963" s="52"/>
      <c r="Z1963" s="52"/>
      <c r="AA1963" s="52"/>
    </row>
    <row r="1964" spans="1:27">
      <c r="A1964" s="11"/>
      <c r="B1964" s="40"/>
      <c r="C1964" s="32"/>
      <c r="D1964" s="11"/>
      <c r="S1964" s="52"/>
      <c r="T1964" s="52"/>
      <c r="U1964" s="52"/>
      <c r="V1964" s="52"/>
      <c r="W1964" s="52"/>
      <c r="X1964" s="52"/>
      <c r="Y1964" s="52"/>
      <c r="Z1964" s="52"/>
      <c r="AA1964" s="52"/>
    </row>
    <row r="1965" spans="1:27">
      <c r="A1965" s="11"/>
      <c r="B1965" s="40"/>
      <c r="C1965" s="32"/>
      <c r="D1965" s="11"/>
      <c r="S1965" s="52"/>
      <c r="T1965" s="52"/>
      <c r="U1965" s="52"/>
      <c r="V1965" s="52"/>
      <c r="W1965" s="52"/>
      <c r="X1965" s="52"/>
      <c r="Y1965" s="52"/>
      <c r="Z1965" s="52"/>
      <c r="AA1965" s="52"/>
    </row>
    <row r="1966" spans="1:27">
      <c r="A1966" s="11"/>
      <c r="B1966" s="40"/>
      <c r="C1966" s="32"/>
      <c r="D1966" s="11"/>
      <c r="S1966" s="52"/>
      <c r="T1966" s="52"/>
      <c r="U1966" s="52"/>
      <c r="V1966" s="52"/>
      <c r="W1966" s="52"/>
      <c r="X1966" s="52"/>
      <c r="Y1966" s="52"/>
      <c r="Z1966" s="52"/>
      <c r="AA1966" s="52"/>
    </row>
    <row r="1967" spans="1:27">
      <c r="A1967" s="11"/>
      <c r="B1967" s="40"/>
      <c r="C1967" s="32"/>
      <c r="D1967" s="11"/>
      <c r="S1967" s="52"/>
      <c r="T1967" s="52"/>
      <c r="U1967" s="52"/>
      <c r="V1967" s="52"/>
      <c r="W1967" s="52"/>
      <c r="X1967" s="52"/>
      <c r="Y1967" s="52"/>
      <c r="Z1967" s="52"/>
      <c r="AA1967" s="52"/>
    </row>
    <row r="1968" spans="1:27">
      <c r="A1968" s="11"/>
      <c r="B1968" s="40"/>
      <c r="C1968" s="32"/>
      <c r="D1968" s="11"/>
      <c r="S1968" s="52"/>
      <c r="T1968" s="52"/>
      <c r="U1968" s="52"/>
      <c r="V1968" s="52"/>
      <c r="W1968" s="52"/>
      <c r="X1968" s="52"/>
      <c r="Y1968" s="52"/>
      <c r="Z1968" s="52"/>
      <c r="AA1968" s="52"/>
    </row>
    <row r="1969" spans="1:27">
      <c r="A1969" s="11"/>
      <c r="B1969" s="40"/>
      <c r="C1969" s="32"/>
      <c r="D1969" s="11"/>
      <c r="S1969" s="52"/>
      <c r="T1969" s="52"/>
      <c r="U1969" s="52"/>
      <c r="V1969" s="52"/>
      <c r="W1969" s="52"/>
      <c r="X1969" s="52"/>
      <c r="Y1969" s="52"/>
      <c r="Z1969" s="52"/>
      <c r="AA1969" s="52"/>
    </row>
    <row r="1970" spans="1:27">
      <c r="A1970" s="11"/>
      <c r="B1970" s="40"/>
      <c r="C1970" s="32"/>
      <c r="D1970" s="11"/>
      <c r="S1970" s="52"/>
      <c r="T1970" s="52"/>
      <c r="U1970" s="52"/>
      <c r="V1970" s="52"/>
      <c r="W1970" s="52"/>
      <c r="X1970" s="52"/>
      <c r="Y1970" s="52"/>
      <c r="Z1970" s="52"/>
      <c r="AA1970" s="52"/>
    </row>
    <row r="1971" spans="1:27">
      <c r="A1971" s="11"/>
      <c r="B1971" s="40"/>
      <c r="C1971" s="32"/>
      <c r="D1971" s="11"/>
      <c r="S1971" s="52"/>
      <c r="T1971" s="52"/>
      <c r="U1971" s="52"/>
      <c r="V1971" s="52"/>
      <c r="W1971" s="52"/>
      <c r="X1971" s="52"/>
      <c r="Y1971" s="52"/>
      <c r="Z1971" s="52"/>
      <c r="AA1971" s="52"/>
    </row>
    <row r="1972" spans="1:27">
      <c r="A1972" s="11"/>
      <c r="B1972" s="40"/>
      <c r="C1972" s="32"/>
      <c r="D1972" s="11"/>
      <c r="S1972" s="52"/>
      <c r="T1972" s="52"/>
      <c r="U1972" s="52"/>
      <c r="V1972" s="52"/>
      <c r="W1972" s="52"/>
      <c r="X1972" s="52"/>
      <c r="Y1972" s="52"/>
      <c r="Z1972" s="52"/>
      <c r="AA1972" s="52"/>
    </row>
    <row r="1973" spans="1:27">
      <c r="A1973" s="11"/>
      <c r="B1973" s="40"/>
      <c r="C1973" s="32"/>
      <c r="D1973" s="11"/>
      <c r="S1973" s="52"/>
      <c r="T1973" s="52"/>
      <c r="U1973" s="52"/>
      <c r="V1973" s="52"/>
      <c r="W1973" s="52"/>
      <c r="X1973" s="52"/>
      <c r="Y1973" s="52"/>
      <c r="Z1973" s="52"/>
      <c r="AA1973" s="52"/>
    </row>
    <row r="1974" spans="1:27">
      <c r="A1974" s="11"/>
      <c r="B1974" s="40"/>
      <c r="C1974" s="32"/>
      <c r="D1974" s="11"/>
      <c r="S1974" s="52"/>
      <c r="T1974" s="52"/>
      <c r="U1974" s="52"/>
      <c r="V1974" s="52"/>
      <c r="W1974" s="52"/>
      <c r="X1974" s="52"/>
      <c r="Y1974" s="52"/>
      <c r="Z1974" s="52"/>
      <c r="AA1974" s="52"/>
    </row>
    <row r="1975" spans="1:27">
      <c r="A1975" s="11"/>
      <c r="B1975" s="40"/>
      <c r="C1975" s="32"/>
      <c r="D1975" s="11"/>
      <c r="S1975" s="52"/>
      <c r="T1975" s="52"/>
      <c r="U1975" s="52"/>
      <c r="V1975" s="52"/>
      <c r="W1975" s="52"/>
      <c r="X1975" s="52"/>
      <c r="Y1975" s="52"/>
      <c r="Z1975" s="52"/>
      <c r="AA1975" s="52"/>
    </row>
    <row r="1976" spans="1:27">
      <c r="A1976" s="11"/>
      <c r="B1976" s="40"/>
      <c r="C1976" s="32"/>
      <c r="D1976" s="11"/>
      <c r="S1976" s="52"/>
      <c r="T1976" s="52"/>
      <c r="U1976" s="52"/>
      <c r="V1976" s="52"/>
      <c r="W1976" s="52"/>
      <c r="X1976" s="52"/>
      <c r="Y1976" s="52"/>
      <c r="Z1976" s="52"/>
      <c r="AA1976" s="52"/>
    </row>
    <row r="1977" spans="1:27">
      <c r="A1977" s="11"/>
      <c r="B1977" s="40"/>
      <c r="C1977" s="32"/>
      <c r="D1977" s="11"/>
      <c r="S1977" s="52"/>
      <c r="T1977" s="52"/>
      <c r="U1977" s="52"/>
      <c r="V1977" s="52"/>
      <c r="W1977" s="52"/>
      <c r="X1977" s="52"/>
      <c r="Y1977" s="52"/>
      <c r="Z1977" s="52"/>
      <c r="AA1977" s="52"/>
    </row>
    <row r="1978" spans="1:27">
      <c r="A1978" s="11"/>
      <c r="B1978" s="40"/>
      <c r="C1978" s="32"/>
      <c r="D1978" s="11"/>
      <c r="S1978" s="52"/>
      <c r="T1978" s="52"/>
      <c r="U1978" s="52"/>
      <c r="V1978" s="52"/>
      <c r="W1978" s="52"/>
      <c r="X1978" s="52"/>
      <c r="Y1978" s="52"/>
      <c r="Z1978" s="52"/>
      <c r="AA1978" s="52"/>
    </row>
    <row r="1979" spans="1:27">
      <c r="A1979" s="11"/>
      <c r="B1979" s="40"/>
      <c r="C1979" s="32"/>
      <c r="D1979" s="11"/>
      <c r="S1979" s="52"/>
      <c r="T1979" s="52"/>
      <c r="U1979" s="52"/>
      <c r="V1979" s="52"/>
      <c r="W1979" s="52"/>
      <c r="X1979" s="52"/>
      <c r="Y1979" s="52"/>
      <c r="Z1979" s="52"/>
      <c r="AA1979" s="52"/>
    </row>
    <row r="1980" spans="1:27">
      <c r="A1980" s="11"/>
      <c r="B1980" s="40"/>
      <c r="C1980" s="32"/>
      <c r="D1980" s="11"/>
      <c r="S1980" s="52"/>
      <c r="T1980" s="52"/>
      <c r="U1980" s="52"/>
      <c r="V1980" s="52"/>
      <c r="W1980" s="52"/>
      <c r="X1980" s="52"/>
      <c r="Y1980" s="52"/>
      <c r="Z1980" s="52"/>
      <c r="AA1980" s="52"/>
    </row>
    <row r="1981" spans="1:27">
      <c r="A1981" s="11"/>
      <c r="B1981" s="40"/>
      <c r="C1981" s="32"/>
      <c r="D1981" s="11"/>
      <c r="S1981" s="52"/>
      <c r="T1981" s="52"/>
      <c r="U1981" s="52"/>
      <c r="V1981" s="52"/>
      <c r="W1981" s="52"/>
      <c r="X1981" s="52"/>
      <c r="Y1981" s="52"/>
      <c r="Z1981" s="52"/>
      <c r="AA1981" s="52"/>
    </row>
    <row r="1982" spans="1:27">
      <c r="A1982" s="11"/>
      <c r="B1982" s="40"/>
      <c r="C1982" s="32"/>
      <c r="D1982" s="11"/>
      <c r="S1982" s="52"/>
      <c r="T1982" s="52"/>
      <c r="U1982" s="52"/>
      <c r="V1982" s="52"/>
      <c r="W1982" s="52"/>
      <c r="X1982" s="52"/>
      <c r="Y1982" s="52"/>
      <c r="Z1982" s="52"/>
      <c r="AA1982" s="52"/>
    </row>
    <row r="1983" spans="1:27">
      <c r="A1983" s="11"/>
      <c r="B1983" s="40"/>
      <c r="C1983" s="32"/>
      <c r="D1983" s="11"/>
      <c r="S1983" s="52"/>
      <c r="T1983" s="52"/>
      <c r="U1983" s="52"/>
      <c r="V1983" s="52"/>
      <c r="W1983" s="52"/>
      <c r="X1983" s="52"/>
      <c r="Y1983" s="52"/>
      <c r="Z1983" s="52"/>
      <c r="AA1983" s="52"/>
    </row>
    <row r="1984" spans="1:27">
      <c r="A1984" s="11"/>
      <c r="B1984" s="40"/>
      <c r="C1984" s="32"/>
      <c r="D1984" s="11"/>
      <c r="S1984" s="52"/>
      <c r="T1984" s="52"/>
      <c r="U1984" s="52"/>
      <c r="V1984" s="52"/>
      <c r="W1984" s="52"/>
      <c r="X1984" s="52"/>
      <c r="Y1984" s="52"/>
      <c r="Z1984" s="52"/>
      <c r="AA1984" s="52"/>
    </row>
    <row r="1985" spans="1:27">
      <c r="A1985" s="11"/>
      <c r="B1985" s="40"/>
      <c r="C1985" s="32"/>
      <c r="D1985" s="11"/>
      <c r="S1985" s="52"/>
      <c r="T1985" s="52"/>
      <c r="U1985" s="52"/>
      <c r="V1985" s="52"/>
      <c r="W1985" s="52"/>
      <c r="X1985" s="52"/>
      <c r="Y1985" s="52"/>
      <c r="Z1985" s="52"/>
      <c r="AA1985" s="52"/>
    </row>
    <row r="1986" spans="1:27">
      <c r="A1986" s="11"/>
      <c r="B1986" s="40"/>
      <c r="C1986" s="32"/>
      <c r="D1986" s="11"/>
      <c r="S1986" s="52"/>
      <c r="T1986" s="52"/>
      <c r="U1986" s="52"/>
      <c r="V1986" s="52"/>
      <c r="W1986" s="52"/>
      <c r="X1986" s="52"/>
      <c r="Y1986" s="52"/>
      <c r="Z1986" s="52"/>
      <c r="AA1986" s="52"/>
    </row>
    <row r="1987" spans="1:27">
      <c r="A1987" s="11"/>
      <c r="B1987" s="40"/>
      <c r="C1987" s="32"/>
      <c r="D1987" s="11"/>
      <c r="S1987" s="52"/>
      <c r="T1987" s="52"/>
      <c r="U1987" s="52"/>
      <c r="V1987" s="52"/>
      <c r="W1987" s="52"/>
      <c r="X1987" s="52"/>
      <c r="Y1987" s="52"/>
      <c r="Z1987" s="52"/>
      <c r="AA1987" s="52"/>
    </row>
    <row r="1988" spans="1:27">
      <c r="A1988" s="11"/>
      <c r="B1988" s="40"/>
      <c r="C1988" s="32"/>
      <c r="D1988" s="11"/>
      <c r="S1988" s="52"/>
      <c r="T1988" s="52"/>
      <c r="U1988" s="52"/>
      <c r="V1988" s="52"/>
      <c r="W1988" s="52"/>
      <c r="X1988" s="52"/>
      <c r="Y1988" s="52"/>
      <c r="Z1988" s="52"/>
      <c r="AA1988" s="52"/>
    </row>
    <row r="1989" spans="1:27">
      <c r="A1989" s="11"/>
      <c r="B1989" s="40"/>
      <c r="C1989" s="32"/>
      <c r="D1989" s="11"/>
      <c r="S1989" s="52"/>
      <c r="T1989" s="52"/>
      <c r="U1989" s="52"/>
      <c r="V1989" s="52"/>
      <c r="W1989" s="52"/>
      <c r="X1989" s="52"/>
      <c r="Y1989" s="52"/>
      <c r="Z1989" s="52"/>
      <c r="AA1989" s="52"/>
    </row>
    <row r="1990" spans="1:27">
      <c r="A1990" s="11"/>
      <c r="B1990" s="40"/>
      <c r="C1990" s="32"/>
      <c r="D1990" s="11"/>
      <c r="S1990" s="52"/>
      <c r="T1990" s="52"/>
      <c r="U1990" s="52"/>
      <c r="V1990" s="52"/>
      <c r="W1990" s="52"/>
      <c r="X1990" s="52"/>
      <c r="Y1990" s="52"/>
      <c r="Z1990" s="52"/>
      <c r="AA1990" s="52"/>
    </row>
    <row r="1991" spans="1:27">
      <c r="A1991" s="11"/>
      <c r="B1991" s="40"/>
      <c r="C1991" s="32"/>
      <c r="D1991" s="11"/>
      <c r="S1991" s="52"/>
      <c r="T1991" s="52"/>
      <c r="U1991" s="52"/>
      <c r="V1991" s="52"/>
      <c r="W1991" s="52"/>
      <c r="X1991" s="52"/>
      <c r="Y1991" s="52"/>
      <c r="Z1991" s="52"/>
      <c r="AA1991" s="52"/>
    </row>
    <row r="1992" spans="1:27">
      <c r="A1992" s="11"/>
      <c r="B1992" s="40"/>
      <c r="C1992" s="32"/>
      <c r="D1992" s="11"/>
      <c r="S1992" s="52"/>
      <c r="T1992" s="52"/>
      <c r="U1992" s="52"/>
      <c r="V1992" s="52"/>
      <c r="W1992" s="52"/>
      <c r="X1992" s="52"/>
      <c r="Y1992" s="52"/>
      <c r="Z1992" s="52"/>
      <c r="AA1992" s="52"/>
    </row>
    <row r="1993" spans="1:27">
      <c r="A1993" s="11"/>
      <c r="B1993" s="40"/>
      <c r="C1993" s="32"/>
      <c r="D1993" s="11"/>
      <c r="S1993" s="52"/>
      <c r="T1993" s="52"/>
      <c r="U1993" s="52"/>
      <c r="V1993" s="52"/>
      <c r="W1993" s="52"/>
      <c r="X1993" s="52"/>
      <c r="Y1993" s="52"/>
      <c r="Z1993" s="52"/>
      <c r="AA1993" s="52"/>
    </row>
    <row r="1994" spans="1:27">
      <c r="A1994" s="11"/>
      <c r="B1994" s="40"/>
      <c r="C1994" s="32"/>
      <c r="D1994" s="11"/>
      <c r="S1994" s="52"/>
      <c r="T1994" s="52"/>
      <c r="U1994" s="52"/>
      <c r="V1994" s="52"/>
      <c r="W1994" s="52"/>
      <c r="X1994" s="52"/>
      <c r="Y1994" s="52"/>
      <c r="Z1994" s="52"/>
      <c r="AA1994" s="52"/>
    </row>
    <row r="1995" spans="1:27">
      <c r="A1995" s="11"/>
      <c r="B1995" s="40"/>
      <c r="C1995" s="32"/>
      <c r="D1995" s="11"/>
      <c r="S1995" s="52"/>
      <c r="T1995" s="52"/>
      <c r="U1995" s="52"/>
      <c r="V1995" s="52"/>
      <c r="W1995" s="52"/>
      <c r="X1995" s="52"/>
      <c r="Y1995" s="52"/>
      <c r="Z1995" s="52"/>
      <c r="AA1995" s="52"/>
    </row>
    <row r="1996" spans="1:27">
      <c r="A1996" s="11"/>
      <c r="B1996" s="40"/>
      <c r="C1996" s="32"/>
      <c r="D1996" s="11"/>
      <c r="S1996" s="52"/>
      <c r="T1996" s="52"/>
      <c r="U1996" s="52"/>
      <c r="V1996" s="52"/>
      <c r="W1996" s="52"/>
      <c r="X1996" s="52"/>
      <c r="Y1996" s="52"/>
      <c r="Z1996" s="52"/>
      <c r="AA1996" s="52"/>
    </row>
    <row r="1997" spans="1:27">
      <c r="A1997" s="11"/>
      <c r="B1997" s="40"/>
      <c r="C1997" s="32"/>
      <c r="D1997" s="11"/>
      <c r="S1997" s="52"/>
      <c r="T1997" s="52"/>
      <c r="U1997" s="52"/>
      <c r="V1997" s="52"/>
      <c r="W1997" s="52"/>
      <c r="X1997" s="52"/>
      <c r="Y1997" s="52"/>
      <c r="Z1997" s="52"/>
      <c r="AA1997" s="52"/>
    </row>
    <row r="1998" spans="1:27">
      <c r="A1998" s="11"/>
      <c r="B1998" s="40"/>
      <c r="C1998" s="32"/>
      <c r="D1998" s="11"/>
      <c r="S1998" s="52"/>
      <c r="T1998" s="52"/>
      <c r="U1998" s="52"/>
      <c r="V1998" s="52"/>
      <c r="W1998" s="52"/>
      <c r="X1998" s="52"/>
      <c r="Y1998" s="52"/>
      <c r="Z1998" s="52"/>
      <c r="AA1998" s="52"/>
    </row>
    <row r="1999" spans="1:27">
      <c r="A1999" s="11"/>
      <c r="B1999" s="40"/>
      <c r="C1999" s="32"/>
      <c r="D1999" s="11"/>
      <c r="S1999" s="52"/>
      <c r="T1999" s="52"/>
      <c r="U1999" s="52"/>
      <c r="V1999" s="52"/>
      <c r="W1999" s="52"/>
      <c r="X1999" s="52"/>
      <c r="Y1999" s="52"/>
      <c r="Z1999" s="52"/>
      <c r="AA1999" s="52"/>
    </row>
    <row r="2000" spans="1:27">
      <c r="A2000" s="11"/>
      <c r="B2000" s="40"/>
      <c r="C2000" s="32"/>
      <c r="D2000" s="11"/>
      <c r="S2000" s="52"/>
      <c r="T2000" s="52"/>
      <c r="U2000" s="52"/>
      <c r="V2000" s="52"/>
      <c r="W2000" s="52"/>
      <c r="X2000" s="52"/>
      <c r="Y2000" s="52"/>
      <c r="Z2000" s="52"/>
      <c r="AA2000" s="52"/>
    </row>
    <row r="2001" spans="1:27">
      <c r="A2001" s="11"/>
      <c r="B2001" s="40"/>
      <c r="C2001" s="32"/>
      <c r="D2001" s="11"/>
      <c r="S2001" s="52"/>
      <c r="T2001" s="52"/>
      <c r="U2001" s="52"/>
      <c r="V2001" s="52"/>
      <c r="W2001" s="52"/>
      <c r="X2001" s="52"/>
      <c r="Y2001" s="52"/>
      <c r="Z2001" s="52"/>
      <c r="AA2001" s="52"/>
    </row>
    <row r="2002" spans="1:27">
      <c r="A2002" s="11"/>
      <c r="B2002" s="40"/>
      <c r="C2002" s="32"/>
      <c r="D2002" s="11"/>
      <c r="S2002" s="52"/>
      <c r="T2002" s="52"/>
      <c r="U2002" s="52"/>
      <c r="V2002" s="52"/>
      <c r="W2002" s="52"/>
      <c r="X2002" s="52"/>
      <c r="Y2002" s="52"/>
      <c r="Z2002" s="52"/>
      <c r="AA2002" s="52"/>
    </row>
    <row r="2003" spans="1:27">
      <c r="A2003" s="11"/>
      <c r="B2003" s="40"/>
      <c r="C2003" s="32"/>
      <c r="D2003" s="11"/>
      <c r="S2003" s="52"/>
      <c r="T2003" s="52"/>
      <c r="U2003" s="52"/>
      <c r="V2003" s="52"/>
      <c r="W2003" s="52"/>
      <c r="X2003" s="52"/>
      <c r="Y2003" s="52"/>
      <c r="Z2003" s="52"/>
      <c r="AA2003" s="52"/>
    </row>
    <row r="2004" spans="1:27">
      <c r="A2004" s="11"/>
      <c r="B2004" s="40"/>
      <c r="C2004" s="32"/>
      <c r="D2004" s="11"/>
      <c r="S2004" s="52"/>
      <c r="T2004" s="52"/>
      <c r="U2004" s="52"/>
      <c r="V2004" s="52"/>
      <c r="W2004" s="52"/>
      <c r="X2004" s="52"/>
      <c r="Y2004" s="52"/>
      <c r="Z2004" s="52"/>
      <c r="AA2004" s="52"/>
    </row>
    <row r="2005" spans="1:27">
      <c r="A2005" s="11"/>
      <c r="B2005" s="40"/>
      <c r="C2005" s="32"/>
      <c r="D2005" s="11"/>
      <c r="S2005" s="52"/>
      <c r="T2005" s="52"/>
      <c r="U2005" s="52"/>
      <c r="V2005" s="52"/>
      <c r="W2005" s="52"/>
      <c r="X2005" s="52"/>
      <c r="Y2005" s="52"/>
      <c r="Z2005" s="52"/>
      <c r="AA2005" s="52"/>
    </row>
    <row r="2006" spans="1:27">
      <c r="A2006" s="11"/>
      <c r="B2006" s="40"/>
      <c r="C2006" s="32"/>
      <c r="D2006" s="11"/>
      <c r="S2006" s="52"/>
      <c r="T2006" s="52"/>
      <c r="U2006" s="52"/>
      <c r="V2006" s="52"/>
      <c r="W2006" s="52"/>
      <c r="X2006" s="52"/>
      <c r="Y2006" s="52"/>
      <c r="Z2006" s="52"/>
      <c r="AA2006" s="52"/>
    </row>
    <row r="2007" spans="1:27">
      <c r="A2007" s="11"/>
      <c r="B2007" s="40"/>
      <c r="C2007" s="32"/>
      <c r="D2007" s="11"/>
      <c r="S2007" s="52"/>
      <c r="T2007" s="52"/>
      <c r="U2007" s="52"/>
      <c r="V2007" s="52"/>
      <c r="W2007" s="52"/>
      <c r="X2007" s="52"/>
      <c r="Y2007" s="52"/>
      <c r="Z2007" s="52"/>
      <c r="AA2007" s="52"/>
    </row>
    <row r="2008" spans="1:27">
      <c r="A2008" s="11"/>
      <c r="B2008" s="40"/>
      <c r="C2008" s="32"/>
      <c r="D2008" s="11"/>
      <c r="S2008" s="52"/>
      <c r="T2008" s="52"/>
      <c r="U2008" s="52"/>
      <c r="V2008" s="52"/>
      <c r="W2008" s="52"/>
      <c r="X2008" s="52"/>
      <c r="Y2008" s="52"/>
      <c r="Z2008" s="52"/>
      <c r="AA2008" s="52"/>
    </row>
    <row r="2009" spans="1:27">
      <c r="A2009" s="11"/>
      <c r="B2009" s="40"/>
      <c r="C2009" s="32"/>
      <c r="D2009" s="11"/>
      <c r="S2009" s="52"/>
      <c r="T2009" s="52"/>
      <c r="U2009" s="52"/>
      <c r="V2009" s="52"/>
      <c r="W2009" s="52"/>
      <c r="X2009" s="52"/>
      <c r="Y2009" s="52"/>
      <c r="Z2009" s="52"/>
      <c r="AA2009" s="52"/>
    </row>
    <row r="2010" spans="1:27">
      <c r="A2010" s="11"/>
      <c r="B2010" s="40"/>
      <c r="C2010" s="32"/>
      <c r="D2010" s="11"/>
      <c r="S2010" s="52"/>
      <c r="T2010" s="52"/>
      <c r="U2010" s="52"/>
      <c r="V2010" s="52"/>
      <c r="W2010" s="52"/>
      <c r="X2010" s="52"/>
      <c r="Y2010" s="52"/>
      <c r="Z2010" s="52"/>
      <c r="AA2010" s="52"/>
    </row>
    <row r="2011" spans="1:27">
      <c r="A2011" s="11"/>
      <c r="B2011" s="40"/>
      <c r="C2011" s="32"/>
      <c r="D2011" s="11"/>
      <c r="S2011" s="52"/>
      <c r="T2011" s="52"/>
      <c r="U2011" s="52"/>
      <c r="V2011" s="52"/>
      <c r="W2011" s="52"/>
      <c r="X2011" s="52"/>
      <c r="Y2011" s="52"/>
      <c r="Z2011" s="52"/>
      <c r="AA2011" s="52"/>
    </row>
    <row r="2012" spans="1:27">
      <c r="A2012" s="11"/>
      <c r="B2012" s="40"/>
      <c r="C2012" s="32"/>
      <c r="D2012" s="11"/>
      <c r="S2012" s="52"/>
      <c r="T2012" s="52"/>
      <c r="U2012" s="52"/>
      <c r="V2012" s="52"/>
      <c r="W2012" s="52"/>
      <c r="X2012" s="52"/>
      <c r="Y2012" s="52"/>
      <c r="Z2012" s="52"/>
      <c r="AA2012" s="52"/>
    </row>
    <row r="2013" spans="1:27">
      <c r="A2013" s="11"/>
      <c r="B2013" s="40"/>
      <c r="C2013" s="32"/>
      <c r="D2013" s="11"/>
      <c r="S2013" s="52"/>
      <c r="T2013" s="52"/>
      <c r="U2013" s="52"/>
      <c r="V2013" s="52"/>
      <c r="W2013" s="52"/>
      <c r="X2013" s="52"/>
      <c r="Y2013" s="52"/>
      <c r="Z2013" s="52"/>
      <c r="AA2013" s="52"/>
    </row>
    <row r="2014" spans="1:27">
      <c r="A2014" s="11"/>
      <c r="B2014" s="40"/>
      <c r="C2014" s="32"/>
      <c r="D2014" s="11"/>
      <c r="S2014" s="52"/>
      <c r="T2014" s="52"/>
      <c r="U2014" s="52"/>
      <c r="V2014" s="52"/>
      <c r="W2014" s="52"/>
      <c r="X2014" s="52"/>
      <c r="Y2014" s="52"/>
      <c r="Z2014" s="52"/>
      <c r="AA2014" s="52"/>
    </row>
    <row r="2015" spans="1:27">
      <c r="A2015" s="11"/>
      <c r="B2015" s="40"/>
      <c r="C2015" s="32"/>
      <c r="D2015" s="11"/>
      <c r="S2015" s="52"/>
      <c r="T2015" s="52"/>
      <c r="U2015" s="52"/>
      <c r="V2015" s="52"/>
      <c r="W2015" s="52"/>
      <c r="X2015" s="52"/>
      <c r="Y2015" s="52"/>
      <c r="Z2015" s="52"/>
      <c r="AA2015" s="52"/>
    </row>
    <row r="2016" spans="1:27">
      <c r="A2016" s="11"/>
      <c r="B2016" s="40"/>
      <c r="C2016" s="32"/>
      <c r="D2016" s="11"/>
      <c r="S2016" s="52"/>
      <c r="T2016" s="52"/>
      <c r="U2016" s="52"/>
      <c r="V2016" s="52"/>
      <c r="W2016" s="52"/>
      <c r="X2016" s="52"/>
      <c r="Y2016" s="52"/>
      <c r="Z2016" s="52"/>
      <c r="AA2016" s="52"/>
    </row>
    <row r="2017" spans="1:27">
      <c r="A2017" s="11"/>
      <c r="B2017" s="40"/>
      <c r="C2017" s="32"/>
      <c r="D2017" s="11"/>
      <c r="S2017" s="52"/>
      <c r="T2017" s="52"/>
      <c r="U2017" s="52"/>
      <c r="V2017" s="52"/>
      <c r="W2017" s="52"/>
      <c r="X2017" s="52"/>
      <c r="Y2017" s="52"/>
      <c r="Z2017" s="52"/>
      <c r="AA2017" s="52"/>
    </row>
    <row r="2018" spans="1:27">
      <c r="A2018" s="11"/>
      <c r="B2018" s="40"/>
      <c r="C2018" s="32"/>
      <c r="D2018" s="11"/>
      <c r="S2018" s="52"/>
      <c r="T2018" s="52"/>
      <c r="U2018" s="52"/>
      <c r="V2018" s="52"/>
      <c r="W2018" s="52"/>
      <c r="X2018" s="52"/>
      <c r="Y2018" s="52"/>
      <c r="Z2018" s="52"/>
      <c r="AA2018" s="52"/>
    </row>
    <row r="2019" spans="1:27">
      <c r="A2019" s="11"/>
      <c r="B2019" s="40"/>
      <c r="C2019" s="32"/>
      <c r="D2019" s="11"/>
      <c r="S2019" s="52"/>
      <c r="T2019" s="52"/>
      <c r="U2019" s="52"/>
      <c r="V2019" s="52"/>
      <c r="W2019" s="52"/>
      <c r="X2019" s="52"/>
      <c r="Y2019" s="52"/>
      <c r="Z2019" s="52"/>
      <c r="AA2019" s="52"/>
    </row>
    <row r="2020" spans="1:27">
      <c r="A2020" s="11"/>
      <c r="B2020" s="40"/>
      <c r="C2020" s="32"/>
      <c r="D2020" s="11"/>
      <c r="S2020" s="52"/>
      <c r="T2020" s="52"/>
      <c r="U2020" s="52"/>
      <c r="V2020" s="52"/>
      <c r="W2020" s="52"/>
      <c r="X2020" s="52"/>
      <c r="Y2020" s="52"/>
      <c r="Z2020" s="52"/>
      <c r="AA2020" s="52"/>
    </row>
    <row r="2021" spans="1:27">
      <c r="A2021" s="11"/>
      <c r="B2021" s="40"/>
      <c r="C2021" s="32"/>
      <c r="D2021" s="11"/>
      <c r="S2021" s="52"/>
      <c r="T2021" s="52"/>
      <c r="U2021" s="52"/>
      <c r="V2021" s="52"/>
      <c r="W2021" s="52"/>
      <c r="X2021" s="52"/>
      <c r="Y2021" s="52"/>
      <c r="Z2021" s="52"/>
      <c r="AA2021" s="52"/>
    </row>
    <row r="2022" spans="1:27">
      <c r="A2022" s="11"/>
      <c r="B2022" s="40"/>
      <c r="C2022" s="32"/>
      <c r="D2022" s="11"/>
      <c r="S2022" s="52"/>
      <c r="T2022" s="52"/>
      <c r="U2022" s="52"/>
      <c r="V2022" s="52"/>
      <c r="W2022" s="52"/>
      <c r="X2022" s="52"/>
      <c r="Y2022" s="52"/>
      <c r="Z2022" s="52"/>
      <c r="AA2022" s="52"/>
    </row>
    <row r="2023" spans="1:27">
      <c r="A2023" s="11"/>
      <c r="B2023" s="40"/>
      <c r="C2023" s="32"/>
      <c r="D2023" s="11"/>
      <c r="S2023" s="52"/>
      <c r="T2023" s="52"/>
      <c r="U2023" s="52"/>
      <c r="V2023" s="52"/>
      <c r="W2023" s="52"/>
      <c r="X2023" s="52"/>
      <c r="Y2023" s="52"/>
      <c r="Z2023" s="52"/>
      <c r="AA2023" s="52"/>
    </row>
    <row r="2024" spans="1:27">
      <c r="A2024" s="11"/>
      <c r="B2024" s="40"/>
      <c r="C2024" s="32"/>
      <c r="D2024" s="11"/>
      <c r="S2024" s="52"/>
      <c r="T2024" s="52"/>
      <c r="U2024" s="52"/>
      <c r="V2024" s="52"/>
      <c r="W2024" s="52"/>
      <c r="X2024" s="52"/>
      <c r="Y2024" s="52"/>
      <c r="Z2024" s="52"/>
      <c r="AA2024" s="52"/>
    </row>
    <row r="2025" spans="1:27">
      <c r="A2025" s="11"/>
      <c r="B2025" s="40"/>
      <c r="C2025" s="32"/>
      <c r="D2025" s="11"/>
      <c r="S2025" s="52"/>
      <c r="T2025" s="52"/>
      <c r="U2025" s="52"/>
      <c r="V2025" s="52"/>
      <c r="W2025" s="52"/>
      <c r="X2025" s="52"/>
      <c r="Y2025" s="52"/>
      <c r="Z2025" s="52"/>
      <c r="AA2025" s="52"/>
    </row>
    <row r="2026" spans="1:27">
      <c r="A2026" s="11"/>
      <c r="B2026" s="40"/>
      <c r="C2026" s="32"/>
      <c r="D2026" s="11"/>
      <c r="S2026" s="52"/>
      <c r="T2026" s="52"/>
      <c r="U2026" s="52"/>
      <c r="V2026" s="52"/>
      <c r="W2026" s="52"/>
      <c r="X2026" s="52"/>
      <c r="Y2026" s="52"/>
      <c r="Z2026" s="52"/>
      <c r="AA2026" s="52"/>
    </row>
    <row r="2027" spans="1:27">
      <c r="A2027" s="11"/>
      <c r="B2027" s="40"/>
      <c r="C2027" s="32"/>
      <c r="D2027" s="11"/>
      <c r="S2027" s="52"/>
      <c r="T2027" s="52"/>
      <c r="U2027" s="52"/>
      <c r="V2027" s="52"/>
      <c r="W2027" s="52"/>
      <c r="X2027" s="52"/>
      <c r="Y2027" s="52"/>
      <c r="Z2027" s="52"/>
      <c r="AA2027" s="52"/>
    </row>
    <row r="2028" spans="1:27">
      <c r="A2028" s="11"/>
      <c r="B2028" s="40"/>
      <c r="C2028" s="32"/>
      <c r="D2028" s="11"/>
      <c r="S2028" s="52"/>
      <c r="T2028" s="52"/>
      <c r="U2028" s="52"/>
      <c r="V2028" s="52"/>
      <c r="W2028" s="52"/>
      <c r="X2028" s="52"/>
      <c r="Y2028" s="52"/>
      <c r="Z2028" s="52"/>
      <c r="AA2028" s="52"/>
    </row>
    <row r="2029" spans="1:27">
      <c r="A2029" s="11"/>
      <c r="B2029" s="40"/>
      <c r="C2029" s="32"/>
      <c r="D2029" s="11"/>
      <c r="S2029" s="52"/>
      <c r="T2029" s="52"/>
      <c r="U2029" s="52"/>
      <c r="V2029" s="52"/>
      <c r="W2029" s="52"/>
      <c r="X2029" s="52"/>
      <c r="Y2029" s="52"/>
      <c r="Z2029" s="52"/>
      <c r="AA2029" s="52"/>
    </row>
    <row r="2030" spans="1:27">
      <c r="A2030" s="11"/>
      <c r="B2030" s="40"/>
      <c r="C2030" s="32"/>
      <c r="D2030" s="11"/>
      <c r="S2030" s="52"/>
      <c r="T2030" s="52"/>
      <c r="U2030" s="52"/>
      <c r="V2030" s="52"/>
      <c r="W2030" s="52"/>
      <c r="X2030" s="52"/>
      <c r="Y2030" s="52"/>
      <c r="Z2030" s="52"/>
      <c r="AA2030" s="52"/>
    </row>
    <row r="2031" spans="1:27">
      <c r="A2031" s="11"/>
      <c r="B2031" s="40"/>
      <c r="C2031" s="32"/>
      <c r="D2031" s="11"/>
      <c r="S2031" s="52"/>
      <c r="T2031" s="52"/>
      <c r="U2031" s="52"/>
      <c r="V2031" s="52"/>
      <c r="W2031" s="52"/>
      <c r="X2031" s="52"/>
      <c r="Y2031" s="52"/>
      <c r="Z2031" s="52"/>
      <c r="AA2031" s="52"/>
    </row>
    <row r="2032" spans="1:27">
      <c r="A2032" s="11"/>
      <c r="B2032" s="40"/>
      <c r="C2032" s="32"/>
      <c r="D2032" s="11"/>
      <c r="S2032" s="52"/>
      <c r="T2032" s="52"/>
      <c r="U2032" s="52"/>
      <c r="V2032" s="52"/>
      <c r="W2032" s="52"/>
      <c r="X2032" s="52"/>
      <c r="Y2032" s="52"/>
      <c r="Z2032" s="52"/>
      <c r="AA2032" s="52"/>
    </row>
    <row r="2033" spans="1:27">
      <c r="A2033" s="11"/>
      <c r="B2033" s="40"/>
      <c r="C2033" s="32"/>
      <c r="D2033" s="11"/>
      <c r="S2033" s="52"/>
      <c r="T2033" s="52"/>
      <c r="U2033" s="52"/>
      <c r="V2033" s="52"/>
      <c r="W2033" s="52"/>
      <c r="X2033" s="52"/>
      <c r="Y2033" s="52"/>
      <c r="Z2033" s="52"/>
      <c r="AA2033" s="52"/>
    </row>
    <row r="2034" spans="1:27">
      <c r="A2034" s="11"/>
      <c r="B2034" s="40"/>
      <c r="C2034" s="32"/>
      <c r="D2034" s="11"/>
      <c r="S2034" s="52"/>
      <c r="T2034" s="52"/>
      <c r="U2034" s="52"/>
      <c r="V2034" s="52"/>
      <c r="W2034" s="52"/>
      <c r="X2034" s="52"/>
      <c r="Y2034" s="52"/>
      <c r="Z2034" s="52"/>
      <c r="AA2034" s="52"/>
    </row>
    <row r="2035" spans="1:27">
      <c r="A2035" s="11"/>
      <c r="B2035" s="40"/>
      <c r="C2035" s="32"/>
      <c r="D2035" s="11"/>
      <c r="S2035" s="52"/>
      <c r="T2035" s="52"/>
      <c r="U2035" s="52"/>
      <c r="V2035" s="52"/>
      <c r="W2035" s="52"/>
      <c r="X2035" s="52"/>
      <c r="Y2035" s="52"/>
      <c r="Z2035" s="52"/>
      <c r="AA2035" s="52"/>
    </row>
    <row r="2036" spans="1:27">
      <c r="A2036" s="11"/>
      <c r="B2036" s="40"/>
      <c r="C2036" s="32"/>
      <c r="D2036" s="11"/>
      <c r="S2036" s="52"/>
      <c r="T2036" s="52"/>
      <c r="U2036" s="52"/>
      <c r="V2036" s="52"/>
      <c r="W2036" s="52"/>
      <c r="X2036" s="52"/>
      <c r="Y2036" s="52"/>
      <c r="Z2036" s="52"/>
      <c r="AA2036" s="52"/>
    </row>
    <row r="2037" spans="1:27">
      <c r="A2037" s="11"/>
      <c r="B2037" s="40"/>
      <c r="C2037" s="32"/>
      <c r="D2037" s="11"/>
      <c r="S2037" s="52"/>
      <c r="T2037" s="52"/>
      <c r="U2037" s="52"/>
      <c r="V2037" s="52"/>
      <c r="W2037" s="52"/>
      <c r="X2037" s="52"/>
      <c r="Y2037" s="52"/>
      <c r="Z2037" s="52"/>
      <c r="AA2037" s="52"/>
    </row>
    <row r="2038" spans="1:27">
      <c r="B2038" s="20"/>
      <c r="C2038" s="2"/>
      <c r="S2038" s="52"/>
      <c r="T2038" s="52"/>
      <c r="U2038" s="52"/>
      <c r="V2038" s="52"/>
      <c r="W2038" s="52"/>
      <c r="X2038" s="52"/>
      <c r="Y2038" s="52"/>
      <c r="Z2038" s="52"/>
      <c r="AA2038" s="52"/>
    </row>
    <row r="2039" spans="1:27">
      <c r="B2039" s="20"/>
      <c r="C2039" s="2"/>
      <c r="S2039" s="52"/>
      <c r="T2039" s="52"/>
      <c r="U2039" s="52"/>
      <c r="V2039" s="52"/>
      <c r="W2039" s="52"/>
      <c r="X2039" s="52"/>
      <c r="Y2039" s="52"/>
      <c r="Z2039" s="52"/>
      <c r="AA2039" s="52"/>
    </row>
    <row r="2040" spans="1:27">
      <c r="B2040" s="20"/>
      <c r="C2040" s="2"/>
      <c r="S2040" s="52"/>
      <c r="T2040" s="52"/>
      <c r="U2040" s="52"/>
      <c r="V2040" s="52"/>
      <c r="W2040" s="52"/>
      <c r="X2040" s="52"/>
      <c r="Y2040" s="52"/>
      <c r="Z2040" s="52"/>
      <c r="AA2040" s="52"/>
    </row>
    <row r="2041" spans="1:27">
      <c r="B2041" s="20"/>
      <c r="C2041" s="2"/>
      <c r="S2041" s="52"/>
      <c r="T2041" s="52"/>
      <c r="U2041" s="52"/>
      <c r="V2041" s="52"/>
      <c r="W2041" s="52"/>
      <c r="X2041" s="52"/>
      <c r="Y2041" s="52"/>
      <c r="Z2041" s="52"/>
      <c r="AA2041" s="52"/>
    </row>
    <row r="2042" spans="1:27">
      <c r="B2042" s="20"/>
      <c r="C2042" s="2"/>
      <c r="S2042" s="52"/>
      <c r="T2042" s="52"/>
      <c r="U2042" s="52"/>
      <c r="V2042" s="52"/>
      <c r="W2042" s="52"/>
      <c r="X2042" s="52"/>
      <c r="Y2042" s="52"/>
      <c r="Z2042" s="52"/>
      <c r="AA2042" s="52"/>
    </row>
    <row r="2043" spans="1:27">
      <c r="B2043" s="20"/>
      <c r="C2043" s="2"/>
      <c r="S2043" s="52"/>
      <c r="T2043" s="52"/>
      <c r="U2043" s="52"/>
      <c r="V2043" s="52"/>
      <c r="W2043" s="52"/>
      <c r="X2043" s="52"/>
      <c r="Y2043" s="52"/>
      <c r="Z2043" s="52"/>
      <c r="AA2043" s="52"/>
    </row>
    <row r="2044" spans="1:27">
      <c r="B2044" s="20"/>
      <c r="C2044" s="2"/>
      <c r="S2044" s="52"/>
      <c r="T2044" s="52"/>
      <c r="U2044" s="52"/>
      <c r="V2044" s="52"/>
      <c r="W2044" s="52"/>
      <c r="X2044" s="52"/>
      <c r="Y2044" s="52"/>
      <c r="Z2044" s="52"/>
      <c r="AA2044" s="52"/>
    </row>
    <row r="2045" spans="1:27">
      <c r="B2045" s="20"/>
      <c r="C2045" s="2"/>
      <c r="S2045" s="52"/>
      <c r="T2045" s="52"/>
      <c r="U2045" s="52"/>
      <c r="V2045" s="52"/>
      <c r="W2045" s="52"/>
      <c r="X2045" s="52"/>
      <c r="Y2045" s="52"/>
      <c r="Z2045" s="52"/>
      <c r="AA2045" s="52"/>
    </row>
    <row r="2046" spans="1:27">
      <c r="B2046" s="20"/>
      <c r="C2046" s="2"/>
      <c r="S2046" s="52"/>
      <c r="T2046" s="52"/>
      <c r="U2046" s="52"/>
      <c r="V2046" s="52"/>
      <c r="W2046" s="52"/>
      <c r="X2046" s="52"/>
      <c r="Y2046" s="52"/>
      <c r="Z2046" s="52"/>
      <c r="AA2046" s="52"/>
    </row>
    <row r="2047" spans="1:27">
      <c r="B2047" s="20"/>
      <c r="C2047" s="2"/>
      <c r="S2047" s="52"/>
      <c r="T2047" s="52"/>
      <c r="U2047" s="52"/>
      <c r="V2047" s="52"/>
      <c r="W2047" s="52"/>
      <c r="X2047" s="52"/>
      <c r="Y2047" s="52"/>
      <c r="Z2047" s="52"/>
      <c r="AA2047" s="52"/>
    </row>
    <row r="2048" spans="1:27">
      <c r="B2048" s="20"/>
      <c r="C2048" s="2"/>
      <c r="S2048" s="52"/>
      <c r="T2048" s="52"/>
      <c r="U2048" s="52"/>
      <c r="V2048" s="52"/>
      <c r="W2048" s="52"/>
      <c r="X2048" s="52"/>
      <c r="Y2048" s="52"/>
      <c r="Z2048" s="52"/>
      <c r="AA2048" s="52"/>
    </row>
    <row r="2049" spans="2:27">
      <c r="B2049" s="20"/>
      <c r="C2049" s="2"/>
      <c r="S2049" s="52"/>
      <c r="T2049" s="52"/>
      <c r="U2049" s="52"/>
      <c r="V2049" s="52"/>
      <c r="W2049" s="52"/>
      <c r="X2049" s="52"/>
      <c r="Y2049" s="52"/>
      <c r="Z2049" s="52"/>
      <c r="AA2049" s="52"/>
    </row>
    <row r="2050" spans="2:27">
      <c r="B2050" s="20"/>
      <c r="C2050" s="2"/>
      <c r="S2050" s="52"/>
      <c r="T2050" s="52"/>
      <c r="U2050" s="52"/>
      <c r="V2050" s="52"/>
      <c r="W2050" s="52"/>
      <c r="X2050" s="52"/>
      <c r="Y2050" s="52"/>
      <c r="Z2050" s="52"/>
      <c r="AA2050" s="52"/>
    </row>
    <row r="2051" spans="2:27">
      <c r="B2051" s="20"/>
      <c r="C2051" s="2"/>
      <c r="S2051" s="52"/>
      <c r="T2051" s="52"/>
      <c r="U2051" s="52"/>
      <c r="V2051" s="52"/>
      <c r="W2051" s="52"/>
      <c r="X2051" s="52"/>
      <c r="Y2051" s="52"/>
      <c r="Z2051" s="52"/>
      <c r="AA2051" s="52"/>
    </row>
    <row r="2052" spans="2:27">
      <c r="B2052" s="20"/>
      <c r="C2052" s="2"/>
      <c r="S2052" s="52"/>
      <c r="T2052" s="52"/>
      <c r="U2052" s="52"/>
      <c r="V2052" s="52"/>
      <c r="W2052" s="52"/>
      <c r="X2052" s="52"/>
      <c r="Y2052" s="52"/>
      <c r="Z2052" s="52"/>
      <c r="AA2052" s="52"/>
    </row>
    <row r="2053" spans="2:27">
      <c r="B2053" s="20"/>
      <c r="C2053" s="2"/>
      <c r="S2053" s="52"/>
      <c r="T2053" s="52"/>
      <c r="U2053" s="52"/>
      <c r="V2053" s="52"/>
      <c r="W2053" s="52"/>
      <c r="X2053" s="52"/>
      <c r="Y2053" s="52"/>
      <c r="Z2053" s="52"/>
      <c r="AA2053" s="52"/>
    </row>
    <row r="2054" spans="2:27">
      <c r="B2054" s="20"/>
      <c r="C2054" s="2"/>
      <c r="S2054" s="52"/>
      <c r="T2054" s="52"/>
      <c r="U2054" s="52"/>
      <c r="V2054" s="52"/>
      <c r="W2054" s="52"/>
      <c r="X2054" s="52"/>
      <c r="Y2054" s="52"/>
      <c r="Z2054" s="52"/>
      <c r="AA2054" s="52"/>
    </row>
    <row r="2055" spans="2:27">
      <c r="B2055" s="20"/>
      <c r="C2055" s="2"/>
      <c r="S2055" s="52"/>
      <c r="T2055" s="52"/>
      <c r="U2055" s="52"/>
      <c r="V2055" s="52"/>
      <c r="W2055" s="52"/>
      <c r="X2055" s="52"/>
      <c r="Y2055" s="52"/>
      <c r="Z2055" s="52"/>
      <c r="AA2055" s="52"/>
    </row>
    <row r="2056" spans="2:27">
      <c r="B2056" s="20"/>
      <c r="C2056" s="2"/>
      <c r="S2056" s="52"/>
      <c r="T2056" s="52"/>
      <c r="U2056" s="52"/>
      <c r="V2056" s="52"/>
      <c r="W2056" s="52"/>
      <c r="X2056" s="52"/>
      <c r="Y2056" s="52"/>
      <c r="Z2056" s="52"/>
      <c r="AA2056" s="52"/>
    </row>
    <row r="2057" spans="2:27">
      <c r="B2057" s="20"/>
      <c r="C2057" s="2"/>
      <c r="S2057" s="52"/>
      <c r="T2057" s="52"/>
      <c r="U2057" s="52"/>
      <c r="V2057" s="52"/>
      <c r="W2057" s="52"/>
      <c r="X2057" s="52"/>
      <c r="Y2057" s="52"/>
      <c r="Z2057" s="52"/>
      <c r="AA2057" s="52"/>
    </row>
    <row r="2058" spans="2:27">
      <c r="B2058" s="20"/>
      <c r="C2058" s="2"/>
      <c r="S2058" s="52"/>
      <c r="T2058" s="52"/>
      <c r="U2058" s="52"/>
      <c r="V2058" s="52"/>
      <c r="W2058" s="52"/>
      <c r="X2058" s="52"/>
      <c r="Y2058" s="52"/>
      <c r="Z2058" s="52"/>
      <c r="AA2058" s="52"/>
    </row>
    <row r="2059" spans="2:27">
      <c r="B2059" s="20"/>
      <c r="C2059" s="2"/>
      <c r="S2059" s="52"/>
      <c r="T2059" s="52"/>
      <c r="U2059" s="52"/>
      <c r="V2059" s="52"/>
      <c r="W2059" s="52"/>
      <c r="X2059" s="52"/>
      <c r="Y2059" s="52"/>
      <c r="Z2059" s="52"/>
      <c r="AA2059" s="52"/>
    </row>
    <row r="2060" spans="2:27">
      <c r="B2060" s="20"/>
      <c r="C2060" s="2"/>
      <c r="S2060" s="52"/>
      <c r="T2060" s="52"/>
      <c r="U2060" s="52"/>
      <c r="V2060" s="52"/>
      <c r="W2060" s="52"/>
      <c r="X2060" s="52"/>
      <c r="Y2060" s="52"/>
      <c r="Z2060" s="52"/>
      <c r="AA2060" s="52"/>
    </row>
    <row r="2061" spans="2:27">
      <c r="B2061" s="20"/>
      <c r="C2061" s="2"/>
      <c r="S2061" s="52"/>
      <c r="T2061" s="52"/>
      <c r="U2061" s="52"/>
      <c r="V2061" s="52"/>
      <c r="W2061" s="52"/>
      <c r="X2061" s="52"/>
      <c r="Y2061" s="52"/>
      <c r="Z2061" s="52"/>
      <c r="AA2061" s="52"/>
    </row>
    <row r="2062" spans="2:27">
      <c r="B2062" s="20"/>
      <c r="C2062" s="2"/>
      <c r="S2062" s="52"/>
      <c r="T2062" s="52"/>
      <c r="U2062" s="52"/>
      <c r="V2062" s="52"/>
      <c r="W2062" s="52"/>
      <c r="X2062" s="52"/>
      <c r="Y2062" s="52"/>
      <c r="Z2062" s="52"/>
      <c r="AA2062" s="52"/>
    </row>
    <row r="2063" spans="2:27">
      <c r="B2063" s="20"/>
      <c r="C2063" s="2"/>
      <c r="S2063" s="52"/>
      <c r="T2063" s="52"/>
      <c r="U2063" s="52"/>
      <c r="V2063" s="52"/>
      <c r="W2063" s="52"/>
      <c r="X2063" s="52"/>
      <c r="Y2063" s="52"/>
      <c r="Z2063" s="52"/>
      <c r="AA2063" s="52"/>
    </row>
    <row r="2064" spans="2:27">
      <c r="B2064" s="20"/>
      <c r="C2064" s="2"/>
      <c r="S2064" s="52"/>
      <c r="T2064" s="52"/>
      <c r="U2064" s="52"/>
      <c r="V2064" s="52"/>
      <c r="W2064" s="52"/>
      <c r="X2064" s="52"/>
      <c r="Y2064" s="52"/>
      <c r="Z2064" s="52"/>
      <c r="AA2064" s="52"/>
    </row>
    <row r="2065" spans="1:27">
      <c r="B2065" s="20"/>
      <c r="C2065" s="2"/>
      <c r="S2065" s="52"/>
      <c r="T2065" s="52"/>
      <c r="U2065" s="52"/>
      <c r="V2065" s="52"/>
      <c r="W2065" s="52"/>
      <c r="X2065" s="52"/>
      <c r="Y2065" s="52"/>
      <c r="Z2065" s="52"/>
      <c r="AA2065" s="52"/>
    </row>
    <row r="2066" spans="1:27">
      <c r="B2066" s="20"/>
      <c r="C2066" s="2"/>
      <c r="S2066" s="52"/>
      <c r="T2066" s="52"/>
      <c r="U2066" s="52"/>
      <c r="V2066" s="52"/>
      <c r="W2066" s="52"/>
      <c r="X2066" s="52"/>
      <c r="Y2066" s="52"/>
      <c r="Z2066" s="52"/>
      <c r="AA2066" s="52"/>
    </row>
    <row r="2067" spans="1:27">
      <c r="B2067" s="20"/>
      <c r="C2067" s="2"/>
      <c r="S2067" s="52"/>
      <c r="T2067" s="52"/>
      <c r="U2067" s="52"/>
      <c r="V2067" s="52"/>
      <c r="W2067" s="52"/>
      <c r="X2067" s="52"/>
      <c r="Y2067" s="52"/>
      <c r="Z2067" s="52"/>
      <c r="AA2067" s="52"/>
    </row>
    <row r="2068" spans="1:27">
      <c r="A2068" s="11"/>
      <c r="B2068" s="40"/>
      <c r="C2068" s="32"/>
      <c r="D2068" s="11"/>
      <c r="S2068" s="52"/>
      <c r="T2068" s="52"/>
      <c r="U2068" s="52"/>
      <c r="V2068" s="52"/>
      <c r="W2068" s="52"/>
      <c r="X2068" s="52"/>
      <c r="Y2068" s="52"/>
      <c r="Z2068" s="52"/>
      <c r="AA2068" s="52"/>
    </row>
    <row r="2069" spans="1:27">
      <c r="A2069" s="11"/>
      <c r="B2069" s="40"/>
      <c r="C2069" s="32"/>
      <c r="D2069" s="11"/>
      <c r="S2069" s="52"/>
      <c r="T2069" s="52"/>
      <c r="U2069" s="52"/>
      <c r="V2069" s="52"/>
      <c r="W2069" s="52"/>
      <c r="X2069" s="52"/>
      <c r="Y2069" s="52"/>
      <c r="Z2069" s="52"/>
      <c r="AA2069" s="52"/>
    </row>
    <row r="2070" spans="1:27">
      <c r="A2070" s="11"/>
      <c r="B2070" s="40"/>
      <c r="C2070" s="32"/>
      <c r="D2070" s="11"/>
      <c r="S2070" s="52"/>
      <c r="T2070" s="52"/>
      <c r="U2070" s="52"/>
      <c r="V2070" s="52"/>
      <c r="W2070" s="52"/>
      <c r="X2070" s="52"/>
      <c r="Y2070" s="52"/>
      <c r="Z2070" s="52"/>
      <c r="AA2070" s="52"/>
    </row>
    <row r="2071" spans="1:27">
      <c r="A2071" s="11"/>
      <c r="B2071" s="40"/>
      <c r="C2071" s="32"/>
      <c r="D2071" s="11"/>
      <c r="S2071" s="52"/>
      <c r="T2071" s="52"/>
      <c r="U2071" s="52"/>
      <c r="V2071" s="52"/>
      <c r="W2071" s="52"/>
      <c r="X2071" s="52"/>
      <c r="Y2071" s="52"/>
      <c r="Z2071" s="52"/>
      <c r="AA2071" s="52"/>
    </row>
    <row r="2072" spans="1:27">
      <c r="A2072" s="11"/>
      <c r="B2072" s="40"/>
      <c r="C2072" s="32"/>
      <c r="D2072" s="11"/>
      <c r="S2072" s="52"/>
      <c r="T2072" s="52"/>
      <c r="U2072" s="52"/>
      <c r="V2072" s="52"/>
      <c r="W2072" s="52"/>
      <c r="X2072" s="52"/>
      <c r="Y2072" s="52"/>
      <c r="Z2072" s="52"/>
      <c r="AA2072" s="52"/>
    </row>
    <row r="2073" spans="1:27">
      <c r="A2073" s="11"/>
      <c r="B2073" s="40"/>
      <c r="C2073" s="32"/>
      <c r="D2073" s="11"/>
      <c r="S2073" s="52"/>
      <c r="T2073" s="52"/>
      <c r="U2073" s="52"/>
      <c r="V2073" s="52"/>
      <c r="W2073" s="52"/>
      <c r="X2073" s="52"/>
      <c r="Y2073" s="52"/>
      <c r="Z2073" s="52"/>
      <c r="AA2073" s="52"/>
    </row>
    <row r="2074" spans="1:27">
      <c r="A2074" s="11"/>
      <c r="B2074" s="40"/>
      <c r="C2074" s="32"/>
      <c r="D2074" s="11"/>
      <c r="S2074" s="52"/>
      <c r="T2074" s="52"/>
      <c r="U2074" s="52"/>
      <c r="V2074" s="52"/>
      <c r="W2074" s="52"/>
      <c r="X2074" s="52"/>
      <c r="Y2074" s="52"/>
      <c r="Z2074" s="52"/>
      <c r="AA2074" s="52"/>
    </row>
    <row r="2075" spans="1:27">
      <c r="A2075" s="11"/>
      <c r="B2075" s="40"/>
      <c r="C2075" s="32"/>
      <c r="D2075" s="11"/>
      <c r="S2075" s="52"/>
      <c r="T2075" s="52"/>
      <c r="U2075" s="52"/>
      <c r="V2075" s="52"/>
      <c r="W2075" s="52"/>
      <c r="X2075" s="52"/>
      <c r="Y2075" s="52"/>
      <c r="Z2075" s="52"/>
      <c r="AA2075" s="52"/>
    </row>
    <row r="2076" spans="1:27">
      <c r="A2076" s="11"/>
      <c r="B2076" s="40"/>
      <c r="C2076" s="32"/>
      <c r="D2076" s="11"/>
      <c r="S2076" s="52"/>
      <c r="T2076" s="52"/>
      <c r="U2076" s="52"/>
      <c r="V2076" s="52"/>
      <c r="W2076" s="52"/>
      <c r="X2076" s="52"/>
      <c r="Y2076" s="52"/>
      <c r="Z2076" s="52"/>
      <c r="AA2076" s="52"/>
    </row>
    <row r="2077" spans="1:27">
      <c r="A2077" s="11"/>
      <c r="B2077" s="40"/>
      <c r="C2077" s="32"/>
      <c r="D2077" s="11"/>
      <c r="S2077" s="52"/>
      <c r="T2077" s="52"/>
      <c r="U2077" s="52"/>
      <c r="V2077" s="52"/>
      <c r="W2077" s="52"/>
      <c r="X2077" s="52"/>
      <c r="Y2077" s="52"/>
      <c r="Z2077" s="52"/>
      <c r="AA2077" s="52"/>
    </row>
    <row r="2078" spans="1:27">
      <c r="A2078" s="11"/>
      <c r="B2078" s="40"/>
      <c r="C2078" s="32"/>
      <c r="D2078" s="11"/>
      <c r="S2078" s="52"/>
      <c r="T2078" s="52"/>
      <c r="U2078" s="52"/>
      <c r="V2078" s="52"/>
      <c r="W2078" s="52"/>
      <c r="X2078" s="52"/>
      <c r="Y2078" s="52"/>
      <c r="Z2078" s="52"/>
      <c r="AA2078" s="52"/>
    </row>
    <row r="2079" spans="1:27">
      <c r="A2079" s="11"/>
      <c r="B2079" s="40"/>
      <c r="C2079" s="32"/>
      <c r="D2079" s="11"/>
      <c r="S2079" s="52"/>
      <c r="T2079" s="52"/>
      <c r="U2079" s="52"/>
      <c r="V2079" s="52"/>
      <c r="W2079" s="52"/>
      <c r="X2079" s="52"/>
      <c r="Y2079" s="52"/>
      <c r="Z2079" s="52"/>
      <c r="AA2079" s="52"/>
    </row>
    <row r="2080" spans="1:27">
      <c r="A2080" s="11"/>
      <c r="B2080" s="40"/>
      <c r="C2080" s="32"/>
      <c r="D2080" s="11"/>
      <c r="S2080" s="52"/>
      <c r="T2080" s="52"/>
      <c r="U2080" s="52"/>
      <c r="V2080" s="52"/>
      <c r="W2080" s="52"/>
      <c r="X2080" s="52"/>
      <c r="Y2080" s="52"/>
      <c r="Z2080" s="52"/>
      <c r="AA2080" s="52"/>
    </row>
    <row r="2081" spans="1:27">
      <c r="A2081" s="11"/>
      <c r="B2081" s="40"/>
      <c r="C2081" s="32"/>
      <c r="D2081" s="11"/>
      <c r="S2081" s="52"/>
      <c r="T2081" s="52"/>
      <c r="U2081" s="52"/>
      <c r="V2081" s="52"/>
      <c r="W2081" s="52"/>
      <c r="X2081" s="52"/>
      <c r="Y2081" s="52"/>
      <c r="Z2081" s="52"/>
      <c r="AA2081" s="52"/>
    </row>
    <row r="2082" spans="1:27">
      <c r="A2082" s="11"/>
      <c r="B2082" s="40"/>
      <c r="C2082" s="32"/>
      <c r="D2082" s="11"/>
      <c r="S2082" s="52"/>
      <c r="T2082" s="52"/>
      <c r="U2082" s="52"/>
      <c r="V2082" s="52"/>
      <c r="W2082" s="52"/>
      <c r="X2082" s="52"/>
      <c r="Y2082" s="52"/>
      <c r="Z2082" s="52"/>
      <c r="AA2082" s="52"/>
    </row>
    <row r="2083" spans="1:27">
      <c r="A2083" s="11"/>
      <c r="B2083" s="40"/>
      <c r="C2083" s="32"/>
      <c r="D2083" s="11"/>
      <c r="S2083" s="52"/>
      <c r="T2083" s="52"/>
      <c r="U2083" s="52"/>
      <c r="V2083" s="52"/>
      <c r="W2083" s="52"/>
      <c r="X2083" s="52"/>
      <c r="Y2083" s="52"/>
      <c r="Z2083" s="52"/>
      <c r="AA2083" s="52"/>
    </row>
    <row r="2084" spans="1:27">
      <c r="A2084" s="11"/>
      <c r="B2084" s="40"/>
      <c r="C2084" s="32"/>
      <c r="D2084" s="11"/>
      <c r="S2084" s="52"/>
      <c r="T2084" s="52"/>
      <c r="U2084" s="52"/>
      <c r="V2084" s="52"/>
      <c r="W2084" s="52"/>
      <c r="X2084" s="52"/>
      <c r="Y2084" s="52"/>
      <c r="Z2084" s="52"/>
      <c r="AA2084" s="52"/>
    </row>
    <row r="2085" spans="1:27">
      <c r="A2085" s="11"/>
      <c r="B2085" s="40"/>
      <c r="C2085" s="32"/>
      <c r="D2085" s="11"/>
      <c r="S2085" s="52"/>
      <c r="T2085" s="52"/>
      <c r="U2085" s="52"/>
      <c r="V2085" s="52"/>
      <c r="W2085" s="52"/>
      <c r="X2085" s="52"/>
      <c r="Y2085" s="52"/>
      <c r="Z2085" s="52"/>
      <c r="AA2085" s="52"/>
    </row>
    <row r="2086" spans="1:27">
      <c r="A2086" s="11"/>
      <c r="B2086" s="40"/>
      <c r="C2086" s="32"/>
      <c r="D2086" s="11"/>
      <c r="S2086" s="52"/>
      <c r="T2086" s="52"/>
      <c r="U2086" s="52"/>
      <c r="V2086" s="52"/>
      <c r="W2086" s="52"/>
      <c r="X2086" s="52"/>
      <c r="Y2086" s="52"/>
      <c r="Z2086" s="52"/>
      <c r="AA2086" s="52"/>
    </row>
    <row r="2087" spans="1:27">
      <c r="A2087" s="11"/>
      <c r="B2087" s="40"/>
      <c r="C2087" s="32"/>
      <c r="D2087" s="11"/>
      <c r="S2087" s="52"/>
      <c r="T2087" s="52"/>
      <c r="U2087" s="52"/>
      <c r="V2087" s="52"/>
      <c r="W2087" s="52"/>
      <c r="X2087" s="52"/>
      <c r="Y2087" s="52"/>
      <c r="Z2087" s="52"/>
      <c r="AA2087" s="52"/>
    </row>
    <row r="2088" spans="1:27">
      <c r="A2088" s="11"/>
      <c r="B2088" s="40"/>
      <c r="C2088" s="32"/>
      <c r="D2088" s="11"/>
      <c r="S2088" s="52"/>
      <c r="T2088" s="52"/>
      <c r="U2088" s="52"/>
      <c r="V2088" s="52"/>
      <c r="W2088" s="52"/>
      <c r="X2088" s="52"/>
      <c r="Y2088" s="52"/>
      <c r="Z2088" s="52"/>
      <c r="AA2088" s="52"/>
    </row>
    <row r="2089" spans="1:27">
      <c r="A2089" s="11"/>
      <c r="B2089" s="40"/>
      <c r="C2089" s="32"/>
      <c r="D2089" s="11"/>
      <c r="S2089" s="52"/>
      <c r="T2089" s="52"/>
      <c r="U2089" s="52"/>
      <c r="V2089" s="52"/>
      <c r="W2089" s="52"/>
      <c r="X2089" s="52"/>
      <c r="Y2089" s="52"/>
      <c r="Z2089" s="52"/>
      <c r="AA2089" s="52"/>
    </row>
    <row r="2090" spans="1:27">
      <c r="A2090" s="11"/>
      <c r="B2090" s="40"/>
      <c r="C2090" s="32"/>
      <c r="D2090" s="11"/>
      <c r="S2090" s="52"/>
      <c r="T2090" s="52"/>
      <c r="U2090" s="52"/>
      <c r="V2090" s="52"/>
      <c r="W2090" s="52"/>
      <c r="X2090" s="52"/>
      <c r="Y2090" s="52"/>
      <c r="Z2090" s="52"/>
      <c r="AA2090" s="52"/>
    </row>
    <row r="2091" spans="1:27">
      <c r="A2091" s="11"/>
      <c r="B2091" s="40"/>
      <c r="C2091" s="32"/>
      <c r="D2091" s="11"/>
      <c r="S2091" s="52"/>
      <c r="T2091" s="52"/>
      <c r="U2091" s="52"/>
      <c r="V2091" s="52"/>
      <c r="W2091" s="52"/>
      <c r="X2091" s="52"/>
      <c r="Y2091" s="52"/>
      <c r="Z2091" s="52"/>
      <c r="AA2091" s="52"/>
    </row>
    <row r="2092" spans="1:27">
      <c r="A2092" s="11"/>
      <c r="B2092" s="40"/>
      <c r="C2092" s="32"/>
      <c r="D2092" s="11"/>
      <c r="S2092" s="52"/>
      <c r="T2092" s="52"/>
      <c r="U2092" s="52"/>
      <c r="V2092" s="52"/>
      <c r="W2092" s="52"/>
      <c r="X2092" s="52"/>
      <c r="Y2092" s="52"/>
      <c r="Z2092" s="52"/>
      <c r="AA2092" s="52"/>
    </row>
    <row r="2093" spans="1:27">
      <c r="A2093" s="11"/>
      <c r="B2093" s="40"/>
      <c r="C2093" s="32"/>
      <c r="D2093" s="11"/>
      <c r="S2093" s="52"/>
      <c r="T2093" s="52"/>
      <c r="U2093" s="52"/>
      <c r="V2093" s="52"/>
      <c r="W2093" s="52"/>
      <c r="X2093" s="52"/>
      <c r="Y2093" s="52"/>
      <c r="Z2093" s="52"/>
      <c r="AA2093" s="52"/>
    </row>
    <row r="2094" spans="1:27">
      <c r="A2094" s="11"/>
      <c r="B2094" s="40"/>
      <c r="C2094" s="32"/>
      <c r="D2094" s="11"/>
      <c r="S2094" s="52"/>
      <c r="T2094" s="52"/>
      <c r="U2094" s="52"/>
      <c r="V2094" s="52"/>
      <c r="W2094" s="52"/>
      <c r="X2094" s="52"/>
      <c r="Y2094" s="52"/>
      <c r="Z2094" s="52"/>
      <c r="AA2094" s="52"/>
    </row>
    <row r="2095" spans="1:27">
      <c r="A2095" s="11"/>
      <c r="B2095" s="40"/>
      <c r="C2095" s="32"/>
      <c r="D2095" s="11"/>
      <c r="S2095" s="52"/>
      <c r="T2095" s="52"/>
      <c r="U2095" s="52"/>
      <c r="V2095" s="52"/>
      <c r="W2095" s="52"/>
      <c r="X2095" s="52"/>
      <c r="Y2095" s="52"/>
      <c r="Z2095" s="52"/>
      <c r="AA2095" s="52"/>
    </row>
    <row r="2096" spans="1:27">
      <c r="A2096" s="11"/>
      <c r="B2096" s="40"/>
      <c r="C2096" s="32"/>
      <c r="D2096" s="11"/>
      <c r="S2096" s="52"/>
      <c r="T2096" s="52"/>
      <c r="U2096" s="52"/>
      <c r="V2096" s="52"/>
      <c r="W2096" s="52"/>
      <c r="X2096" s="52"/>
      <c r="Y2096" s="52"/>
      <c r="Z2096" s="52"/>
      <c r="AA2096" s="52"/>
    </row>
    <row r="2097" spans="1:27">
      <c r="A2097" s="11"/>
      <c r="B2097" s="40"/>
      <c r="C2097" s="32"/>
      <c r="D2097" s="11"/>
      <c r="S2097" s="52"/>
      <c r="T2097" s="52"/>
      <c r="U2097" s="52"/>
      <c r="V2097" s="52"/>
      <c r="W2097" s="52"/>
      <c r="X2097" s="52"/>
      <c r="Y2097" s="52"/>
      <c r="Z2097" s="52"/>
      <c r="AA2097" s="52"/>
    </row>
    <row r="2098" spans="1:27">
      <c r="A2098" s="11"/>
      <c r="B2098" s="40"/>
      <c r="C2098" s="32"/>
      <c r="D2098" s="11"/>
      <c r="S2098" s="52"/>
      <c r="T2098" s="52"/>
      <c r="U2098" s="52"/>
      <c r="V2098" s="52"/>
      <c r="W2098" s="52"/>
      <c r="X2098" s="52"/>
      <c r="Y2098" s="52"/>
      <c r="Z2098" s="52"/>
      <c r="AA2098" s="52"/>
    </row>
    <row r="2099" spans="1:27">
      <c r="A2099" s="11"/>
      <c r="B2099" s="40"/>
      <c r="C2099" s="32"/>
      <c r="D2099" s="11"/>
      <c r="S2099" s="52"/>
      <c r="T2099" s="52"/>
      <c r="U2099" s="52"/>
      <c r="V2099" s="52"/>
      <c r="W2099" s="52"/>
      <c r="X2099" s="52"/>
      <c r="Y2099" s="52"/>
      <c r="Z2099" s="52"/>
      <c r="AA2099" s="52"/>
    </row>
    <row r="2100" spans="1:27">
      <c r="A2100" s="11"/>
      <c r="B2100" s="40"/>
      <c r="C2100" s="32"/>
      <c r="D2100" s="11"/>
      <c r="S2100" s="52"/>
      <c r="T2100" s="52"/>
      <c r="U2100" s="52"/>
      <c r="V2100" s="52"/>
      <c r="W2100" s="52"/>
      <c r="X2100" s="52"/>
      <c r="Y2100" s="52"/>
      <c r="Z2100" s="52"/>
      <c r="AA2100" s="52"/>
    </row>
    <row r="2101" spans="1:27">
      <c r="A2101" s="11"/>
      <c r="B2101" s="40"/>
      <c r="C2101" s="32"/>
      <c r="D2101" s="11"/>
      <c r="S2101" s="52"/>
      <c r="T2101" s="52"/>
      <c r="U2101" s="52"/>
      <c r="V2101" s="52"/>
      <c r="W2101" s="52"/>
      <c r="X2101" s="52"/>
      <c r="Y2101" s="52"/>
      <c r="Z2101" s="52"/>
      <c r="AA2101" s="52"/>
    </row>
    <row r="2102" spans="1:27">
      <c r="A2102" s="11"/>
      <c r="B2102" s="40"/>
      <c r="C2102" s="32"/>
      <c r="D2102" s="11"/>
      <c r="S2102" s="52"/>
      <c r="T2102" s="52"/>
      <c r="U2102" s="52"/>
      <c r="V2102" s="52"/>
      <c r="W2102" s="52"/>
      <c r="X2102" s="52"/>
      <c r="Y2102" s="52"/>
      <c r="Z2102" s="52"/>
      <c r="AA2102" s="52"/>
    </row>
    <row r="2103" spans="1:27">
      <c r="A2103" s="11"/>
      <c r="B2103" s="40"/>
      <c r="C2103" s="32"/>
      <c r="D2103" s="11"/>
      <c r="S2103" s="52"/>
      <c r="T2103" s="52"/>
      <c r="U2103" s="52"/>
      <c r="V2103" s="52"/>
      <c r="W2103" s="52"/>
      <c r="X2103" s="52"/>
      <c r="Y2103" s="52"/>
      <c r="Z2103" s="52"/>
      <c r="AA2103" s="52"/>
    </row>
    <row r="2104" spans="1:27">
      <c r="A2104" s="11"/>
      <c r="B2104" s="40"/>
      <c r="C2104" s="32"/>
      <c r="D2104" s="11"/>
      <c r="S2104" s="52"/>
      <c r="T2104" s="52"/>
      <c r="U2104" s="52"/>
      <c r="V2104" s="52"/>
      <c r="W2104" s="52"/>
      <c r="X2104" s="52"/>
      <c r="Y2104" s="52"/>
      <c r="Z2104" s="52"/>
      <c r="AA2104" s="52"/>
    </row>
    <row r="2105" spans="1:27">
      <c r="A2105" s="11"/>
      <c r="B2105" s="40"/>
      <c r="C2105" s="32"/>
      <c r="D2105" s="11"/>
      <c r="S2105" s="52"/>
      <c r="T2105" s="52"/>
      <c r="U2105" s="52"/>
      <c r="V2105" s="52"/>
      <c r="W2105" s="52"/>
      <c r="X2105" s="52"/>
      <c r="Y2105" s="52"/>
      <c r="Z2105" s="52"/>
      <c r="AA2105" s="52"/>
    </row>
    <row r="2106" spans="1:27">
      <c r="A2106" s="11"/>
      <c r="B2106" s="40"/>
      <c r="C2106" s="32"/>
      <c r="D2106" s="11"/>
      <c r="S2106" s="52"/>
      <c r="T2106" s="52"/>
      <c r="U2106" s="52"/>
      <c r="V2106" s="52"/>
      <c r="W2106" s="52"/>
      <c r="X2106" s="52"/>
      <c r="Y2106" s="52"/>
      <c r="Z2106" s="52"/>
      <c r="AA2106" s="52"/>
    </row>
    <row r="2107" spans="1:27">
      <c r="A2107" s="11"/>
      <c r="B2107" s="40"/>
      <c r="C2107" s="32"/>
      <c r="D2107" s="11"/>
      <c r="S2107" s="52"/>
      <c r="T2107" s="52"/>
      <c r="U2107" s="52"/>
      <c r="V2107" s="52"/>
      <c r="W2107" s="52"/>
      <c r="X2107" s="52"/>
      <c r="Y2107" s="52"/>
      <c r="Z2107" s="52"/>
      <c r="AA2107" s="52"/>
    </row>
    <row r="2108" spans="1:27">
      <c r="A2108" s="11"/>
      <c r="B2108" s="40"/>
      <c r="C2108" s="32"/>
      <c r="D2108" s="11"/>
      <c r="S2108" s="52"/>
      <c r="T2108" s="52"/>
      <c r="U2108" s="52"/>
      <c r="V2108" s="52"/>
      <c r="W2108" s="52"/>
      <c r="X2108" s="52"/>
      <c r="Y2108" s="52"/>
      <c r="Z2108" s="52"/>
      <c r="AA2108" s="52"/>
    </row>
    <row r="2109" spans="1:27">
      <c r="A2109" s="11"/>
      <c r="B2109" s="40"/>
      <c r="C2109" s="32"/>
      <c r="D2109" s="11"/>
      <c r="S2109" s="52"/>
      <c r="T2109" s="52"/>
      <c r="U2109" s="52"/>
      <c r="V2109" s="52"/>
      <c r="W2109" s="52"/>
      <c r="X2109" s="52"/>
      <c r="Y2109" s="52"/>
      <c r="Z2109" s="52"/>
      <c r="AA2109" s="52"/>
    </row>
    <row r="2110" spans="1:27">
      <c r="A2110" s="11"/>
      <c r="B2110" s="40"/>
      <c r="C2110" s="32"/>
      <c r="D2110" s="11"/>
      <c r="S2110" s="52"/>
      <c r="T2110" s="52"/>
      <c r="U2110" s="52"/>
      <c r="V2110" s="52"/>
      <c r="W2110" s="52"/>
      <c r="X2110" s="52"/>
      <c r="Y2110" s="52"/>
      <c r="Z2110" s="52"/>
      <c r="AA2110" s="52"/>
    </row>
    <row r="2111" spans="1:27">
      <c r="A2111" s="11"/>
      <c r="B2111" s="40"/>
      <c r="C2111" s="32"/>
      <c r="D2111" s="11"/>
      <c r="S2111" s="52"/>
      <c r="T2111" s="52"/>
      <c r="U2111" s="52"/>
      <c r="V2111" s="52"/>
      <c r="W2111" s="52"/>
      <c r="X2111" s="52"/>
      <c r="Y2111" s="52"/>
      <c r="Z2111" s="52"/>
      <c r="AA2111" s="52"/>
    </row>
    <row r="2112" spans="1:27">
      <c r="A2112" s="11"/>
      <c r="B2112" s="40"/>
      <c r="C2112" s="32"/>
      <c r="D2112" s="11"/>
      <c r="S2112" s="52"/>
      <c r="T2112" s="52"/>
      <c r="U2112" s="52"/>
      <c r="V2112" s="52"/>
      <c r="W2112" s="52"/>
      <c r="X2112" s="52"/>
      <c r="Y2112" s="52"/>
      <c r="Z2112" s="52"/>
      <c r="AA2112" s="52"/>
    </row>
    <row r="2113" spans="1:27">
      <c r="A2113" s="11"/>
      <c r="B2113" s="40"/>
      <c r="C2113" s="32"/>
      <c r="D2113" s="11"/>
      <c r="S2113" s="52"/>
      <c r="T2113" s="52"/>
      <c r="U2113" s="52"/>
      <c r="V2113" s="52"/>
      <c r="W2113" s="52"/>
      <c r="X2113" s="52"/>
      <c r="Y2113" s="52"/>
      <c r="Z2113" s="52"/>
      <c r="AA2113" s="52"/>
    </row>
    <row r="2114" spans="1:27">
      <c r="A2114" s="11"/>
      <c r="B2114" s="40"/>
      <c r="C2114" s="32"/>
      <c r="D2114" s="11"/>
      <c r="S2114" s="52"/>
      <c r="T2114" s="52"/>
      <c r="U2114" s="52"/>
      <c r="V2114" s="52"/>
      <c r="W2114" s="52"/>
      <c r="X2114" s="52"/>
      <c r="Y2114" s="52"/>
      <c r="Z2114" s="52"/>
      <c r="AA2114" s="52"/>
    </row>
    <row r="2115" spans="1:27">
      <c r="A2115" s="11"/>
      <c r="B2115" s="40"/>
      <c r="C2115" s="32"/>
      <c r="D2115" s="11"/>
      <c r="S2115" s="52"/>
      <c r="T2115" s="52"/>
      <c r="U2115" s="52"/>
      <c r="V2115" s="52"/>
      <c r="W2115" s="52"/>
      <c r="X2115" s="52"/>
      <c r="Y2115" s="52"/>
      <c r="Z2115" s="52"/>
      <c r="AA2115" s="52"/>
    </row>
    <row r="2116" spans="1:27">
      <c r="A2116" s="11"/>
      <c r="B2116" s="40"/>
      <c r="C2116" s="32"/>
      <c r="D2116" s="11"/>
      <c r="S2116" s="52"/>
      <c r="T2116" s="52"/>
      <c r="U2116" s="52"/>
      <c r="V2116" s="52"/>
      <c r="W2116" s="52"/>
      <c r="X2116" s="52"/>
      <c r="Y2116" s="52"/>
      <c r="Z2116" s="52"/>
      <c r="AA2116" s="52"/>
    </row>
    <row r="2117" spans="1:27">
      <c r="A2117" s="11"/>
      <c r="B2117" s="40"/>
      <c r="C2117" s="32"/>
      <c r="D2117" s="11"/>
      <c r="S2117" s="52"/>
      <c r="T2117" s="52"/>
      <c r="U2117" s="52"/>
      <c r="V2117" s="52"/>
      <c r="W2117" s="52"/>
      <c r="X2117" s="52"/>
      <c r="Y2117" s="52"/>
      <c r="Z2117" s="52"/>
      <c r="AA2117" s="52"/>
    </row>
    <row r="2118" spans="1:27">
      <c r="A2118" s="11"/>
      <c r="B2118" s="40"/>
      <c r="C2118" s="32"/>
      <c r="D2118" s="11"/>
      <c r="S2118" s="52"/>
      <c r="T2118" s="52"/>
      <c r="U2118" s="52"/>
      <c r="V2118" s="52"/>
      <c r="W2118" s="52"/>
      <c r="X2118" s="52"/>
      <c r="Y2118" s="52"/>
      <c r="Z2118" s="52"/>
      <c r="AA2118" s="52"/>
    </row>
    <row r="2119" spans="1:27">
      <c r="A2119" s="11"/>
      <c r="B2119" s="40"/>
      <c r="C2119" s="32"/>
      <c r="D2119" s="11"/>
      <c r="S2119" s="52"/>
      <c r="T2119" s="52"/>
      <c r="U2119" s="52"/>
      <c r="V2119" s="52"/>
      <c r="W2119" s="52"/>
      <c r="X2119" s="52"/>
      <c r="Y2119" s="52"/>
      <c r="Z2119" s="52"/>
      <c r="AA2119" s="52"/>
    </row>
    <row r="2120" spans="1:27">
      <c r="A2120" s="11"/>
      <c r="B2120" s="40"/>
      <c r="C2120" s="32"/>
      <c r="D2120" s="11"/>
      <c r="S2120" s="52"/>
      <c r="T2120" s="52"/>
      <c r="U2120" s="52"/>
      <c r="V2120" s="52"/>
      <c r="W2120" s="52"/>
      <c r="X2120" s="52"/>
      <c r="Y2120" s="52"/>
      <c r="Z2120" s="52"/>
      <c r="AA2120" s="52"/>
    </row>
    <row r="2121" spans="1:27">
      <c r="A2121" s="11"/>
      <c r="B2121" s="40"/>
      <c r="C2121" s="32"/>
      <c r="D2121" s="11"/>
      <c r="S2121" s="52"/>
      <c r="T2121" s="52"/>
      <c r="U2121" s="52"/>
      <c r="V2121" s="52"/>
      <c r="W2121" s="52"/>
      <c r="X2121" s="52"/>
      <c r="Y2121" s="52"/>
      <c r="Z2121" s="52"/>
      <c r="AA2121" s="52"/>
    </row>
    <row r="2122" spans="1:27">
      <c r="A2122" s="11"/>
      <c r="B2122" s="40"/>
      <c r="C2122" s="32"/>
      <c r="D2122" s="11"/>
      <c r="S2122" s="52"/>
      <c r="T2122" s="52"/>
      <c r="U2122" s="52"/>
      <c r="V2122" s="52"/>
      <c r="W2122" s="52"/>
      <c r="X2122" s="52"/>
      <c r="Y2122" s="52"/>
      <c r="Z2122" s="52"/>
      <c r="AA2122" s="52"/>
    </row>
    <row r="2123" spans="1:27">
      <c r="A2123" s="11"/>
      <c r="B2123" s="40"/>
      <c r="C2123" s="32"/>
      <c r="D2123" s="11"/>
      <c r="S2123" s="52"/>
      <c r="T2123" s="52"/>
      <c r="U2123" s="52"/>
      <c r="V2123" s="52"/>
      <c r="W2123" s="52"/>
      <c r="X2123" s="52"/>
      <c r="Y2123" s="52"/>
      <c r="Z2123" s="52"/>
      <c r="AA2123" s="52"/>
    </row>
    <row r="2124" spans="1:27">
      <c r="A2124" s="11"/>
      <c r="B2124" s="40"/>
      <c r="C2124" s="32"/>
      <c r="D2124" s="11"/>
      <c r="S2124" s="52"/>
      <c r="T2124" s="52"/>
      <c r="U2124" s="52"/>
      <c r="V2124" s="52"/>
      <c r="W2124" s="52"/>
      <c r="X2124" s="52"/>
      <c r="Y2124" s="52"/>
      <c r="Z2124" s="52"/>
      <c r="AA2124" s="52"/>
    </row>
    <row r="2125" spans="1:27">
      <c r="A2125" s="11"/>
      <c r="B2125" s="40"/>
      <c r="C2125" s="32"/>
      <c r="D2125" s="11"/>
      <c r="S2125" s="52"/>
      <c r="T2125" s="52"/>
      <c r="U2125" s="52"/>
      <c r="V2125" s="52"/>
      <c r="W2125" s="52"/>
      <c r="X2125" s="52"/>
      <c r="Y2125" s="52"/>
      <c r="Z2125" s="52"/>
      <c r="AA2125" s="52"/>
    </row>
    <row r="2126" spans="1:27">
      <c r="A2126" s="11"/>
      <c r="B2126" s="40"/>
      <c r="C2126" s="32"/>
      <c r="D2126" s="11"/>
      <c r="S2126" s="52"/>
      <c r="T2126" s="52"/>
      <c r="U2126" s="52"/>
      <c r="V2126" s="52"/>
      <c r="W2126" s="52"/>
      <c r="X2126" s="52"/>
      <c r="Y2126" s="52"/>
      <c r="Z2126" s="52"/>
      <c r="AA2126" s="52"/>
    </row>
    <row r="2127" spans="1:27">
      <c r="A2127" s="11"/>
      <c r="B2127" s="40"/>
      <c r="C2127" s="32"/>
      <c r="D2127" s="11"/>
      <c r="S2127" s="52"/>
      <c r="T2127" s="52"/>
      <c r="U2127" s="52"/>
      <c r="V2127" s="52"/>
      <c r="W2127" s="52"/>
      <c r="X2127" s="52"/>
      <c r="Y2127" s="52"/>
      <c r="Z2127" s="52"/>
      <c r="AA2127" s="52"/>
    </row>
    <row r="2128" spans="1:27">
      <c r="A2128" s="11"/>
      <c r="B2128" s="40"/>
      <c r="C2128" s="32"/>
      <c r="D2128" s="11"/>
      <c r="S2128" s="52"/>
      <c r="T2128" s="52"/>
      <c r="U2128" s="52"/>
      <c r="V2128" s="52"/>
      <c r="W2128" s="52"/>
      <c r="X2128" s="52"/>
      <c r="Y2128" s="52"/>
      <c r="Z2128" s="52"/>
      <c r="AA2128" s="52"/>
    </row>
    <row r="2129" spans="1:27">
      <c r="A2129" s="11"/>
      <c r="B2129" s="40"/>
      <c r="C2129" s="32"/>
      <c r="D2129" s="11"/>
      <c r="S2129" s="52"/>
      <c r="T2129" s="52"/>
      <c r="U2129" s="52"/>
      <c r="V2129" s="52"/>
      <c r="W2129" s="52"/>
      <c r="X2129" s="52"/>
      <c r="Y2129" s="52"/>
      <c r="Z2129" s="52"/>
      <c r="AA2129" s="52"/>
    </row>
    <row r="2130" spans="1:27">
      <c r="A2130" s="11"/>
      <c r="B2130" s="40"/>
      <c r="C2130" s="32"/>
      <c r="D2130" s="11"/>
      <c r="S2130" s="52"/>
      <c r="T2130" s="52"/>
      <c r="U2130" s="52"/>
      <c r="V2130" s="52"/>
      <c r="W2130" s="52"/>
      <c r="X2130" s="52"/>
      <c r="Y2130" s="52"/>
      <c r="Z2130" s="52"/>
      <c r="AA2130" s="52"/>
    </row>
    <row r="2131" spans="1:27">
      <c r="A2131" s="11"/>
      <c r="B2131" s="40"/>
      <c r="C2131" s="32"/>
      <c r="D2131" s="11"/>
      <c r="S2131" s="52"/>
      <c r="T2131" s="52"/>
      <c r="U2131" s="52"/>
      <c r="V2131" s="52"/>
      <c r="W2131" s="52"/>
      <c r="X2131" s="52"/>
      <c r="Y2131" s="52"/>
      <c r="Z2131" s="52"/>
      <c r="AA2131" s="52"/>
    </row>
    <row r="2132" spans="1:27">
      <c r="A2132" s="11"/>
      <c r="B2132" s="40"/>
      <c r="C2132" s="32"/>
      <c r="D2132" s="11"/>
      <c r="S2132" s="52"/>
      <c r="T2132" s="52"/>
      <c r="U2132" s="52"/>
      <c r="V2132" s="52"/>
      <c r="W2132" s="52"/>
      <c r="X2132" s="52"/>
      <c r="Y2132" s="52"/>
      <c r="Z2132" s="52"/>
      <c r="AA2132" s="52"/>
    </row>
    <row r="2133" spans="1:27">
      <c r="A2133" s="11"/>
      <c r="B2133" s="40"/>
      <c r="C2133" s="32"/>
      <c r="D2133" s="11"/>
      <c r="S2133" s="52"/>
      <c r="T2133" s="52"/>
      <c r="U2133" s="52"/>
      <c r="V2133" s="52"/>
      <c r="W2133" s="52"/>
      <c r="X2133" s="52"/>
      <c r="Y2133" s="52"/>
      <c r="Z2133" s="52"/>
      <c r="AA2133" s="52"/>
    </row>
    <row r="2134" spans="1:27">
      <c r="A2134" s="11"/>
      <c r="B2134" s="40"/>
      <c r="C2134" s="32"/>
      <c r="D2134" s="11"/>
      <c r="S2134" s="52"/>
      <c r="T2134" s="52"/>
      <c r="U2134" s="52"/>
      <c r="V2134" s="52"/>
      <c r="W2134" s="52"/>
      <c r="X2134" s="52"/>
      <c r="Y2134" s="52"/>
      <c r="Z2134" s="52"/>
      <c r="AA2134" s="52"/>
    </row>
    <row r="2135" spans="1:27">
      <c r="A2135" s="11"/>
      <c r="B2135" s="40"/>
      <c r="C2135" s="32"/>
      <c r="D2135" s="11"/>
      <c r="S2135" s="52"/>
      <c r="T2135" s="52"/>
      <c r="U2135" s="52"/>
      <c r="V2135" s="52"/>
      <c r="W2135" s="52"/>
      <c r="X2135" s="52"/>
      <c r="Y2135" s="52"/>
      <c r="Z2135" s="52"/>
      <c r="AA2135" s="52"/>
    </row>
    <row r="2136" spans="1:27">
      <c r="A2136" s="11"/>
      <c r="B2136" s="40"/>
      <c r="C2136" s="32"/>
      <c r="D2136" s="11"/>
      <c r="S2136" s="52"/>
      <c r="T2136" s="52"/>
      <c r="U2136" s="52"/>
      <c r="V2136" s="52"/>
      <c r="W2136" s="52"/>
      <c r="X2136" s="52"/>
      <c r="Y2136" s="52"/>
      <c r="Z2136" s="52"/>
      <c r="AA2136" s="52"/>
    </row>
    <row r="2137" spans="1:27">
      <c r="A2137" s="11"/>
      <c r="B2137" s="40"/>
      <c r="C2137" s="32"/>
      <c r="D2137" s="11"/>
      <c r="S2137" s="52"/>
      <c r="T2137" s="52"/>
      <c r="U2137" s="52"/>
      <c r="V2137" s="52"/>
      <c r="W2137" s="52"/>
      <c r="X2137" s="52"/>
      <c r="Y2137" s="52"/>
      <c r="Z2137" s="52"/>
      <c r="AA2137" s="52"/>
    </row>
    <row r="2138" spans="1:27">
      <c r="A2138" s="11"/>
      <c r="B2138" s="40"/>
      <c r="C2138" s="32"/>
      <c r="D2138" s="11"/>
      <c r="S2138" s="52"/>
      <c r="T2138" s="52"/>
      <c r="U2138" s="52"/>
      <c r="V2138" s="52"/>
      <c r="W2138" s="52"/>
      <c r="X2138" s="52"/>
      <c r="Y2138" s="52"/>
      <c r="Z2138" s="52"/>
      <c r="AA2138" s="52"/>
    </row>
    <row r="2139" spans="1:27">
      <c r="A2139" s="11"/>
      <c r="B2139" s="40"/>
      <c r="C2139" s="32"/>
      <c r="D2139" s="11"/>
      <c r="S2139" s="52"/>
      <c r="T2139" s="52"/>
      <c r="U2139" s="52"/>
      <c r="V2139" s="52"/>
      <c r="W2139" s="52"/>
      <c r="X2139" s="52"/>
      <c r="Y2139" s="52"/>
      <c r="Z2139" s="52"/>
      <c r="AA2139" s="52"/>
    </row>
    <row r="2140" spans="1:27">
      <c r="A2140" s="11"/>
      <c r="B2140" s="40"/>
      <c r="C2140" s="32"/>
      <c r="D2140" s="11"/>
      <c r="S2140" s="52"/>
      <c r="T2140" s="52"/>
      <c r="U2140" s="52"/>
      <c r="V2140" s="52"/>
      <c r="W2140" s="52"/>
      <c r="X2140" s="52"/>
      <c r="Y2140" s="52"/>
      <c r="Z2140" s="52"/>
      <c r="AA2140" s="52"/>
    </row>
    <row r="2141" spans="1:27">
      <c r="A2141" s="11"/>
      <c r="B2141" s="40"/>
      <c r="C2141" s="32"/>
      <c r="D2141" s="11"/>
      <c r="S2141" s="52"/>
      <c r="T2141" s="52"/>
      <c r="U2141" s="52"/>
      <c r="V2141" s="52"/>
      <c r="W2141" s="52"/>
      <c r="X2141" s="52"/>
      <c r="Y2141" s="52"/>
      <c r="Z2141" s="52"/>
      <c r="AA2141" s="52"/>
    </row>
    <row r="2142" spans="1:27">
      <c r="A2142" s="11"/>
      <c r="B2142" s="40"/>
      <c r="C2142" s="32"/>
      <c r="D2142" s="11"/>
      <c r="S2142" s="52"/>
      <c r="T2142" s="52"/>
      <c r="U2142" s="52"/>
      <c r="V2142" s="52"/>
      <c r="W2142" s="52"/>
      <c r="X2142" s="52"/>
      <c r="Y2142" s="52"/>
      <c r="Z2142" s="52"/>
      <c r="AA2142" s="52"/>
    </row>
    <row r="2143" spans="1:27">
      <c r="A2143" s="11"/>
      <c r="B2143" s="40"/>
      <c r="C2143" s="32"/>
      <c r="D2143" s="11"/>
      <c r="S2143" s="52"/>
      <c r="T2143" s="52"/>
      <c r="U2143" s="52"/>
      <c r="V2143" s="52"/>
      <c r="W2143" s="52"/>
      <c r="X2143" s="52"/>
      <c r="Y2143" s="52"/>
      <c r="Z2143" s="52"/>
      <c r="AA2143" s="52"/>
    </row>
    <row r="2144" spans="1:27">
      <c r="A2144" s="11"/>
      <c r="B2144" s="40"/>
      <c r="C2144" s="32"/>
      <c r="D2144" s="11"/>
      <c r="S2144" s="52"/>
      <c r="T2144" s="52"/>
      <c r="U2144" s="52"/>
      <c r="V2144" s="52"/>
      <c r="W2144" s="52"/>
      <c r="X2144" s="52"/>
      <c r="Y2144" s="52"/>
      <c r="Z2144" s="52"/>
      <c r="AA2144" s="52"/>
    </row>
    <row r="2145" spans="1:27">
      <c r="A2145" s="11"/>
      <c r="B2145" s="40"/>
      <c r="C2145" s="32"/>
      <c r="D2145" s="11"/>
      <c r="S2145" s="52"/>
      <c r="T2145" s="52"/>
      <c r="U2145" s="52"/>
      <c r="V2145" s="52"/>
      <c r="W2145" s="52"/>
      <c r="X2145" s="52"/>
      <c r="Y2145" s="52"/>
      <c r="Z2145" s="52"/>
      <c r="AA2145" s="52"/>
    </row>
    <row r="2146" spans="1:27">
      <c r="A2146" s="11"/>
      <c r="B2146" s="40"/>
      <c r="C2146" s="32"/>
      <c r="D2146" s="11"/>
      <c r="S2146" s="52"/>
      <c r="T2146" s="52"/>
      <c r="U2146" s="52"/>
      <c r="V2146" s="52"/>
      <c r="W2146" s="52"/>
      <c r="X2146" s="52"/>
      <c r="Y2146" s="52"/>
      <c r="Z2146" s="52"/>
      <c r="AA2146" s="52"/>
    </row>
    <row r="2147" spans="1:27">
      <c r="A2147" s="11"/>
      <c r="B2147" s="40"/>
      <c r="C2147" s="32"/>
      <c r="D2147" s="11"/>
      <c r="S2147" s="52"/>
      <c r="T2147" s="52"/>
      <c r="U2147" s="52"/>
      <c r="V2147" s="52"/>
      <c r="W2147" s="52"/>
      <c r="X2147" s="52"/>
      <c r="Y2147" s="52"/>
      <c r="Z2147" s="52"/>
      <c r="AA2147" s="52"/>
    </row>
    <row r="2148" spans="1:27">
      <c r="A2148" s="11"/>
      <c r="B2148" s="40"/>
      <c r="C2148" s="32"/>
      <c r="D2148" s="11"/>
      <c r="S2148" s="52"/>
      <c r="T2148" s="52"/>
      <c r="U2148" s="52"/>
      <c r="V2148" s="52"/>
      <c r="W2148" s="52"/>
      <c r="X2148" s="52"/>
      <c r="Y2148" s="52"/>
      <c r="Z2148" s="52"/>
      <c r="AA2148" s="52"/>
    </row>
    <row r="2149" spans="1:27">
      <c r="A2149" s="11"/>
      <c r="B2149" s="40"/>
      <c r="C2149" s="32"/>
      <c r="D2149" s="11"/>
      <c r="S2149" s="52"/>
      <c r="T2149" s="52"/>
      <c r="U2149" s="52"/>
      <c r="V2149" s="52"/>
      <c r="W2149" s="52"/>
      <c r="X2149" s="52"/>
      <c r="Y2149" s="52"/>
      <c r="Z2149" s="52"/>
      <c r="AA2149" s="52"/>
    </row>
    <row r="2150" spans="1:27">
      <c r="A2150" s="11"/>
      <c r="B2150" s="40"/>
      <c r="C2150" s="32"/>
      <c r="D2150" s="11"/>
      <c r="S2150" s="52"/>
      <c r="T2150" s="52"/>
      <c r="U2150" s="52"/>
      <c r="V2150" s="52"/>
      <c r="W2150" s="52"/>
      <c r="X2150" s="52"/>
      <c r="Y2150" s="52"/>
      <c r="Z2150" s="52"/>
      <c r="AA2150" s="52"/>
    </row>
    <row r="2151" spans="1:27">
      <c r="A2151" s="11"/>
      <c r="B2151" s="40"/>
      <c r="C2151" s="32"/>
      <c r="D2151" s="11"/>
      <c r="S2151" s="52"/>
      <c r="T2151" s="52"/>
      <c r="U2151" s="52"/>
      <c r="V2151" s="52"/>
      <c r="W2151" s="52"/>
      <c r="X2151" s="52"/>
      <c r="Y2151" s="52"/>
      <c r="Z2151" s="52"/>
      <c r="AA2151" s="52"/>
    </row>
    <row r="2152" spans="1:27">
      <c r="A2152" s="11"/>
      <c r="B2152" s="40"/>
      <c r="C2152" s="32"/>
      <c r="D2152" s="11"/>
      <c r="S2152" s="52"/>
      <c r="T2152" s="52"/>
      <c r="U2152" s="52"/>
      <c r="V2152" s="52"/>
      <c r="W2152" s="52"/>
      <c r="X2152" s="52"/>
      <c r="Y2152" s="52"/>
      <c r="Z2152" s="52"/>
      <c r="AA2152" s="52"/>
    </row>
    <row r="2153" spans="1:27">
      <c r="A2153" s="11"/>
      <c r="B2153" s="40"/>
      <c r="C2153" s="32"/>
      <c r="D2153" s="11"/>
      <c r="S2153" s="52"/>
      <c r="T2153" s="52"/>
      <c r="U2153" s="52"/>
      <c r="V2153" s="52"/>
      <c r="W2153" s="52"/>
      <c r="X2153" s="52"/>
      <c r="Y2153" s="52"/>
      <c r="Z2153" s="52"/>
      <c r="AA2153" s="52"/>
    </row>
    <row r="2154" spans="1:27">
      <c r="A2154" s="11"/>
      <c r="B2154" s="40"/>
      <c r="C2154" s="32"/>
      <c r="D2154" s="11"/>
      <c r="S2154" s="52"/>
      <c r="T2154" s="52"/>
      <c r="U2154" s="52"/>
      <c r="V2154" s="52"/>
      <c r="W2154" s="52"/>
      <c r="X2154" s="52"/>
      <c r="Y2154" s="52"/>
      <c r="Z2154" s="52"/>
      <c r="AA2154" s="52"/>
    </row>
    <row r="2155" spans="1:27">
      <c r="A2155" s="11"/>
      <c r="B2155" s="40"/>
      <c r="C2155" s="32"/>
      <c r="D2155" s="11"/>
      <c r="S2155" s="52"/>
      <c r="T2155" s="52"/>
      <c r="U2155" s="52"/>
      <c r="V2155" s="52"/>
      <c r="W2155" s="52"/>
      <c r="X2155" s="52"/>
      <c r="Y2155" s="52"/>
      <c r="Z2155" s="52"/>
      <c r="AA2155" s="52"/>
    </row>
    <row r="2156" spans="1:27">
      <c r="B2156" s="20"/>
      <c r="C2156" s="2"/>
      <c r="S2156" s="52"/>
      <c r="T2156" s="52"/>
      <c r="U2156" s="52"/>
      <c r="V2156" s="52"/>
      <c r="W2156" s="52"/>
      <c r="X2156" s="52"/>
      <c r="Y2156" s="52"/>
      <c r="Z2156" s="52"/>
      <c r="AA2156" s="52"/>
    </row>
    <row r="2157" spans="1:27">
      <c r="B2157" s="20"/>
      <c r="C2157" s="2"/>
      <c r="S2157" s="52"/>
      <c r="T2157" s="52"/>
      <c r="U2157" s="52"/>
      <c r="V2157" s="52"/>
      <c r="W2157" s="52"/>
      <c r="X2157" s="52"/>
      <c r="Y2157" s="52"/>
      <c r="Z2157" s="52"/>
      <c r="AA2157" s="52"/>
    </row>
    <row r="2158" spans="1:27">
      <c r="B2158" s="20"/>
      <c r="C2158" s="2"/>
      <c r="S2158" s="52"/>
      <c r="T2158" s="52"/>
      <c r="U2158" s="52"/>
      <c r="V2158" s="52"/>
      <c r="W2158" s="52"/>
      <c r="X2158" s="52"/>
      <c r="Y2158" s="52"/>
      <c r="Z2158" s="52"/>
      <c r="AA2158" s="52"/>
    </row>
    <row r="2159" spans="1:27">
      <c r="B2159" s="20"/>
      <c r="C2159" s="2"/>
      <c r="S2159" s="52"/>
      <c r="T2159" s="52"/>
      <c r="U2159" s="52"/>
      <c r="V2159" s="52"/>
      <c r="W2159" s="52"/>
      <c r="X2159" s="52"/>
      <c r="Y2159" s="52"/>
      <c r="Z2159" s="52"/>
      <c r="AA2159" s="52"/>
    </row>
    <row r="2160" spans="1:27">
      <c r="B2160" s="20"/>
      <c r="C2160" s="2"/>
      <c r="S2160" s="52"/>
      <c r="T2160" s="52"/>
      <c r="U2160" s="52"/>
      <c r="V2160" s="52"/>
      <c r="W2160" s="52"/>
      <c r="X2160" s="52"/>
      <c r="Y2160" s="52"/>
      <c r="Z2160" s="52"/>
      <c r="AA2160" s="52"/>
    </row>
    <row r="2161" spans="2:27">
      <c r="B2161" s="20"/>
      <c r="C2161" s="2"/>
      <c r="S2161" s="52"/>
      <c r="T2161" s="52"/>
      <c r="U2161" s="52"/>
      <c r="V2161" s="52"/>
      <c r="W2161" s="52"/>
      <c r="X2161" s="52"/>
      <c r="Y2161" s="52"/>
      <c r="Z2161" s="52"/>
      <c r="AA2161" s="52"/>
    </row>
    <row r="2162" spans="2:27">
      <c r="B2162" s="20"/>
      <c r="C2162" s="2"/>
      <c r="S2162" s="52"/>
      <c r="T2162" s="52"/>
      <c r="U2162" s="52"/>
      <c r="V2162" s="52"/>
      <c r="W2162" s="52"/>
      <c r="X2162" s="52"/>
      <c r="Y2162" s="52"/>
      <c r="Z2162" s="52"/>
      <c r="AA2162" s="52"/>
    </row>
    <row r="2163" spans="2:27">
      <c r="B2163" s="20"/>
      <c r="C2163" s="2"/>
      <c r="S2163" s="52"/>
      <c r="T2163" s="52"/>
      <c r="U2163" s="52"/>
      <c r="V2163" s="52"/>
      <c r="W2163" s="52"/>
      <c r="X2163" s="52"/>
      <c r="Y2163" s="52"/>
      <c r="Z2163" s="52"/>
      <c r="AA2163" s="52"/>
    </row>
    <row r="2164" spans="2:27">
      <c r="B2164" s="20"/>
      <c r="C2164" s="2"/>
      <c r="S2164" s="52"/>
      <c r="T2164" s="52"/>
      <c r="U2164" s="52"/>
      <c r="V2164" s="52"/>
      <c r="W2164" s="52"/>
      <c r="X2164" s="52"/>
      <c r="Y2164" s="52"/>
      <c r="Z2164" s="52"/>
      <c r="AA2164" s="52"/>
    </row>
    <row r="2165" spans="2:27">
      <c r="B2165" s="20"/>
      <c r="C2165" s="2"/>
      <c r="S2165" s="52"/>
      <c r="T2165" s="52"/>
      <c r="U2165" s="52"/>
      <c r="V2165" s="52"/>
      <c r="W2165" s="52"/>
      <c r="X2165" s="52"/>
      <c r="Y2165" s="52"/>
      <c r="Z2165" s="52"/>
      <c r="AA2165" s="52"/>
    </row>
    <row r="2166" spans="2:27">
      <c r="B2166" s="20"/>
      <c r="C2166" s="2"/>
      <c r="S2166" s="52"/>
      <c r="T2166" s="52"/>
      <c r="U2166" s="52"/>
      <c r="V2166" s="52"/>
      <c r="W2166" s="52"/>
      <c r="X2166" s="52"/>
      <c r="Y2166" s="52"/>
      <c r="Z2166" s="52"/>
      <c r="AA2166" s="52"/>
    </row>
    <row r="2167" spans="2:27">
      <c r="B2167" s="20"/>
      <c r="C2167" s="2"/>
      <c r="S2167" s="52"/>
      <c r="T2167" s="52"/>
      <c r="U2167" s="52"/>
      <c r="V2167" s="52"/>
      <c r="W2167" s="52"/>
      <c r="X2167" s="52"/>
      <c r="Y2167" s="52"/>
      <c r="Z2167" s="52"/>
      <c r="AA2167" s="52"/>
    </row>
    <row r="2168" spans="2:27">
      <c r="B2168" s="20"/>
      <c r="C2168" s="2"/>
      <c r="S2168" s="52"/>
      <c r="T2168" s="52"/>
      <c r="U2168" s="52"/>
      <c r="V2168" s="52"/>
      <c r="W2168" s="52"/>
      <c r="X2168" s="52"/>
      <c r="Y2168" s="52"/>
      <c r="Z2168" s="52"/>
      <c r="AA2168" s="52"/>
    </row>
    <row r="2169" spans="2:27">
      <c r="B2169" s="20"/>
      <c r="C2169" s="2"/>
      <c r="S2169" s="52"/>
      <c r="T2169" s="52"/>
      <c r="U2169" s="52"/>
      <c r="V2169" s="52"/>
      <c r="W2169" s="52"/>
      <c r="X2169" s="52"/>
      <c r="Y2169" s="52"/>
      <c r="Z2169" s="52"/>
      <c r="AA2169" s="52"/>
    </row>
    <row r="2170" spans="2:27">
      <c r="B2170" s="20"/>
      <c r="C2170" s="2"/>
      <c r="S2170" s="52"/>
      <c r="T2170" s="52"/>
      <c r="U2170" s="52"/>
      <c r="V2170" s="52"/>
      <c r="W2170" s="52"/>
      <c r="X2170" s="52"/>
      <c r="Y2170" s="52"/>
      <c r="Z2170" s="52"/>
      <c r="AA2170" s="52"/>
    </row>
    <row r="2171" spans="2:27">
      <c r="B2171" s="20"/>
      <c r="C2171" s="2"/>
      <c r="S2171" s="52"/>
      <c r="T2171" s="52"/>
      <c r="U2171" s="52"/>
      <c r="V2171" s="52"/>
      <c r="W2171" s="52"/>
      <c r="X2171" s="52"/>
      <c r="Y2171" s="52"/>
      <c r="Z2171" s="52"/>
      <c r="AA2171" s="52"/>
    </row>
    <row r="2172" spans="2:27">
      <c r="B2172" s="20"/>
      <c r="C2172" s="2"/>
      <c r="S2172" s="52"/>
      <c r="T2172" s="52"/>
      <c r="U2172" s="52"/>
      <c r="V2172" s="52"/>
      <c r="W2172" s="52"/>
      <c r="X2172" s="52"/>
      <c r="Y2172" s="52"/>
      <c r="Z2172" s="52"/>
      <c r="AA2172" s="52"/>
    </row>
    <row r="2173" spans="2:27">
      <c r="B2173" s="20"/>
      <c r="C2173" s="2"/>
      <c r="S2173" s="52"/>
      <c r="T2173" s="52"/>
      <c r="U2173" s="52"/>
      <c r="V2173" s="52"/>
      <c r="W2173" s="52"/>
      <c r="X2173" s="52"/>
      <c r="Y2173" s="52"/>
      <c r="Z2173" s="52"/>
      <c r="AA2173" s="52"/>
    </row>
    <row r="2174" spans="2:27">
      <c r="B2174" s="20"/>
      <c r="C2174" s="2"/>
      <c r="S2174" s="52"/>
      <c r="T2174" s="52"/>
      <c r="U2174" s="52"/>
      <c r="V2174" s="52"/>
      <c r="W2174" s="52"/>
      <c r="X2174" s="52"/>
      <c r="Y2174" s="52"/>
      <c r="Z2174" s="52"/>
      <c r="AA2174" s="52"/>
    </row>
    <row r="2175" spans="2:27">
      <c r="B2175" s="20"/>
      <c r="C2175" s="2"/>
      <c r="S2175" s="52"/>
      <c r="T2175" s="52"/>
      <c r="U2175" s="52"/>
      <c r="V2175" s="52"/>
      <c r="W2175" s="52"/>
      <c r="X2175" s="52"/>
      <c r="Y2175" s="52"/>
      <c r="Z2175" s="52"/>
      <c r="AA2175" s="52"/>
    </row>
    <row r="2176" spans="2:27">
      <c r="B2176" s="20"/>
      <c r="C2176" s="2"/>
      <c r="S2176" s="52"/>
      <c r="T2176" s="52"/>
      <c r="U2176" s="52"/>
      <c r="V2176" s="52"/>
      <c r="W2176" s="52"/>
      <c r="X2176" s="52"/>
      <c r="Y2176" s="52"/>
      <c r="Z2176" s="52"/>
      <c r="AA2176" s="52"/>
    </row>
    <row r="2177" spans="2:27">
      <c r="B2177" s="20"/>
      <c r="C2177" s="2"/>
      <c r="S2177" s="52"/>
      <c r="T2177" s="52"/>
      <c r="U2177" s="52"/>
      <c r="V2177" s="52"/>
      <c r="W2177" s="52"/>
      <c r="X2177" s="52"/>
      <c r="Y2177" s="52"/>
      <c r="Z2177" s="52"/>
      <c r="AA2177" s="52"/>
    </row>
    <row r="2178" spans="2:27">
      <c r="B2178" s="20"/>
      <c r="C2178" s="2"/>
      <c r="S2178" s="52"/>
      <c r="T2178" s="52"/>
      <c r="U2178" s="52"/>
      <c r="V2178" s="52"/>
      <c r="W2178" s="52"/>
      <c r="X2178" s="52"/>
      <c r="Y2178" s="52"/>
      <c r="Z2178" s="52"/>
      <c r="AA2178" s="52"/>
    </row>
    <row r="2179" spans="2:27">
      <c r="B2179" s="20"/>
      <c r="C2179" s="2"/>
      <c r="S2179" s="52"/>
      <c r="T2179" s="52"/>
      <c r="U2179" s="52"/>
      <c r="V2179" s="52"/>
      <c r="W2179" s="52"/>
      <c r="X2179" s="52"/>
      <c r="Y2179" s="52"/>
      <c r="Z2179" s="52"/>
      <c r="AA2179" s="52"/>
    </row>
    <row r="2180" spans="2:27">
      <c r="B2180" s="20"/>
      <c r="C2180" s="2"/>
      <c r="S2180" s="52"/>
      <c r="T2180" s="52"/>
      <c r="U2180" s="52"/>
      <c r="V2180" s="52"/>
      <c r="W2180" s="52"/>
      <c r="X2180" s="52"/>
      <c r="Y2180" s="52"/>
      <c r="Z2180" s="52"/>
      <c r="AA2180" s="52"/>
    </row>
    <row r="2181" spans="2:27">
      <c r="B2181" s="20"/>
      <c r="C2181" s="2"/>
      <c r="S2181" s="52"/>
      <c r="T2181" s="52"/>
      <c r="U2181" s="52"/>
      <c r="V2181" s="52"/>
      <c r="W2181" s="52"/>
      <c r="X2181" s="52"/>
      <c r="Y2181" s="52"/>
      <c r="Z2181" s="52"/>
      <c r="AA2181" s="52"/>
    </row>
    <row r="2182" spans="2:27">
      <c r="B2182" s="20"/>
      <c r="C2182" s="2"/>
      <c r="S2182" s="52"/>
      <c r="T2182" s="52"/>
      <c r="U2182" s="52"/>
      <c r="V2182" s="52"/>
      <c r="W2182" s="52"/>
      <c r="X2182" s="52"/>
      <c r="Y2182" s="52"/>
      <c r="Z2182" s="52"/>
      <c r="AA2182" s="52"/>
    </row>
    <row r="2183" spans="2:27">
      <c r="B2183" s="20"/>
      <c r="C2183" s="2"/>
      <c r="S2183" s="52"/>
      <c r="T2183" s="52"/>
      <c r="U2183" s="52"/>
      <c r="V2183" s="52"/>
      <c r="W2183" s="52"/>
      <c r="X2183" s="52"/>
      <c r="Y2183" s="52"/>
      <c r="Z2183" s="52"/>
      <c r="AA2183" s="52"/>
    </row>
    <row r="2184" spans="2:27">
      <c r="B2184" s="20"/>
      <c r="C2184" s="2"/>
      <c r="S2184" s="52"/>
      <c r="T2184" s="52"/>
      <c r="U2184" s="52"/>
      <c r="V2184" s="52"/>
      <c r="W2184" s="52"/>
      <c r="X2184" s="52"/>
      <c r="Y2184" s="52"/>
      <c r="Z2184" s="52"/>
      <c r="AA2184" s="52"/>
    </row>
    <row r="2185" spans="2:27">
      <c r="B2185" s="20"/>
      <c r="C2185" s="2"/>
      <c r="S2185" s="52"/>
      <c r="T2185" s="52"/>
      <c r="U2185" s="52"/>
      <c r="V2185" s="52"/>
      <c r="W2185" s="52"/>
      <c r="X2185" s="52"/>
      <c r="Y2185" s="52"/>
      <c r="Z2185" s="52"/>
      <c r="AA2185" s="52"/>
    </row>
    <row r="2186" spans="2:27">
      <c r="B2186" s="20"/>
      <c r="C2186" s="2"/>
      <c r="S2186" s="52"/>
      <c r="T2186" s="52"/>
      <c r="U2186" s="52"/>
      <c r="V2186" s="52"/>
      <c r="W2186" s="52"/>
      <c r="X2186" s="52"/>
      <c r="Y2186" s="52"/>
      <c r="Z2186" s="52"/>
      <c r="AA2186" s="52"/>
    </row>
    <row r="2187" spans="2:27">
      <c r="B2187" s="20"/>
      <c r="C2187" s="2"/>
      <c r="S2187" s="52"/>
      <c r="T2187" s="52"/>
      <c r="U2187" s="52"/>
      <c r="V2187" s="52"/>
      <c r="W2187" s="52"/>
      <c r="X2187" s="52"/>
      <c r="Y2187" s="52"/>
      <c r="Z2187" s="52"/>
      <c r="AA2187" s="52"/>
    </row>
    <row r="2188" spans="2:27">
      <c r="B2188" s="20"/>
      <c r="C2188" s="2"/>
      <c r="S2188" s="52"/>
      <c r="T2188" s="52"/>
      <c r="U2188" s="52"/>
      <c r="V2188" s="52"/>
      <c r="W2188" s="52"/>
      <c r="X2188" s="52"/>
      <c r="Y2188" s="52"/>
      <c r="Z2188" s="52"/>
      <c r="AA2188" s="52"/>
    </row>
    <row r="2189" spans="2:27">
      <c r="B2189" s="20"/>
      <c r="C2189" s="2"/>
      <c r="S2189" s="52"/>
      <c r="T2189" s="52"/>
      <c r="U2189" s="52"/>
      <c r="V2189" s="52"/>
      <c r="W2189" s="52"/>
      <c r="X2189" s="52"/>
      <c r="Y2189" s="52"/>
      <c r="Z2189" s="52"/>
      <c r="AA2189" s="52"/>
    </row>
    <row r="2190" spans="2:27">
      <c r="B2190" s="20"/>
      <c r="C2190" s="2"/>
      <c r="S2190" s="52"/>
      <c r="T2190" s="52"/>
      <c r="U2190" s="52"/>
      <c r="V2190" s="52"/>
      <c r="W2190" s="52"/>
      <c r="X2190" s="52"/>
      <c r="Y2190" s="52"/>
      <c r="Z2190" s="52"/>
      <c r="AA2190" s="52"/>
    </row>
    <row r="2191" spans="2:27">
      <c r="B2191" s="20"/>
      <c r="C2191" s="2"/>
      <c r="S2191" s="52"/>
      <c r="T2191" s="52"/>
      <c r="U2191" s="52"/>
      <c r="V2191" s="52"/>
      <c r="W2191" s="52"/>
      <c r="X2191" s="52"/>
      <c r="Y2191" s="52"/>
      <c r="Z2191" s="52"/>
      <c r="AA2191" s="52"/>
    </row>
    <row r="2192" spans="2:27">
      <c r="B2192" s="20"/>
      <c r="C2192" s="2"/>
      <c r="S2192" s="52"/>
      <c r="T2192" s="52"/>
      <c r="U2192" s="52"/>
      <c r="V2192" s="52"/>
      <c r="W2192" s="52"/>
      <c r="X2192" s="52"/>
      <c r="Y2192" s="52"/>
      <c r="Z2192" s="52"/>
      <c r="AA2192" s="52"/>
    </row>
    <row r="2193" spans="2:27">
      <c r="B2193" s="20"/>
      <c r="C2193" s="2"/>
      <c r="S2193" s="52"/>
      <c r="T2193" s="52"/>
      <c r="U2193" s="52"/>
      <c r="V2193" s="52"/>
      <c r="W2193" s="52"/>
      <c r="X2193" s="52"/>
      <c r="Y2193" s="52"/>
      <c r="Z2193" s="52"/>
      <c r="AA2193" s="52"/>
    </row>
    <row r="2194" spans="2:27">
      <c r="B2194" s="20"/>
      <c r="C2194" s="2"/>
      <c r="S2194" s="52"/>
      <c r="T2194" s="52"/>
      <c r="U2194" s="52"/>
      <c r="V2194" s="52"/>
      <c r="W2194" s="52"/>
      <c r="X2194" s="52"/>
      <c r="Y2194" s="52"/>
      <c r="Z2194" s="52"/>
      <c r="AA2194" s="52"/>
    </row>
    <row r="2195" spans="2:27">
      <c r="B2195" s="20"/>
      <c r="C2195" s="2"/>
      <c r="S2195" s="52"/>
      <c r="T2195" s="52"/>
      <c r="U2195" s="52"/>
      <c r="V2195" s="52"/>
      <c r="W2195" s="52"/>
      <c r="X2195" s="52"/>
      <c r="Y2195" s="52"/>
      <c r="Z2195" s="52"/>
      <c r="AA2195" s="52"/>
    </row>
    <row r="2196" spans="2:27">
      <c r="B2196" s="20"/>
      <c r="C2196" s="2"/>
      <c r="S2196" s="52"/>
      <c r="T2196" s="52"/>
      <c r="U2196" s="52"/>
      <c r="V2196" s="52"/>
      <c r="W2196" s="52"/>
      <c r="X2196" s="52"/>
      <c r="Y2196" s="52"/>
      <c r="Z2196" s="52"/>
      <c r="AA2196" s="52"/>
    </row>
    <row r="2197" spans="2:27">
      <c r="B2197" s="20"/>
      <c r="C2197" s="2"/>
      <c r="S2197" s="52"/>
      <c r="T2197" s="52"/>
      <c r="U2197" s="52"/>
      <c r="V2197" s="52"/>
      <c r="W2197" s="52"/>
      <c r="X2197" s="52"/>
      <c r="Y2197" s="52"/>
      <c r="Z2197" s="52"/>
      <c r="AA2197" s="52"/>
    </row>
    <row r="2198" spans="2:27">
      <c r="B2198" s="20"/>
      <c r="C2198" s="2"/>
      <c r="S2198" s="52"/>
      <c r="T2198" s="52"/>
      <c r="U2198" s="52"/>
      <c r="V2198" s="52"/>
      <c r="W2198" s="52"/>
      <c r="X2198" s="52"/>
      <c r="Y2198" s="52"/>
      <c r="Z2198" s="52"/>
      <c r="AA2198" s="52"/>
    </row>
    <row r="2199" spans="2:27">
      <c r="B2199" s="20"/>
      <c r="C2199" s="2"/>
      <c r="S2199" s="52"/>
      <c r="T2199" s="52"/>
      <c r="U2199" s="52"/>
      <c r="V2199" s="52"/>
      <c r="W2199" s="52"/>
      <c r="X2199" s="52"/>
      <c r="Y2199" s="52"/>
      <c r="Z2199" s="52"/>
      <c r="AA2199" s="52"/>
    </row>
    <row r="2200" spans="2:27">
      <c r="B2200" s="20"/>
      <c r="C2200" s="2"/>
      <c r="S2200" s="52"/>
      <c r="T2200" s="52"/>
      <c r="U2200" s="52"/>
      <c r="V2200" s="52"/>
      <c r="W2200" s="52"/>
      <c r="X2200" s="52"/>
      <c r="Y2200" s="52"/>
      <c r="Z2200" s="52"/>
      <c r="AA2200" s="52"/>
    </row>
    <row r="2201" spans="2:27">
      <c r="B2201" s="20"/>
      <c r="C2201" s="2"/>
      <c r="S2201" s="52"/>
      <c r="T2201" s="52"/>
      <c r="U2201" s="52"/>
      <c r="V2201" s="52"/>
      <c r="W2201" s="52"/>
      <c r="X2201" s="52"/>
      <c r="Y2201" s="52"/>
      <c r="Z2201" s="52"/>
      <c r="AA2201" s="52"/>
    </row>
    <row r="2202" spans="2:27">
      <c r="B2202" s="20"/>
      <c r="C2202" s="2"/>
      <c r="S2202" s="52"/>
      <c r="T2202" s="52"/>
      <c r="U2202" s="52"/>
      <c r="V2202" s="52"/>
      <c r="W2202" s="52"/>
      <c r="X2202" s="52"/>
      <c r="Y2202" s="52"/>
      <c r="Z2202" s="52"/>
      <c r="AA2202" s="52"/>
    </row>
    <row r="2203" spans="2:27">
      <c r="B2203" s="20"/>
      <c r="C2203" s="2"/>
      <c r="S2203" s="52"/>
      <c r="T2203" s="52"/>
      <c r="U2203" s="52"/>
      <c r="V2203" s="52"/>
      <c r="W2203" s="52"/>
      <c r="X2203" s="52"/>
      <c r="Y2203" s="52"/>
      <c r="Z2203" s="52"/>
      <c r="AA2203" s="52"/>
    </row>
    <row r="2204" spans="2:27">
      <c r="B2204" s="20"/>
      <c r="C2204" s="2"/>
      <c r="S2204" s="52"/>
      <c r="T2204" s="52"/>
      <c r="U2204" s="52"/>
      <c r="V2204" s="52"/>
      <c r="W2204" s="52"/>
      <c r="X2204" s="52"/>
      <c r="Y2204" s="52"/>
      <c r="Z2204" s="52"/>
      <c r="AA2204" s="52"/>
    </row>
    <row r="2205" spans="2:27">
      <c r="B2205" s="20"/>
      <c r="C2205" s="2"/>
      <c r="S2205" s="52"/>
      <c r="T2205" s="52"/>
      <c r="U2205" s="52"/>
      <c r="V2205" s="52"/>
      <c r="W2205" s="52"/>
      <c r="X2205" s="52"/>
      <c r="Y2205" s="52"/>
      <c r="Z2205" s="52"/>
      <c r="AA2205" s="52"/>
    </row>
    <row r="2206" spans="2:27">
      <c r="B2206" s="20"/>
      <c r="C2206" s="2"/>
      <c r="S2206" s="52"/>
      <c r="T2206" s="52"/>
      <c r="U2206" s="52"/>
      <c r="V2206" s="52"/>
      <c r="W2206" s="52"/>
      <c r="X2206" s="52"/>
      <c r="Y2206" s="52"/>
      <c r="Z2206" s="52"/>
      <c r="AA2206" s="52"/>
    </row>
    <row r="2207" spans="2:27">
      <c r="B2207" s="20"/>
      <c r="C2207" s="2"/>
      <c r="S2207" s="52"/>
      <c r="T2207" s="52"/>
      <c r="U2207" s="52"/>
      <c r="V2207" s="52"/>
      <c r="W2207" s="52"/>
      <c r="X2207" s="52"/>
      <c r="Y2207" s="52"/>
      <c r="Z2207" s="52"/>
      <c r="AA2207" s="52"/>
    </row>
    <row r="2208" spans="2:27">
      <c r="B2208" s="20"/>
      <c r="C2208" s="2"/>
      <c r="S2208" s="52"/>
      <c r="T2208" s="52"/>
      <c r="U2208" s="52"/>
      <c r="V2208" s="52"/>
      <c r="W2208" s="52"/>
      <c r="X2208" s="52"/>
      <c r="Y2208" s="52"/>
      <c r="Z2208" s="52"/>
      <c r="AA2208" s="52"/>
    </row>
    <row r="2209" spans="2:27">
      <c r="B2209" s="20"/>
      <c r="C2209" s="2"/>
      <c r="S2209" s="52"/>
      <c r="T2209" s="52"/>
      <c r="U2209" s="52"/>
      <c r="V2209" s="52"/>
      <c r="W2209" s="52"/>
      <c r="X2209" s="52"/>
      <c r="Y2209" s="52"/>
      <c r="Z2209" s="52"/>
      <c r="AA2209" s="52"/>
    </row>
    <row r="2210" spans="2:27">
      <c r="B2210" s="20"/>
      <c r="C2210" s="2"/>
      <c r="S2210" s="52"/>
      <c r="T2210" s="52"/>
      <c r="U2210" s="52"/>
      <c r="V2210" s="52"/>
      <c r="W2210" s="52"/>
      <c r="X2210" s="52"/>
      <c r="Y2210" s="52"/>
      <c r="Z2210" s="52"/>
      <c r="AA2210" s="52"/>
    </row>
    <row r="2211" spans="2:27">
      <c r="B2211" s="20"/>
      <c r="C2211" s="2"/>
      <c r="S2211" s="52"/>
      <c r="T2211" s="52"/>
      <c r="U2211" s="52"/>
      <c r="V2211" s="52"/>
      <c r="W2211" s="52"/>
      <c r="X2211" s="52"/>
      <c r="Y2211" s="52"/>
      <c r="Z2211" s="52"/>
      <c r="AA2211" s="52"/>
    </row>
    <row r="2212" spans="2:27">
      <c r="B2212" s="20"/>
      <c r="C2212" s="2"/>
      <c r="S2212" s="52"/>
      <c r="T2212" s="52"/>
      <c r="U2212" s="52"/>
      <c r="V2212" s="52"/>
      <c r="W2212" s="52"/>
      <c r="X2212" s="52"/>
      <c r="Y2212" s="52"/>
      <c r="Z2212" s="52"/>
      <c r="AA2212" s="52"/>
    </row>
    <row r="2213" spans="2:27">
      <c r="B2213" s="20"/>
      <c r="C2213" s="2"/>
      <c r="S2213" s="52"/>
      <c r="T2213" s="52"/>
      <c r="U2213" s="52"/>
      <c r="V2213" s="52"/>
      <c r="W2213" s="52"/>
      <c r="X2213" s="52"/>
      <c r="Y2213" s="52"/>
      <c r="Z2213" s="52"/>
      <c r="AA2213" s="52"/>
    </row>
    <row r="2214" spans="2:27">
      <c r="B2214" s="20"/>
      <c r="C2214" s="2"/>
      <c r="S2214" s="52"/>
      <c r="T2214" s="52"/>
      <c r="U2214" s="52"/>
      <c r="V2214" s="52"/>
      <c r="W2214" s="52"/>
      <c r="X2214" s="52"/>
      <c r="Y2214" s="52"/>
      <c r="Z2214" s="52"/>
      <c r="AA2214" s="52"/>
    </row>
    <row r="2215" spans="2:27">
      <c r="B2215" s="20"/>
      <c r="C2215" s="2"/>
      <c r="S2215" s="52"/>
      <c r="T2215" s="52"/>
      <c r="U2215" s="52"/>
      <c r="V2215" s="52"/>
      <c r="W2215" s="52"/>
      <c r="X2215" s="52"/>
      <c r="Y2215" s="52"/>
      <c r="Z2215" s="52"/>
      <c r="AA2215" s="52"/>
    </row>
    <row r="2216" spans="2:27">
      <c r="B2216" s="20"/>
      <c r="C2216" s="2"/>
      <c r="S2216" s="52"/>
      <c r="T2216" s="52"/>
      <c r="U2216" s="52"/>
      <c r="V2216" s="52"/>
      <c r="W2216" s="52"/>
      <c r="X2216" s="52"/>
      <c r="Y2216" s="52"/>
      <c r="Z2216" s="52"/>
      <c r="AA2216" s="52"/>
    </row>
    <row r="2217" spans="2:27">
      <c r="B2217" s="20"/>
      <c r="C2217" s="2"/>
      <c r="S2217" s="52"/>
      <c r="T2217" s="52"/>
      <c r="U2217" s="52"/>
      <c r="V2217" s="52"/>
      <c r="W2217" s="52"/>
      <c r="X2217" s="52"/>
      <c r="Y2217" s="52"/>
      <c r="Z2217" s="52"/>
      <c r="AA2217" s="52"/>
    </row>
    <row r="2218" spans="2:27">
      <c r="B2218" s="20"/>
      <c r="C2218" s="2"/>
      <c r="S2218" s="52"/>
      <c r="T2218" s="52"/>
      <c r="U2218" s="52"/>
      <c r="V2218" s="52"/>
      <c r="W2218" s="52"/>
      <c r="X2218" s="52"/>
      <c r="Y2218" s="52"/>
      <c r="Z2218" s="52"/>
      <c r="AA2218" s="52"/>
    </row>
    <row r="2219" spans="2:27">
      <c r="B2219" s="20"/>
      <c r="C2219" s="2"/>
      <c r="S2219" s="52"/>
      <c r="T2219" s="52"/>
      <c r="U2219" s="52"/>
      <c r="V2219" s="52"/>
      <c r="W2219" s="52"/>
      <c r="X2219" s="52"/>
      <c r="Y2219" s="52"/>
      <c r="Z2219" s="52"/>
      <c r="AA2219" s="52"/>
    </row>
    <row r="2220" spans="2:27">
      <c r="B2220" s="20"/>
      <c r="C2220" s="2"/>
      <c r="S2220" s="52"/>
      <c r="T2220" s="52"/>
      <c r="U2220" s="52"/>
      <c r="V2220" s="52"/>
      <c r="W2220" s="52"/>
      <c r="X2220" s="52"/>
      <c r="Y2220" s="52"/>
      <c r="Z2220" s="52"/>
      <c r="AA2220" s="52"/>
    </row>
    <row r="2221" spans="2:27">
      <c r="B2221" s="20"/>
      <c r="C2221" s="2"/>
      <c r="S2221" s="52"/>
      <c r="T2221" s="52"/>
      <c r="U2221" s="52"/>
      <c r="V2221" s="52"/>
      <c r="W2221" s="52"/>
      <c r="X2221" s="52"/>
      <c r="Y2221" s="52"/>
      <c r="Z2221" s="52"/>
      <c r="AA2221" s="52"/>
    </row>
    <row r="2222" spans="2:27">
      <c r="B2222" s="20"/>
      <c r="C2222" s="2"/>
      <c r="S2222" s="52"/>
      <c r="T2222" s="52"/>
      <c r="U2222" s="52"/>
      <c r="V2222" s="52"/>
      <c r="W2222" s="52"/>
      <c r="X2222" s="52"/>
      <c r="Y2222" s="52"/>
      <c r="Z2222" s="52"/>
      <c r="AA2222" s="52"/>
    </row>
    <row r="2223" spans="2:27">
      <c r="B2223" s="20"/>
      <c r="C2223" s="2"/>
      <c r="S2223" s="52"/>
      <c r="T2223" s="52"/>
      <c r="U2223" s="52"/>
      <c r="V2223" s="52"/>
      <c r="W2223" s="52"/>
      <c r="X2223" s="52"/>
      <c r="Y2223" s="52"/>
      <c r="Z2223" s="52"/>
      <c r="AA2223" s="52"/>
    </row>
    <row r="2224" spans="2:27">
      <c r="B2224" s="20"/>
      <c r="C2224" s="2"/>
      <c r="S2224" s="52"/>
      <c r="T2224" s="52"/>
      <c r="U2224" s="52"/>
      <c r="V2224" s="52"/>
      <c r="W2224" s="52"/>
      <c r="X2224" s="52"/>
      <c r="Y2224" s="52"/>
      <c r="Z2224" s="52"/>
      <c r="AA2224" s="52"/>
    </row>
    <row r="2225" spans="2:27">
      <c r="B2225" s="20"/>
      <c r="C2225" s="2"/>
      <c r="S2225" s="52"/>
      <c r="T2225" s="52"/>
      <c r="U2225" s="52"/>
      <c r="V2225" s="52"/>
      <c r="W2225" s="52"/>
      <c r="X2225" s="52"/>
      <c r="Y2225" s="52"/>
      <c r="Z2225" s="52"/>
      <c r="AA2225" s="52"/>
    </row>
    <row r="2226" spans="2:27">
      <c r="B2226" s="20"/>
      <c r="C2226" s="2"/>
      <c r="S2226" s="52"/>
      <c r="T2226" s="52"/>
      <c r="U2226" s="52"/>
      <c r="V2226" s="52"/>
      <c r="W2226" s="52"/>
      <c r="X2226" s="52"/>
      <c r="Y2226" s="52"/>
      <c r="Z2226" s="52"/>
      <c r="AA2226" s="52"/>
    </row>
    <row r="2227" spans="2:27">
      <c r="B2227" s="20"/>
      <c r="C2227" s="2"/>
      <c r="S2227" s="52"/>
      <c r="T2227" s="52"/>
      <c r="U2227" s="52"/>
      <c r="V2227" s="52"/>
      <c r="W2227" s="52"/>
      <c r="X2227" s="52"/>
      <c r="Y2227" s="52"/>
      <c r="Z2227" s="52"/>
      <c r="AA2227" s="52"/>
    </row>
    <row r="2228" spans="2:27">
      <c r="B2228" s="20"/>
      <c r="C2228" s="2"/>
      <c r="S2228" s="52"/>
      <c r="T2228" s="52"/>
      <c r="U2228" s="52"/>
      <c r="V2228" s="52"/>
      <c r="W2228" s="52"/>
      <c r="X2228" s="52"/>
      <c r="Y2228" s="52"/>
      <c r="Z2228" s="52"/>
      <c r="AA2228" s="52"/>
    </row>
    <row r="2229" spans="2:27">
      <c r="B2229" s="20"/>
      <c r="C2229" s="2"/>
      <c r="S2229" s="52"/>
      <c r="T2229" s="52"/>
      <c r="U2229" s="52"/>
      <c r="V2229" s="52"/>
      <c r="W2229" s="52"/>
      <c r="X2229" s="52"/>
      <c r="Y2229" s="52"/>
      <c r="Z2229" s="52"/>
      <c r="AA2229" s="52"/>
    </row>
    <row r="2230" spans="2:27">
      <c r="B2230" s="20"/>
      <c r="C2230" s="2"/>
      <c r="S2230" s="52"/>
      <c r="T2230" s="52"/>
      <c r="U2230" s="52"/>
      <c r="V2230" s="52"/>
      <c r="W2230" s="52"/>
      <c r="X2230" s="52"/>
      <c r="Y2230" s="52"/>
      <c r="Z2230" s="52"/>
      <c r="AA2230" s="52"/>
    </row>
    <row r="2231" spans="2:27">
      <c r="B2231" s="20"/>
      <c r="C2231" s="2"/>
      <c r="S2231" s="52"/>
      <c r="T2231" s="52"/>
      <c r="U2231" s="52"/>
      <c r="V2231" s="52"/>
      <c r="W2231" s="52"/>
      <c r="X2231" s="52"/>
      <c r="Y2231" s="52"/>
      <c r="Z2231" s="52"/>
      <c r="AA2231" s="52"/>
    </row>
    <row r="2232" spans="2:27">
      <c r="B2232" s="20"/>
      <c r="C2232" s="2"/>
      <c r="S2232" s="52"/>
      <c r="T2232" s="52"/>
      <c r="U2232" s="52"/>
      <c r="V2232" s="52"/>
      <c r="W2232" s="52"/>
      <c r="X2232" s="52"/>
      <c r="Y2232" s="52"/>
      <c r="Z2232" s="52"/>
      <c r="AA2232" s="52"/>
    </row>
    <row r="2233" spans="2:27">
      <c r="B2233" s="20"/>
      <c r="C2233" s="2"/>
      <c r="S2233" s="52"/>
      <c r="T2233" s="52"/>
      <c r="U2233" s="52"/>
      <c r="V2233" s="52"/>
      <c r="W2233" s="52"/>
      <c r="X2233" s="52"/>
      <c r="Y2233" s="52"/>
      <c r="Z2233" s="52"/>
      <c r="AA2233" s="52"/>
    </row>
    <row r="2234" spans="2:27">
      <c r="B2234" s="20"/>
      <c r="C2234" s="2"/>
      <c r="S2234" s="52"/>
      <c r="T2234" s="52"/>
      <c r="U2234" s="52"/>
      <c r="V2234" s="52"/>
      <c r="W2234" s="52"/>
      <c r="X2234" s="52"/>
      <c r="Y2234" s="52"/>
      <c r="Z2234" s="52"/>
      <c r="AA2234" s="52"/>
    </row>
    <row r="2235" spans="2:27">
      <c r="B2235" s="20"/>
      <c r="C2235" s="2"/>
      <c r="S2235" s="52"/>
      <c r="T2235" s="52"/>
      <c r="U2235" s="52"/>
      <c r="V2235" s="52"/>
      <c r="W2235" s="52"/>
      <c r="X2235" s="52"/>
      <c r="Y2235" s="52"/>
      <c r="Z2235" s="52"/>
      <c r="AA2235" s="52"/>
    </row>
    <row r="2236" spans="2:27">
      <c r="B2236" s="20"/>
      <c r="C2236" s="2"/>
      <c r="S2236" s="52"/>
      <c r="T2236" s="52"/>
      <c r="U2236" s="52"/>
      <c r="V2236" s="52"/>
      <c r="W2236" s="52"/>
      <c r="X2236" s="52"/>
      <c r="Y2236" s="52"/>
      <c r="Z2236" s="52"/>
      <c r="AA2236" s="52"/>
    </row>
    <row r="2237" spans="2:27">
      <c r="B2237" s="20"/>
      <c r="C2237" s="2"/>
      <c r="S2237" s="52"/>
      <c r="T2237" s="52"/>
      <c r="U2237" s="52"/>
      <c r="V2237" s="52"/>
      <c r="W2237" s="52"/>
      <c r="X2237" s="52"/>
      <c r="Y2237" s="52"/>
      <c r="Z2237" s="52"/>
      <c r="AA2237" s="52"/>
    </row>
    <row r="2238" spans="2:27">
      <c r="B2238" s="20"/>
      <c r="C2238" s="2"/>
      <c r="S2238" s="52"/>
      <c r="T2238" s="52"/>
      <c r="U2238" s="52"/>
      <c r="V2238" s="52"/>
      <c r="W2238" s="52"/>
      <c r="X2238" s="52"/>
      <c r="Y2238" s="52"/>
      <c r="Z2238" s="52"/>
      <c r="AA2238" s="52"/>
    </row>
    <row r="2239" spans="2:27">
      <c r="B2239" s="20"/>
      <c r="C2239" s="2"/>
      <c r="S2239" s="52"/>
      <c r="T2239" s="52"/>
      <c r="U2239" s="52"/>
      <c r="V2239" s="52"/>
      <c r="W2239" s="52"/>
      <c r="X2239" s="52"/>
      <c r="Y2239" s="52"/>
      <c r="Z2239" s="52"/>
      <c r="AA2239" s="52"/>
    </row>
    <row r="2240" spans="2:27">
      <c r="B2240" s="20"/>
      <c r="C2240" s="2"/>
      <c r="S2240" s="52"/>
      <c r="T2240" s="52"/>
      <c r="U2240" s="52"/>
      <c r="V2240" s="52"/>
      <c r="W2240" s="52"/>
      <c r="X2240" s="52"/>
      <c r="Y2240" s="52"/>
      <c r="Z2240" s="52"/>
      <c r="AA2240" s="52"/>
    </row>
    <row r="2241" spans="2:27">
      <c r="B2241" s="20"/>
      <c r="C2241" s="2"/>
      <c r="S2241" s="52"/>
      <c r="T2241" s="52"/>
      <c r="U2241" s="52"/>
      <c r="V2241" s="52"/>
      <c r="W2241" s="52"/>
      <c r="X2241" s="52"/>
      <c r="Y2241" s="52"/>
      <c r="Z2241" s="52"/>
      <c r="AA2241" s="52"/>
    </row>
    <row r="2242" spans="2:27">
      <c r="B2242" s="20"/>
      <c r="C2242" s="2"/>
      <c r="S2242" s="52"/>
      <c r="T2242" s="52"/>
      <c r="U2242" s="52"/>
      <c r="V2242" s="52"/>
      <c r="W2242" s="52"/>
      <c r="X2242" s="52"/>
      <c r="Y2242" s="52"/>
      <c r="Z2242" s="52"/>
      <c r="AA2242" s="52"/>
    </row>
    <row r="2243" spans="2:27">
      <c r="B2243" s="20"/>
      <c r="C2243" s="2"/>
      <c r="S2243" s="52"/>
      <c r="T2243" s="52"/>
      <c r="U2243" s="52"/>
      <c r="V2243" s="52"/>
      <c r="W2243" s="52"/>
      <c r="X2243" s="52"/>
      <c r="Y2243" s="52"/>
      <c r="Z2243" s="52"/>
      <c r="AA2243" s="52"/>
    </row>
    <row r="2244" spans="2:27">
      <c r="B2244" s="20"/>
      <c r="C2244" s="2"/>
      <c r="S2244" s="52"/>
      <c r="T2244" s="52"/>
      <c r="U2244" s="52"/>
      <c r="V2244" s="52"/>
      <c r="W2244" s="52"/>
      <c r="X2244" s="52"/>
      <c r="Y2244" s="52"/>
      <c r="Z2244" s="52"/>
      <c r="AA2244" s="52"/>
    </row>
    <row r="2245" spans="2:27">
      <c r="B2245" s="20"/>
      <c r="C2245" s="2"/>
      <c r="S2245" s="52"/>
      <c r="T2245" s="52"/>
      <c r="U2245" s="52"/>
      <c r="V2245" s="52"/>
      <c r="W2245" s="52"/>
      <c r="X2245" s="52"/>
      <c r="Y2245" s="52"/>
      <c r="Z2245" s="52"/>
      <c r="AA2245" s="52"/>
    </row>
    <row r="2246" spans="2:27">
      <c r="B2246" s="20"/>
      <c r="C2246" s="2"/>
      <c r="S2246" s="52"/>
      <c r="T2246" s="52"/>
      <c r="U2246" s="52"/>
      <c r="V2246" s="52"/>
      <c r="W2246" s="52"/>
      <c r="X2246" s="52"/>
      <c r="Y2246" s="52"/>
      <c r="Z2246" s="52"/>
      <c r="AA2246" s="52"/>
    </row>
    <row r="2247" spans="2:27">
      <c r="B2247" s="20"/>
      <c r="C2247" s="2"/>
      <c r="S2247" s="52"/>
      <c r="T2247" s="52"/>
      <c r="U2247" s="52"/>
      <c r="V2247" s="52"/>
      <c r="W2247" s="52"/>
      <c r="X2247" s="52"/>
      <c r="Y2247" s="52"/>
      <c r="Z2247" s="52"/>
      <c r="AA2247" s="52"/>
    </row>
    <row r="2248" spans="2:27">
      <c r="B2248" s="20"/>
      <c r="C2248" s="2"/>
      <c r="S2248" s="52"/>
      <c r="T2248" s="52"/>
      <c r="U2248" s="52"/>
      <c r="V2248" s="52"/>
      <c r="W2248" s="52"/>
      <c r="X2248" s="52"/>
      <c r="Y2248" s="52"/>
      <c r="Z2248" s="52"/>
      <c r="AA2248" s="52"/>
    </row>
    <row r="2249" spans="2:27">
      <c r="B2249" s="20"/>
      <c r="C2249" s="2"/>
      <c r="S2249" s="52"/>
      <c r="T2249" s="52"/>
      <c r="U2249" s="52"/>
      <c r="V2249" s="52"/>
      <c r="W2249" s="52"/>
      <c r="X2249" s="52"/>
      <c r="Y2249" s="52"/>
      <c r="Z2249" s="52"/>
      <c r="AA2249" s="52"/>
    </row>
    <row r="2250" spans="2:27">
      <c r="B2250" s="20"/>
      <c r="C2250" s="2"/>
      <c r="S2250" s="52"/>
      <c r="T2250" s="52"/>
      <c r="U2250" s="52"/>
      <c r="V2250" s="52"/>
      <c r="W2250" s="52"/>
      <c r="X2250" s="52"/>
      <c r="Y2250" s="52"/>
      <c r="Z2250" s="52"/>
      <c r="AA2250" s="52"/>
    </row>
    <row r="2251" spans="2:27">
      <c r="B2251" s="20"/>
      <c r="C2251" s="2"/>
      <c r="S2251" s="52"/>
      <c r="T2251" s="52"/>
      <c r="U2251" s="52"/>
      <c r="V2251" s="52"/>
      <c r="W2251" s="52"/>
      <c r="X2251" s="52"/>
      <c r="Y2251" s="52"/>
      <c r="Z2251" s="52"/>
      <c r="AA2251" s="52"/>
    </row>
    <row r="2252" spans="2:27">
      <c r="B2252" s="20"/>
      <c r="C2252" s="2"/>
      <c r="S2252" s="52"/>
      <c r="T2252" s="52"/>
      <c r="U2252" s="52"/>
      <c r="V2252" s="52"/>
      <c r="W2252" s="52"/>
      <c r="X2252" s="52"/>
      <c r="Y2252" s="52"/>
      <c r="Z2252" s="52"/>
      <c r="AA2252" s="52"/>
    </row>
    <row r="2253" spans="2:27">
      <c r="B2253" s="20"/>
      <c r="C2253" s="2"/>
      <c r="S2253" s="52"/>
      <c r="T2253" s="52"/>
      <c r="U2253" s="52"/>
      <c r="V2253" s="52"/>
      <c r="W2253" s="52"/>
      <c r="X2253" s="52"/>
      <c r="Y2253" s="52"/>
      <c r="Z2253" s="52"/>
      <c r="AA2253" s="52"/>
    </row>
    <row r="2254" spans="2:27">
      <c r="B2254" s="20"/>
      <c r="C2254" s="2"/>
      <c r="S2254" s="52"/>
      <c r="T2254" s="52"/>
      <c r="U2254" s="52"/>
      <c r="V2254" s="52"/>
      <c r="W2254" s="52"/>
      <c r="X2254" s="52"/>
      <c r="Y2254" s="52"/>
      <c r="Z2254" s="52"/>
      <c r="AA2254" s="52"/>
    </row>
    <row r="2255" spans="2:27">
      <c r="B2255" s="20"/>
      <c r="C2255" s="2"/>
      <c r="S2255" s="52"/>
      <c r="T2255" s="52"/>
      <c r="U2255" s="52"/>
      <c r="V2255" s="52"/>
      <c r="W2255" s="52"/>
      <c r="X2255" s="52"/>
      <c r="Y2255" s="52"/>
      <c r="Z2255" s="52"/>
      <c r="AA2255" s="52"/>
    </row>
    <row r="2256" spans="2:27">
      <c r="B2256" s="20"/>
      <c r="C2256" s="2"/>
      <c r="S2256" s="52"/>
      <c r="T2256" s="52"/>
      <c r="U2256" s="52"/>
      <c r="V2256" s="52"/>
      <c r="W2256" s="52"/>
      <c r="X2256" s="52"/>
      <c r="Y2256" s="52"/>
      <c r="Z2256" s="52"/>
      <c r="AA2256" s="52"/>
    </row>
    <row r="2257" spans="2:27">
      <c r="B2257" s="20"/>
      <c r="C2257" s="2"/>
      <c r="S2257" s="52"/>
      <c r="T2257" s="52"/>
      <c r="U2257" s="52"/>
      <c r="V2257" s="52"/>
      <c r="W2257" s="52"/>
      <c r="X2257" s="52"/>
      <c r="Y2257" s="52"/>
      <c r="Z2257" s="52"/>
      <c r="AA2257" s="52"/>
    </row>
    <row r="2258" spans="2:27">
      <c r="B2258" s="20"/>
      <c r="C2258" s="2"/>
      <c r="S2258" s="52"/>
      <c r="T2258" s="52"/>
      <c r="U2258" s="52"/>
      <c r="V2258" s="52"/>
      <c r="W2258" s="52"/>
      <c r="X2258" s="52"/>
      <c r="Y2258" s="52"/>
      <c r="Z2258" s="52"/>
      <c r="AA2258" s="52"/>
    </row>
    <row r="2259" spans="2:27">
      <c r="B2259" s="20"/>
      <c r="C2259" s="2"/>
      <c r="S2259" s="52"/>
      <c r="T2259" s="52"/>
      <c r="U2259" s="52"/>
      <c r="V2259" s="52"/>
      <c r="W2259" s="52"/>
      <c r="X2259" s="52"/>
      <c r="Y2259" s="52"/>
      <c r="Z2259" s="52"/>
      <c r="AA2259" s="52"/>
    </row>
    <row r="2260" spans="2:27">
      <c r="B2260" s="20"/>
      <c r="C2260" s="2"/>
      <c r="S2260" s="52"/>
      <c r="T2260" s="52"/>
      <c r="U2260" s="52"/>
      <c r="V2260" s="52"/>
      <c r="W2260" s="52"/>
      <c r="X2260" s="52"/>
      <c r="Y2260" s="52"/>
      <c r="Z2260" s="52"/>
      <c r="AA2260" s="52"/>
    </row>
    <row r="2261" spans="2:27">
      <c r="B2261" s="20"/>
      <c r="C2261" s="2"/>
      <c r="S2261" s="52"/>
      <c r="T2261" s="52"/>
      <c r="U2261" s="52"/>
      <c r="V2261" s="52"/>
      <c r="W2261" s="52"/>
      <c r="X2261" s="52"/>
      <c r="Y2261" s="52"/>
      <c r="Z2261" s="52"/>
      <c r="AA2261" s="52"/>
    </row>
    <row r="2262" spans="2:27">
      <c r="B2262" s="20"/>
      <c r="C2262" s="2"/>
      <c r="S2262" s="52"/>
      <c r="T2262" s="52"/>
      <c r="U2262" s="52"/>
      <c r="V2262" s="52"/>
      <c r="W2262" s="52"/>
      <c r="X2262" s="52"/>
      <c r="Y2262" s="52"/>
      <c r="Z2262" s="52"/>
      <c r="AA2262" s="52"/>
    </row>
    <row r="2263" spans="2:27">
      <c r="B2263" s="20"/>
      <c r="C2263" s="2"/>
      <c r="S2263" s="52"/>
      <c r="T2263" s="52"/>
      <c r="U2263" s="52"/>
      <c r="V2263" s="52"/>
      <c r="W2263" s="52"/>
      <c r="X2263" s="52"/>
      <c r="Y2263" s="52"/>
      <c r="Z2263" s="52"/>
      <c r="AA2263" s="52"/>
    </row>
    <row r="2264" spans="2:27">
      <c r="B2264" s="20"/>
      <c r="C2264" s="2"/>
      <c r="S2264" s="52"/>
      <c r="T2264" s="52"/>
      <c r="U2264" s="52"/>
      <c r="V2264" s="52"/>
      <c r="W2264" s="52"/>
      <c r="X2264" s="52"/>
      <c r="Y2264" s="52"/>
      <c r="Z2264" s="52"/>
      <c r="AA2264" s="52"/>
    </row>
    <row r="2265" spans="2:27">
      <c r="B2265" s="20"/>
      <c r="C2265" s="2"/>
      <c r="S2265" s="52"/>
      <c r="T2265" s="52"/>
      <c r="U2265" s="52"/>
      <c r="V2265" s="52"/>
      <c r="W2265" s="52"/>
      <c r="X2265" s="52"/>
      <c r="Y2265" s="52"/>
      <c r="Z2265" s="52"/>
      <c r="AA2265" s="52"/>
    </row>
    <row r="2266" spans="2:27">
      <c r="B2266" s="20"/>
      <c r="C2266" s="2"/>
      <c r="S2266" s="52"/>
      <c r="T2266" s="52"/>
      <c r="U2266" s="52"/>
      <c r="V2266" s="52"/>
      <c r="W2266" s="52"/>
      <c r="X2266" s="52"/>
      <c r="Y2266" s="52"/>
      <c r="Z2266" s="52"/>
      <c r="AA2266" s="52"/>
    </row>
    <row r="2267" spans="2:27">
      <c r="B2267" s="20"/>
      <c r="C2267" s="2"/>
      <c r="S2267" s="52"/>
      <c r="T2267" s="52"/>
      <c r="U2267" s="52"/>
      <c r="V2267" s="52"/>
      <c r="W2267" s="52"/>
      <c r="X2267" s="52"/>
      <c r="Y2267" s="52"/>
      <c r="Z2267" s="52"/>
      <c r="AA2267" s="52"/>
    </row>
    <row r="2268" spans="2:27">
      <c r="B2268" s="20"/>
      <c r="C2268" s="2"/>
      <c r="S2268" s="52"/>
      <c r="T2268" s="52"/>
      <c r="U2268" s="52"/>
      <c r="V2268" s="52"/>
      <c r="W2268" s="52"/>
      <c r="X2268" s="52"/>
      <c r="Y2268" s="52"/>
      <c r="Z2268" s="52"/>
      <c r="AA2268" s="52"/>
    </row>
    <row r="2269" spans="2:27">
      <c r="B2269" s="20"/>
      <c r="C2269" s="2"/>
      <c r="S2269" s="52"/>
      <c r="T2269" s="52"/>
      <c r="U2269" s="52"/>
      <c r="V2269" s="52"/>
      <c r="W2269" s="52"/>
      <c r="X2269" s="52"/>
      <c r="Y2269" s="52"/>
      <c r="Z2269" s="52"/>
      <c r="AA2269" s="52"/>
    </row>
    <row r="2270" spans="2:27">
      <c r="B2270" s="20"/>
      <c r="C2270" s="2"/>
      <c r="S2270" s="52"/>
      <c r="T2270" s="52"/>
      <c r="U2270" s="52"/>
      <c r="V2270" s="52"/>
      <c r="W2270" s="52"/>
      <c r="X2270" s="52"/>
      <c r="Y2270" s="52"/>
      <c r="Z2270" s="52"/>
      <c r="AA2270" s="52"/>
    </row>
    <row r="2271" spans="2:27">
      <c r="B2271" s="20"/>
      <c r="C2271" s="2"/>
      <c r="S2271" s="52"/>
      <c r="T2271" s="52"/>
      <c r="U2271" s="52"/>
      <c r="V2271" s="52"/>
      <c r="W2271" s="52"/>
      <c r="X2271" s="52"/>
      <c r="Y2271" s="52"/>
      <c r="Z2271" s="52"/>
      <c r="AA2271" s="52"/>
    </row>
    <row r="2272" spans="2:27">
      <c r="B2272" s="20"/>
      <c r="C2272" s="2"/>
      <c r="S2272" s="52"/>
      <c r="T2272" s="52"/>
      <c r="U2272" s="52"/>
      <c r="V2272" s="52"/>
      <c r="W2272" s="52"/>
      <c r="X2272" s="52"/>
      <c r="Y2272" s="52"/>
      <c r="Z2272" s="52"/>
      <c r="AA2272" s="52"/>
    </row>
    <row r="2273" spans="2:27">
      <c r="B2273" s="20"/>
      <c r="C2273" s="2"/>
      <c r="S2273" s="52"/>
      <c r="T2273" s="52"/>
      <c r="U2273" s="52"/>
      <c r="V2273" s="52"/>
      <c r="W2273" s="52"/>
      <c r="X2273" s="52"/>
      <c r="Y2273" s="52"/>
      <c r="Z2273" s="52"/>
      <c r="AA2273" s="52"/>
    </row>
    <row r="2274" spans="2:27">
      <c r="B2274" s="20"/>
      <c r="C2274" s="2"/>
      <c r="S2274" s="52"/>
      <c r="T2274" s="52"/>
      <c r="U2274" s="52"/>
      <c r="V2274" s="52"/>
      <c r="W2274" s="52"/>
      <c r="X2274" s="52"/>
      <c r="Y2274" s="52"/>
      <c r="Z2274" s="52"/>
      <c r="AA2274" s="52"/>
    </row>
    <row r="2275" spans="2:27">
      <c r="B2275" s="20"/>
      <c r="C2275" s="2"/>
      <c r="S2275" s="52"/>
      <c r="T2275" s="52"/>
      <c r="U2275" s="52"/>
      <c r="V2275" s="52"/>
      <c r="W2275" s="52"/>
      <c r="X2275" s="52"/>
      <c r="Y2275" s="52"/>
      <c r="Z2275" s="52"/>
      <c r="AA2275" s="52"/>
    </row>
    <row r="2276" spans="2:27">
      <c r="B2276" s="20"/>
      <c r="C2276" s="2"/>
      <c r="S2276" s="52"/>
      <c r="T2276" s="52"/>
      <c r="U2276" s="52"/>
      <c r="V2276" s="52"/>
      <c r="W2276" s="52"/>
      <c r="X2276" s="52"/>
      <c r="Y2276" s="52"/>
      <c r="Z2276" s="52"/>
      <c r="AA2276" s="52"/>
    </row>
    <row r="2277" spans="2:27">
      <c r="B2277" s="20"/>
      <c r="C2277" s="2"/>
      <c r="S2277" s="52"/>
      <c r="T2277" s="52"/>
      <c r="U2277" s="52"/>
      <c r="V2277" s="52"/>
      <c r="W2277" s="52"/>
      <c r="X2277" s="52"/>
      <c r="Y2277" s="52"/>
      <c r="Z2277" s="52"/>
      <c r="AA2277" s="52"/>
    </row>
    <row r="2278" spans="2:27">
      <c r="B2278" s="20"/>
      <c r="C2278" s="2"/>
      <c r="S2278" s="52"/>
      <c r="T2278" s="52"/>
      <c r="U2278" s="52"/>
      <c r="V2278" s="52"/>
      <c r="W2278" s="52"/>
      <c r="X2278" s="52"/>
      <c r="Y2278" s="52"/>
      <c r="Z2278" s="52"/>
      <c r="AA2278" s="52"/>
    </row>
    <row r="2279" spans="2:27">
      <c r="B2279" s="20"/>
      <c r="C2279" s="2"/>
      <c r="S2279" s="52"/>
      <c r="T2279" s="52"/>
      <c r="U2279" s="52"/>
      <c r="V2279" s="52"/>
      <c r="W2279" s="52"/>
      <c r="X2279" s="52"/>
      <c r="Y2279" s="52"/>
      <c r="Z2279" s="52"/>
      <c r="AA2279" s="52"/>
    </row>
    <row r="2280" spans="2:27">
      <c r="B2280" s="20"/>
      <c r="C2280" s="2"/>
      <c r="S2280" s="52"/>
      <c r="T2280" s="52"/>
      <c r="U2280" s="52"/>
      <c r="V2280" s="52"/>
      <c r="W2280" s="52"/>
      <c r="X2280" s="52"/>
      <c r="Y2280" s="52"/>
      <c r="Z2280" s="52"/>
      <c r="AA2280" s="52"/>
    </row>
    <row r="2281" spans="2:27">
      <c r="B2281" s="20"/>
      <c r="C2281" s="2"/>
      <c r="S2281" s="52"/>
      <c r="T2281" s="52"/>
      <c r="U2281" s="52"/>
      <c r="V2281" s="52"/>
      <c r="W2281" s="52"/>
      <c r="X2281" s="52"/>
      <c r="Y2281" s="52"/>
      <c r="Z2281" s="52"/>
      <c r="AA2281" s="52"/>
    </row>
    <row r="2282" spans="2:27">
      <c r="B2282" s="20"/>
      <c r="C2282" s="2"/>
      <c r="S2282" s="52"/>
      <c r="T2282" s="52"/>
      <c r="U2282" s="52"/>
      <c r="V2282" s="52"/>
      <c r="W2282" s="52"/>
      <c r="X2282" s="52"/>
      <c r="Y2282" s="52"/>
      <c r="Z2282" s="52"/>
      <c r="AA2282" s="52"/>
    </row>
    <row r="2283" spans="2:27">
      <c r="B2283" s="20"/>
      <c r="C2283" s="2"/>
      <c r="S2283" s="52"/>
      <c r="T2283" s="52"/>
      <c r="U2283" s="52"/>
      <c r="V2283" s="52"/>
      <c r="W2283" s="52"/>
      <c r="X2283" s="52"/>
      <c r="Y2283" s="52"/>
      <c r="Z2283" s="52"/>
      <c r="AA2283" s="52"/>
    </row>
    <row r="2284" spans="2:27">
      <c r="B2284" s="20"/>
      <c r="C2284" s="2"/>
      <c r="S2284" s="52"/>
      <c r="T2284" s="52"/>
      <c r="U2284" s="52"/>
      <c r="V2284" s="52"/>
      <c r="W2284" s="52"/>
      <c r="X2284" s="52"/>
      <c r="Y2284" s="52"/>
      <c r="Z2284" s="52"/>
      <c r="AA2284" s="52"/>
    </row>
    <row r="2285" spans="2:27">
      <c r="B2285" s="20"/>
      <c r="C2285" s="2"/>
      <c r="S2285" s="52"/>
      <c r="T2285" s="52"/>
      <c r="U2285" s="52"/>
      <c r="V2285" s="52"/>
      <c r="W2285" s="52"/>
      <c r="X2285" s="52"/>
      <c r="Y2285" s="52"/>
      <c r="Z2285" s="52"/>
      <c r="AA2285" s="52"/>
    </row>
    <row r="2286" spans="2:27">
      <c r="B2286" s="20"/>
      <c r="C2286" s="2"/>
      <c r="S2286" s="52"/>
      <c r="T2286" s="52"/>
      <c r="U2286" s="52"/>
      <c r="V2286" s="52"/>
      <c r="W2286" s="52"/>
      <c r="X2286" s="52"/>
      <c r="Y2286" s="52"/>
      <c r="Z2286" s="52"/>
      <c r="AA2286" s="52"/>
    </row>
    <row r="2287" spans="2:27">
      <c r="B2287" s="20"/>
      <c r="C2287" s="2"/>
      <c r="S2287" s="52"/>
      <c r="T2287" s="52"/>
      <c r="U2287" s="52"/>
      <c r="V2287" s="52"/>
      <c r="W2287" s="52"/>
      <c r="X2287" s="52"/>
      <c r="Y2287" s="52"/>
      <c r="Z2287" s="52"/>
      <c r="AA2287" s="52"/>
    </row>
    <row r="2288" spans="2:27">
      <c r="B2288" s="20"/>
      <c r="C2288" s="2"/>
      <c r="S2288" s="52"/>
      <c r="T2288" s="52"/>
      <c r="U2288" s="52"/>
      <c r="V2288" s="52"/>
      <c r="W2288" s="52"/>
      <c r="X2288" s="52"/>
      <c r="Y2288" s="52"/>
      <c r="Z2288" s="52"/>
      <c r="AA2288" s="52"/>
    </row>
    <row r="2289" spans="2:27">
      <c r="B2289" s="20"/>
      <c r="C2289" s="2"/>
      <c r="S2289" s="52"/>
      <c r="T2289" s="52"/>
      <c r="U2289" s="52"/>
      <c r="V2289" s="52"/>
      <c r="W2289" s="52"/>
      <c r="X2289" s="52"/>
      <c r="Y2289" s="52"/>
      <c r="Z2289" s="52"/>
      <c r="AA2289" s="52"/>
    </row>
    <row r="2290" spans="2:27">
      <c r="B2290" s="20"/>
      <c r="C2290" s="2"/>
      <c r="S2290" s="52"/>
      <c r="T2290" s="52"/>
      <c r="U2290" s="52"/>
      <c r="V2290" s="52"/>
      <c r="W2290" s="52"/>
      <c r="X2290" s="52"/>
      <c r="Y2290" s="52"/>
      <c r="Z2290" s="52"/>
      <c r="AA2290" s="52"/>
    </row>
    <row r="2291" spans="2:27">
      <c r="B2291" s="20"/>
      <c r="C2291" s="2"/>
      <c r="S2291" s="52"/>
      <c r="T2291" s="52"/>
      <c r="U2291" s="52"/>
      <c r="V2291" s="52"/>
      <c r="W2291" s="52"/>
      <c r="X2291" s="52"/>
      <c r="Y2291" s="52"/>
      <c r="Z2291" s="52"/>
      <c r="AA2291" s="52"/>
    </row>
    <row r="2292" spans="2:27">
      <c r="B2292" s="20"/>
      <c r="C2292" s="2"/>
      <c r="S2292" s="52"/>
      <c r="T2292" s="52"/>
      <c r="U2292" s="52"/>
      <c r="V2292" s="52"/>
      <c r="W2292" s="52"/>
      <c r="X2292" s="52"/>
      <c r="Y2292" s="52"/>
      <c r="Z2292" s="52"/>
      <c r="AA2292" s="52"/>
    </row>
    <row r="2293" spans="2:27">
      <c r="B2293" s="20"/>
      <c r="C2293" s="2"/>
      <c r="S2293" s="52"/>
      <c r="T2293" s="52"/>
      <c r="U2293" s="52"/>
      <c r="V2293" s="52"/>
      <c r="W2293" s="52"/>
      <c r="X2293" s="52"/>
      <c r="Y2293" s="52"/>
      <c r="Z2293" s="52"/>
      <c r="AA2293" s="52"/>
    </row>
    <row r="2294" spans="2:27">
      <c r="B2294" s="20"/>
      <c r="C2294" s="2"/>
      <c r="S2294" s="52"/>
      <c r="T2294" s="52"/>
      <c r="U2294" s="52"/>
      <c r="V2294" s="52"/>
      <c r="W2294" s="52"/>
      <c r="X2294" s="52"/>
      <c r="Y2294" s="52"/>
      <c r="Z2294" s="52"/>
      <c r="AA2294" s="52"/>
    </row>
    <row r="2295" spans="2:27">
      <c r="B2295" s="20"/>
      <c r="C2295" s="2"/>
      <c r="S2295" s="52"/>
      <c r="T2295" s="52"/>
      <c r="U2295" s="52"/>
      <c r="V2295" s="52"/>
      <c r="W2295" s="52"/>
      <c r="X2295" s="52"/>
      <c r="Y2295" s="52"/>
      <c r="Z2295" s="52"/>
      <c r="AA2295" s="52"/>
    </row>
    <row r="2296" spans="2:27">
      <c r="B2296" s="20"/>
      <c r="C2296" s="2"/>
      <c r="S2296" s="52"/>
      <c r="T2296" s="52"/>
      <c r="U2296" s="52"/>
      <c r="V2296" s="52"/>
      <c r="W2296" s="52"/>
      <c r="X2296" s="52"/>
      <c r="Y2296" s="52"/>
      <c r="Z2296" s="52"/>
      <c r="AA2296" s="52"/>
    </row>
    <row r="2297" spans="2:27">
      <c r="B2297" s="20"/>
      <c r="C2297" s="2"/>
      <c r="S2297" s="52"/>
      <c r="T2297" s="52"/>
      <c r="U2297" s="52"/>
      <c r="V2297" s="52"/>
      <c r="W2297" s="52"/>
      <c r="X2297" s="52"/>
      <c r="Y2297" s="52"/>
      <c r="Z2297" s="52"/>
      <c r="AA2297" s="52"/>
    </row>
    <row r="2298" spans="2:27">
      <c r="B2298" s="20"/>
      <c r="C2298" s="2"/>
      <c r="S2298" s="52"/>
      <c r="T2298" s="52"/>
      <c r="U2298" s="52"/>
      <c r="V2298" s="52"/>
      <c r="W2298" s="52"/>
      <c r="X2298" s="52"/>
      <c r="Y2298" s="52"/>
      <c r="Z2298" s="52"/>
      <c r="AA2298" s="52"/>
    </row>
    <row r="2299" spans="2:27">
      <c r="B2299" s="20"/>
      <c r="C2299" s="2"/>
      <c r="S2299" s="52"/>
      <c r="T2299" s="52"/>
      <c r="U2299" s="52"/>
      <c r="V2299" s="52"/>
      <c r="W2299" s="52"/>
      <c r="X2299" s="52"/>
      <c r="Y2299" s="52"/>
      <c r="Z2299" s="52"/>
      <c r="AA2299" s="52"/>
    </row>
    <row r="2300" spans="2:27">
      <c r="B2300" s="20"/>
      <c r="C2300" s="2"/>
      <c r="S2300" s="52"/>
      <c r="T2300" s="52"/>
      <c r="U2300" s="52"/>
      <c r="V2300" s="52"/>
      <c r="W2300" s="52"/>
      <c r="X2300" s="52"/>
      <c r="Y2300" s="52"/>
      <c r="Z2300" s="52"/>
      <c r="AA2300" s="52"/>
    </row>
    <row r="2301" spans="2:27">
      <c r="B2301" s="20"/>
      <c r="C2301" s="2"/>
      <c r="S2301" s="52"/>
      <c r="T2301" s="52"/>
      <c r="U2301" s="52"/>
      <c r="V2301" s="52"/>
      <c r="W2301" s="52"/>
      <c r="X2301" s="52"/>
      <c r="Y2301" s="52"/>
      <c r="Z2301" s="52"/>
      <c r="AA2301" s="52"/>
    </row>
    <row r="2302" spans="2:27">
      <c r="B2302" s="20"/>
      <c r="C2302" s="2"/>
      <c r="S2302" s="52"/>
      <c r="T2302" s="52"/>
      <c r="U2302" s="52"/>
      <c r="V2302" s="52"/>
      <c r="W2302" s="52"/>
      <c r="X2302" s="52"/>
      <c r="Y2302" s="52"/>
      <c r="Z2302" s="52"/>
      <c r="AA2302" s="52"/>
    </row>
    <row r="2303" spans="2:27">
      <c r="B2303" s="20"/>
      <c r="C2303" s="2"/>
      <c r="S2303" s="52"/>
      <c r="T2303" s="52"/>
      <c r="U2303" s="52"/>
      <c r="V2303" s="52"/>
      <c r="W2303" s="52"/>
      <c r="X2303" s="52"/>
      <c r="Y2303" s="52"/>
      <c r="Z2303" s="52"/>
      <c r="AA2303" s="52"/>
    </row>
    <row r="2304" spans="2:27">
      <c r="B2304" s="20"/>
      <c r="C2304" s="2"/>
      <c r="S2304" s="52"/>
      <c r="T2304" s="52"/>
      <c r="U2304" s="52"/>
      <c r="V2304" s="52"/>
      <c r="W2304" s="52"/>
      <c r="X2304" s="52"/>
      <c r="Y2304" s="52"/>
      <c r="Z2304" s="52"/>
      <c r="AA2304" s="52"/>
    </row>
    <row r="2305" spans="2:27">
      <c r="B2305" s="20"/>
      <c r="C2305" s="2"/>
      <c r="S2305" s="52"/>
      <c r="T2305" s="52"/>
      <c r="U2305" s="52"/>
      <c r="V2305" s="52"/>
      <c r="W2305" s="52"/>
      <c r="X2305" s="52"/>
      <c r="Y2305" s="52"/>
      <c r="Z2305" s="52"/>
      <c r="AA2305" s="52"/>
    </row>
    <row r="2306" spans="2:27">
      <c r="B2306" s="20"/>
      <c r="C2306" s="2"/>
      <c r="S2306" s="52"/>
      <c r="T2306" s="52"/>
      <c r="U2306" s="52"/>
      <c r="V2306" s="52"/>
      <c r="W2306" s="52"/>
      <c r="X2306" s="52"/>
      <c r="Y2306" s="52"/>
      <c r="Z2306" s="52"/>
      <c r="AA2306" s="52"/>
    </row>
    <row r="2307" spans="2:27">
      <c r="B2307" s="20"/>
      <c r="C2307" s="2"/>
      <c r="S2307" s="52"/>
      <c r="T2307" s="52"/>
      <c r="U2307" s="52"/>
      <c r="V2307" s="52"/>
      <c r="W2307" s="52"/>
      <c r="X2307" s="52"/>
      <c r="Y2307" s="52"/>
      <c r="Z2307" s="52"/>
      <c r="AA2307" s="52"/>
    </row>
    <row r="2308" spans="2:27">
      <c r="B2308" s="20"/>
      <c r="C2308" s="2"/>
      <c r="S2308" s="52"/>
      <c r="T2308" s="52"/>
      <c r="U2308" s="52"/>
      <c r="V2308" s="52"/>
      <c r="W2308" s="52"/>
      <c r="X2308" s="52"/>
      <c r="Y2308" s="52"/>
      <c r="Z2308" s="52"/>
      <c r="AA2308" s="52"/>
    </row>
    <row r="2309" spans="2:27">
      <c r="B2309" s="20"/>
      <c r="C2309" s="2"/>
      <c r="S2309" s="52"/>
      <c r="T2309" s="52"/>
      <c r="U2309" s="52"/>
      <c r="V2309" s="52"/>
      <c r="W2309" s="52"/>
      <c r="X2309" s="52"/>
      <c r="Y2309" s="52"/>
      <c r="Z2309" s="52"/>
      <c r="AA2309" s="52"/>
    </row>
    <row r="2310" spans="2:27">
      <c r="B2310" s="20"/>
      <c r="C2310" s="2"/>
      <c r="S2310" s="52"/>
      <c r="T2310" s="52"/>
      <c r="U2310" s="52"/>
      <c r="V2310" s="52"/>
      <c r="W2310" s="52"/>
      <c r="X2310" s="52"/>
      <c r="Y2310" s="52"/>
      <c r="Z2310" s="52"/>
      <c r="AA2310" s="52"/>
    </row>
    <row r="2311" spans="2:27">
      <c r="B2311" s="20"/>
      <c r="C2311" s="2"/>
      <c r="S2311" s="52"/>
      <c r="T2311" s="52"/>
      <c r="U2311" s="52"/>
      <c r="V2311" s="52"/>
      <c r="W2311" s="52"/>
      <c r="X2311" s="52"/>
      <c r="Y2311" s="52"/>
      <c r="Z2311" s="52"/>
      <c r="AA2311" s="52"/>
    </row>
    <row r="2312" spans="2:27">
      <c r="B2312" s="20"/>
      <c r="C2312" s="2"/>
      <c r="S2312" s="52"/>
      <c r="T2312" s="52"/>
      <c r="U2312" s="52"/>
      <c r="V2312" s="52"/>
      <c r="W2312" s="52"/>
      <c r="X2312" s="52"/>
      <c r="Y2312" s="52"/>
      <c r="Z2312" s="52"/>
      <c r="AA2312" s="52"/>
    </row>
    <row r="2313" spans="2:27">
      <c r="B2313" s="20"/>
      <c r="C2313" s="2"/>
      <c r="S2313" s="52"/>
      <c r="T2313" s="52"/>
      <c r="U2313" s="52"/>
      <c r="V2313" s="52"/>
      <c r="W2313" s="52"/>
      <c r="X2313" s="52"/>
      <c r="Y2313" s="52"/>
      <c r="Z2313" s="52"/>
      <c r="AA2313" s="52"/>
    </row>
    <row r="2314" spans="2:27">
      <c r="B2314" s="20"/>
      <c r="C2314" s="2"/>
      <c r="S2314" s="52"/>
      <c r="T2314" s="52"/>
      <c r="U2314" s="52"/>
      <c r="V2314" s="52"/>
      <c r="W2314" s="52"/>
      <c r="X2314" s="52"/>
      <c r="Y2314" s="52"/>
      <c r="Z2314" s="52"/>
      <c r="AA2314" s="52"/>
    </row>
    <row r="2315" spans="2:27">
      <c r="B2315" s="20"/>
      <c r="C2315" s="2"/>
      <c r="S2315" s="52"/>
      <c r="T2315" s="52"/>
      <c r="U2315" s="52"/>
      <c r="V2315" s="52"/>
      <c r="W2315" s="52"/>
      <c r="X2315" s="52"/>
      <c r="Y2315" s="52"/>
      <c r="Z2315" s="52"/>
      <c r="AA2315" s="52"/>
    </row>
    <row r="2316" spans="2:27">
      <c r="B2316" s="20"/>
      <c r="C2316" s="2"/>
      <c r="S2316" s="52"/>
      <c r="T2316" s="52"/>
      <c r="U2316" s="52"/>
      <c r="V2316" s="52"/>
      <c r="W2316" s="52"/>
      <c r="X2316" s="52"/>
      <c r="Y2316" s="52"/>
      <c r="Z2316" s="52"/>
      <c r="AA2316" s="52"/>
    </row>
    <row r="2317" spans="2:27">
      <c r="B2317" s="20"/>
      <c r="C2317" s="2"/>
      <c r="S2317" s="52"/>
      <c r="T2317" s="52"/>
      <c r="U2317" s="52"/>
      <c r="V2317" s="52"/>
      <c r="W2317" s="52"/>
      <c r="X2317" s="52"/>
      <c r="Y2317" s="52"/>
      <c r="Z2317" s="52"/>
      <c r="AA2317" s="52"/>
    </row>
    <row r="2318" spans="2:27">
      <c r="B2318" s="20"/>
      <c r="C2318" s="2"/>
      <c r="S2318" s="52"/>
      <c r="T2318" s="52"/>
      <c r="U2318" s="52"/>
      <c r="V2318" s="52"/>
      <c r="W2318" s="52"/>
      <c r="X2318" s="52"/>
      <c r="Y2318" s="52"/>
      <c r="Z2318" s="52"/>
      <c r="AA2318" s="52"/>
    </row>
    <row r="2319" spans="2:27">
      <c r="B2319" s="20"/>
      <c r="C2319" s="2"/>
      <c r="S2319" s="52"/>
      <c r="T2319" s="52"/>
      <c r="U2319" s="52"/>
      <c r="V2319" s="52"/>
      <c r="W2319" s="52"/>
      <c r="X2319" s="52"/>
      <c r="Y2319" s="52"/>
      <c r="Z2319" s="52"/>
      <c r="AA2319" s="52"/>
    </row>
    <row r="2320" spans="2:27">
      <c r="B2320" s="20"/>
      <c r="C2320" s="2"/>
      <c r="S2320" s="52"/>
      <c r="T2320" s="52"/>
      <c r="U2320" s="52"/>
      <c r="V2320" s="52"/>
      <c r="W2320" s="52"/>
      <c r="X2320" s="52"/>
      <c r="Y2320" s="52"/>
      <c r="Z2320" s="52"/>
      <c r="AA2320" s="52"/>
    </row>
    <row r="2321" spans="2:27">
      <c r="B2321" s="20"/>
      <c r="C2321" s="2"/>
      <c r="S2321" s="52"/>
      <c r="T2321" s="52"/>
      <c r="U2321" s="52"/>
      <c r="V2321" s="52"/>
      <c r="W2321" s="52"/>
      <c r="X2321" s="52"/>
      <c r="Y2321" s="52"/>
      <c r="Z2321" s="52"/>
      <c r="AA2321" s="52"/>
    </row>
    <row r="2322" spans="2:27">
      <c r="B2322" s="20"/>
      <c r="C2322" s="2"/>
      <c r="S2322" s="52"/>
      <c r="T2322" s="52"/>
      <c r="U2322" s="52"/>
      <c r="V2322" s="52"/>
      <c r="W2322" s="52"/>
      <c r="X2322" s="52"/>
      <c r="Y2322" s="52"/>
      <c r="Z2322" s="52"/>
      <c r="AA2322" s="52"/>
    </row>
    <row r="2323" spans="2:27">
      <c r="B2323" s="20"/>
      <c r="C2323" s="2"/>
      <c r="S2323" s="52"/>
      <c r="T2323" s="52"/>
      <c r="U2323" s="52"/>
      <c r="V2323" s="52"/>
      <c r="W2323" s="52"/>
      <c r="X2323" s="52"/>
      <c r="Y2323" s="52"/>
      <c r="Z2323" s="52"/>
      <c r="AA2323" s="52"/>
    </row>
    <row r="2324" spans="2:27">
      <c r="B2324" s="20"/>
      <c r="C2324" s="2"/>
      <c r="S2324" s="52"/>
      <c r="T2324" s="52"/>
      <c r="U2324" s="52"/>
      <c r="V2324" s="52"/>
      <c r="W2324" s="52"/>
      <c r="X2324" s="52"/>
      <c r="Y2324" s="52"/>
      <c r="Z2324" s="52"/>
      <c r="AA2324" s="52"/>
    </row>
    <row r="2325" spans="2:27">
      <c r="B2325" s="20"/>
      <c r="C2325" s="2"/>
      <c r="S2325" s="52"/>
      <c r="T2325" s="52"/>
      <c r="U2325" s="52"/>
      <c r="V2325" s="52"/>
      <c r="W2325" s="52"/>
      <c r="X2325" s="52"/>
      <c r="Y2325" s="52"/>
      <c r="Z2325" s="52"/>
      <c r="AA2325" s="52"/>
    </row>
    <row r="2326" spans="2:27">
      <c r="B2326" s="20"/>
      <c r="C2326" s="2"/>
      <c r="S2326" s="52"/>
      <c r="T2326" s="52"/>
      <c r="U2326" s="52"/>
      <c r="V2326" s="52"/>
      <c r="W2326" s="52"/>
      <c r="X2326" s="52"/>
      <c r="Y2326" s="52"/>
      <c r="Z2326" s="52"/>
      <c r="AA2326" s="52"/>
    </row>
    <row r="2327" spans="2:27">
      <c r="B2327" s="20"/>
      <c r="C2327" s="2"/>
      <c r="S2327" s="52"/>
      <c r="T2327" s="52"/>
      <c r="U2327" s="52"/>
      <c r="V2327" s="52"/>
      <c r="W2327" s="52"/>
      <c r="X2327" s="52"/>
      <c r="Y2327" s="52"/>
      <c r="Z2327" s="52"/>
      <c r="AA2327" s="52"/>
    </row>
    <row r="2328" spans="2:27">
      <c r="B2328" s="20"/>
      <c r="C2328" s="2"/>
      <c r="S2328" s="52"/>
      <c r="T2328" s="52"/>
      <c r="U2328" s="52"/>
      <c r="V2328" s="52"/>
      <c r="W2328" s="52"/>
      <c r="X2328" s="52"/>
      <c r="Y2328" s="52"/>
      <c r="Z2328" s="52"/>
      <c r="AA2328" s="52"/>
    </row>
    <row r="2329" spans="2:27">
      <c r="B2329" s="20"/>
      <c r="C2329" s="2"/>
      <c r="S2329" s="52"/>
      <c r="T2329" s="52"/>
      <c r="U2329" s="52"/>
      <c r="V2329" s="52"/>
      <c r="W2329" s="52"/>
      <c r="X2329" s="52"/>
      <c r="Y2329" s="52"/>
      <c r="Z2329" s="52"/>
      <c r="AA2329" s="52"/>
    </row>
    <row r="2330" spans="2:27">
      <c r="B2330" s="20"/>
      <c r="C2330" s="2"/>
      <c r="S2330" s="52"/>
      <c r="T2330" s="52"/>
      <c r="U2330" s="52"/>
      <c r="V2330" s="52"/>
      <c r="W2330" s="52"/>
      <c r="X2330" s="52"/>
      <c r="Y2330" s="52"/>
      <c r="Z2330" s="52"/>
      <c r="AA2330" s="52"/>
    </row>
    <row r="2331" spans="2:27">
      <c r="B2331" s="20"/>
      <c r="C2331" s="2"/>
      <c r="S2331" s="52"/>
      <c r="T2331" s="52"/>
      <c r="U2331" s="52"/>
      <c r="V2331" s="52"/>
      <c r="W2331" s="52"/>
      <c r="X2331" s="52"/>
      <c r="Y2331" s="52"/>
      <c r="Z2331" s="52"/>
      <c r="AA2331" s="52"/>
    </row>
    <row r="2332" spans="2:27">
      <c r="B2332" s="20"/>
      <c r="C2332" s="2"/>
      <c r="S2332" s="52"/>
      <c r="T2332" s="52"/>
      <c r="U2332" s="52"/>
      <c r="V2332" s="52"/>
      <c r="W2332" s="52"/>
      <c r="X2332" s="52"/>
      <c r="Y2332" s="52"/>
      <c r="Z2332" s="52"/>
      <c r="AA2332" s="52"/>
    </row>
    <row r="2333" spans="2:27">
      <c r="B2333" s="20"/>
      <c r="C2333" s="2"/>
      <c r="S2333" s="52"/>
      <c r="T2333" s="52"/>
      <c r="U2333" s="52"/>
      <c r="V2333" s="52"/>
      <c r="W2333" s="52"/>
      <c r="X2333" s="52"/>
      <c r="Y2333" s="52"/>
      <c r="Z2333" s="52"/>
      <c r="AA2333" s="52"/>
    </row>
    <row r="2334" spans="2:27">
      <c r="B2334" s="20"/>
      <c r="C2334" s="2"/>
      <c r="S2334" s="52"/>
      <c r="T2334" s="52"/>
      <c r="U2334" s="52"/>
      <c r="V2334" s="52"/>
      <c r="W2334" s="52"/>
      <c r="X2334" s="52"/>
      <c r="Y2334" s="52"/>
      <c r="Z2334" s="52"/>
      <c r="AA2334" s="52"/>
    </row>
    <row r="2335" spans="2:27">
      <c r="B2335" s="20"/>
      <c r="C2335" s="2"/>
      <c r="S2335" s="52"/>
      <c r="T2335" s="52"/>
      <c r="U2335" s="52"/>
      <c r="V2335" s="52"/>
      <c r="W2335" s="52"/>
      <c r="X2335" s="52"/>
      <c r="Y2335" s="52"/>
      <c r="Z2335" s="52"/>
      <c r="AA2335" s="52"/>
    </row>
    <row r="2336" spans="2:27">
      <c r="B2336" s="20"/>
      <c r="C2336" s="2"/>
      <c r="S2336" s="52"/>
      <c r="T2336" s="52"/>
      <c r="U2336" s="52"/>
      <c r="V2336" s="52"/>
      <c r="W2336" s="52"/>
      <c r="X2336" s="52"/>
      <c r="Y2336" s="52"/>
      <c r="Z2336" s="52"/>
      <c r="AA2336" s="52"/>
    </row>
    <row r="2337" spans="2:27">
      <c r="B2337" s="20"/>
      <c r="C2337" s="2"/>
      <c r="S2337" s="52"/>
      <c r="T2337" s="52"/>
      <c r="U2337" s="52"/>
      <c r="V2337" s="52"/>
      <c r="W2337" s="52"/>
      <c r="X2337" s="52"/>
      <c r="Y2337" s="52"/>
      <c r="Z2337" s="52"/>
      <c r="AA2337" s="52"/>
    </row>
    <row r="2338" spans="2:27">
      <c r="B2338" s="20"/>
      <c r="C2338" s="2"/>
      <c r="S2338" s="52"/>
      <c r="T2338" s="52"/>
      <c r="U2338" s="52"/>
      <c r="V2338" s="52"/>
      <c r="W2338" s="52"/>
      <c r="X2338" s="52"/>
      <c r="Y2338" s="52"/>
      <c r="Z2338" s="52"/>
      <c r="AA2338" s="52"/>
    </row>
    <row r="2339" spans="2:27">
      <c r="B2339" s="20"/>
      <c r="C2339" s="2"/>
      <c r="S2339" s="52"/>
      <c r="T2339" s="52"/>
      <c r="U2339" s="52"/>
      <c r="V2339" s="52"/>
      <c r="W2339" s="52"/>
      <c r="X2339" s="52"/>
      <c r="Y2339" s="52"/>
      <c r="Z2339" s="52"/>
      <c r="AA2339" s="52"/>
    </row>
    <row r="2340" spans="2:27">
      <c r="B2340" s="20"/>
      <c r="C2340" s="2"/>
      <c r="S2340" s="52"/>
      <c r="T2340" s="52"/>
      <c r="U2340" s="52"/>
      <c r="V2340" s="52"/>
      <c r="W2340" s="52"/>
      <c r="X2340" s="52"/>
      <c r="Y2340" s="52"/>
      <c r="Z2340" s="52"/>
      <c r="AA2340" s="52"/>
    </row>
    <row r="2341" spans="2:27">
      <c r="B2341" s="20"/>
      <c r="C2341" s="2"/>
      <c r="S2341" s="52"/>
      <c r="T2341" s="52"/>
      <c r="U2341" s="52"/>
      <c r="V2341" s="52"/>
      <c r="W2341" s="52"/>
      <c r="X2341" s="52"/>
      <c r="Y2341" s="52"/>
      <c r="Z2341" s="52"/>
      <c r="AA2341" s="52"/>
    </row>
    <row r="2342" spans="2:27">
      <c r="B2342" s="20"/>
      <c r="C2342" s="2"/>
      <c r="S2342" s="52"/>
      <c r="T2342" s="52"/>
      <c r="U2342" s="52"/>
      <c r="V2342" s="52"/>
      <c r="W2342" s="52"/>
      <c r="X2342" s="52"/>
      <c r="Y2342" s="52"/>
      <c r="Z2342" s="52"/>
      <c r="AA2342" s="52"/>
    </row>
    <row r="2343" spans="2:27">
      <c r="B2343" s="20"/>
      <c r="C2343" s="2"/>
      <c r="S2343" s="52"/>
      <c r="T2343" s="52"/>
      <c r="U2343" s="52"/>
      <c r="V2343" s="52"/>
      <c r="W2343" s="52"/>
      <c r="X2343" s="52"/>
      <c r="Y2343" s="52"/>
      <c r="Z2343" s="52"/>
      <c r="AA2343" s="52"/>
    </row>
    <row r="2344" spans="2:27">
      <c r="B2344" s="20"/>
      <c r="C2344" s="2"/>
      <c r="S2344" s="52"/>
      <c r="T2344" s="52"/>
      <c r="U2344" s="52"/>
      <c r="V2344" s="52"/>
      <c r="W2344" s="52"/>
      <c r="X2344" s="52"/>
      <c r="Y2344" s="52"/>
      <c r="Z2344" s="52"/>
      <c r="AA2344" s="52"/>
    </row>
    <row r="2345" spans="2:27">
      <c r="B2345" s="20"/>
      <c r="C2345" s="2"/>
      <c r="S2345" s="52"/>
      <c r="T2345" s="52"/>
      <c r="U2345" s="52"/>
      <c r="V2345" s="52"/>
      <c r="W2345" s="52"/>
      <c r="X2345" s="52"/>
      <c r="Y2345" s="52"/>
      <c r="Z2345" s="52"/>
      <c r="AA2345" s="52"/>
    </row>
    <row r="2346" spans="2:27">
      <c r="B2346" s="20"/>
      <c r="C2346" s="2"/>
      <c r="S2346" s="52"/>
      <c r="T2346" s="52"/>
      <c r="U2346" s="52"/>
      <c r="V2346" s="52"/>
      <c r="W2346" s="52"/>
      <c r="X2346" s="52"/>
      <c r="Y2346" s="52"/>
      <c r="Z2346" s="52"/>
      <c r="AA2346" s="52"/>
    </row>
    <row r="2347" spans="2:27">
      <c r="B2347" s="20"/>
      <c r="C2347" s="2"/>
      <c r="S2347" s="52"/>
      <c r="T2347" s="52"/>
      <c r="U2347" s="52"/>
      <c r="V2347" s="52"/>
      <c r="W2347" s="52"/>
      <c r="X2347" s="52"/>
      <c r="Y2347" s="52"/>
      <c r="Z2347" s="52"/>
      <c r="AA2347" s="52"/>
    </row>
    <row r="2348" spans="2:27">
      <c r="B2348" s="20"/>
      <c r="C2348" s="2"/>
      <c r="S2348" s="52"/>
      <c r="T2348" s="52"/>
      <c r="U2348" s="52"/>
      <c r="V2348" s="52"/>
      <c r="W2348" s="52"/>
      <c r="X2348" s="52"/>
      <c r="Y2348" s="52"/>
      <c r="Z2348" s="52"/>
      <c r="AA2348" s="52"/>
    </row>
    <row r="2349" spans="2:27">
      <c r="B2349" s="20"/>
      <c r="C2349" s="2"/>
      <c r="S2349" s="52"/>
      <c r="T2349" s="52"/>
      <c r="U2349" s="52"/>
      <c r="V2349" s="52"/>
      <c r="W2349" s="52"/>
      <c r="X2349" s="52"/>
      <c r="Y2349" s="52"/>
      <c r="Z2349" s="52"/>
      <c r="AA2349" s="52"/>
    </row>
    <row r="2350" spans="2:27">
      <c r="B2350" s="20"/>
      <c r="C2350" s="2"/>
      <c r="S2350" s="52"/>
      <c r="T2350" s="52"/>
      <c r="U2350" s="52"/>
      <c r="V2350" s="52"/>
      <c r="W2350" s="52"/>
      <c r="X2350" s="52"/>
      <c r="Y2350" s="52"/>
      <c r="Z2350" s="52"/>
      <c r="AA2350" s="52"/>
    </row>
    <row r="2351" spans="2:27">
      <c r="B2351" s="20"/>
      <c r="C2351" s="2"/>
      <c r="S2351" s="52"/>
      <c r="T2351" s="52"/>
      <c r="U2351" s="52"/>
      <c r="V2351" s="52"/>
      <c r="W2351" s="52"/>
      <c r="X2351" s="52"/>
      <c r="Y2351" s="52"/>
      <c r="Z2351" s="52"/>
      <c r="AA2351" s="52"/>
    </row>
    <row r="2352" spans="2:27">
      <c r="B2352" s="20"/>
      <c r="C2352" s="2"/>
      <c r="S2352" s="52"/>
      <c r="T2352" s="52"/>
      <c r="U2352" s="52"/>
      <c r="V2352" s="52"/>
      <c r="W2352" s="52"/>
      <c r="X2352" s="52"/>
      <c r="Y2352" s="52"/>
      <c r="Z2352" s="52"/>
      <c r="AA2352" s="52"/>
    </row>
    <row r="2353" spans="2:27">
      <c r="B2353" s="20"/>
      <c r="C2353" s="2"/>
      <c r="S2353" s="52"/>
      <c r="T2353" s="52"/>
      <c r="U2353" s="52"/>
      <c r="V2353" s="52"/>
      <c r="W2353" s="52"/>
      <c r="X2353" s="52"/>
      <c r="Y2353" s="52"/>
      <c r="Z2353" s="52"/>
      <c r="AA2353" s="52"/>
    </row>
    <row r="2354" spans="2:27">
      <c r="B2354" s="20"/>
      <c r="C2354" s="2"/>
      <c r="S2354" s="52"/>
      <c r="T2354" s="52"/>
      <c r="U2354" s="52"/>
      <c r="V2354" s="52"/>
      <c r="W2354" s="52"/>
      <c r="X2354" s="52"/>
      <c r="Y2354" s="52"/>
      <c r="Z2354" s="52"/>
      <c r="AA2354" s="52"/>
    </row>
    <row r="2355" spans="2:27">
      <c r="B2355" s="20"/>
      <c r="C2355" s="2"/>
      <c r="S2355" s="52"/>
      <c r="T2355" s="52"/>
      <c r="U2355" s="52"/>
      <c r="V2355" s="52"/>
      <c r="W2355" s="52"/>
      <c r="X2355" s="52"/>
      <c r="Y2355" s="52"/>
      <c r="Z2355" s="52"/>
      <c r="AA2355" s="52"/>
    </row>
    <row r="2356" spans="2:27">
      <c r="B2356" s="20"/>
      <c r="C2356" s="2"/>
      <c r="S2356" s="52"/>
      <c r="T2356" s="52"/>
      <c r="U2356" s="52"/>
      <c r="V2356" s="52"/>
      <c r="W2356" s="52"/>
      <c r="X2356" s="52"/>
      <c r="Y2356" s="52"/>
      <c r="Z2356" s="52"/>
      <c r="AA2356" s="52"/>
    </row>
    <row r="2357" spans="2:27">
      <c r="B2357" s="20"/>
      <c r="C2357" s="2"/>
      <c r="S2357" s="52"/>
      <c r="T2357" s="52"/>
      <c r="U2357" s="52"/>
      <c r="V2357" s="52"/>
      <c r="W2357" s="52"/>
      <c r="X2357" s="52"/>
      <c r="Y2357" s="52"/>
      <c r="Z2357" s="52"/>
      <c r="AA2357" s="52"/>
    </row>
    <row r="2358" spans="2:27">
      <c r="B2358" s="20"/>
      <c r="C2358" s="2"/>
      <c r="S2358" s="52"/>
      <c r="T2358" s="52"/>
      <c r="U2358" s="52"/>
      <c r="V2358" s="52"/>
      <c r="W2358" s="52"/>
      <c r="X2358" s="52"/>
      <c r="Y2358" s="52"/>
      <c r="Z2358" s="52"/>
      <c r="AA2358" s="52"/>
    </row>
    <row r="2359" spans="2:27">
      <c r="B2359" s="20"/>
      <c r="C2359" s="2"/>
      <c r="S2359" s="52"/>
      <c r="T2359" s="52"/>
      <c r="U2359" s="52"/>
      <c r="V2359" s="52"/>
      <c r="W2359" s="52"/>
      <c r="X2359" s="52"/>
      <c r="Y2359" s="52"/>
      <c r="Z2359" s="52"/>
      <c r="AA2359" s="52"/>
    </row>
    <row r="2360" spans="2:27">
      <c r="B2360" s="20"/>
      <c r="C2360" s="2"/>
      <c r="S2360" s="52"/>
      <c r="T2360" s="52"/>
      <c r="U2360" s="52"/>
      <c r="V2360" s="52"/>
      <c r="W2360" s="52"/>
      <c r="X2360" s="52"/>
      <c r="Y2360" s="52"/>
      <c r="Z2360" s="52"/>
      <c r="AA2360" s="52"/>
    </row>
    <row r="2361" spans="2:27">
      <c r="B2361" s="20"/>
      <c r="C2361" s="2"/>
      <c r="S2361" s="52"/>
      <c r="T2361" s="52"/>
      <c r="U2361" s="52"/>
      <c r="V2361" s="52"/>
      <c r="W2361" s="52"/>
      <c r="X2361" s="52"/>
      <c r="Y2361" s="52"/>
      <c r="Z2361" s="52"/>
      <c r="AA2361" s="52"/>
    </row>
    <row r="2362" spans="2:27">
      <c r="B2362" s="20"/>
      <c r="C2362" s="2"/>
      <c r="S2362" s="52"/>
      <c r="T2362" s="52"/>
      <c r="U2362" s="52"/>
      <c r="V2362" s="52"/>
      <c r="W2362" s="52"/>
      <c r="X2362" s="52"/>
      <c r="Y2362" s="52"/>
      <c r="Z2362" s="52"/>
      <c r="AA2362" s="52"/>
    </row>
    <row r="2363" spans="2:27">
      <c r="B2363" s="20"/>
      <c r="C2363" s="2"/>
      <c r="S2363" s="52"/>
      <c r="T2363" s="52"/>
      <c r="U2363" s="52"/>
      <c r="V2363" s="52"/>
      <c r="W2363" s="52"/>
      <c r="X2363" s="52"/>
      <c r="Y2363" s="52"/>
      <c r="Z2363" s="52"/>
      <c r="AA2363" s="52"/>
    </row>
    <row r="2364" spans="2:27">
      <c r="B2364" s="20"/>
      <c r="C2364" s="2"/>
      <c r="S2364" s="52"/>
      <c r="T2364" s="52"/>
      <c r="U2364" s="52"/>
      <c r="V2364" s="52"/>
      <c r="W2364" s="52"/>
      <c r="X2364" s="52"/>
      <c r="Y2364" s="52"/>
      <c r="Z2364" s="52"/>
      <c r="AA2364" s="52"/>
    </row>
    <row r="2365" spans="2:27">
      <c r="B2365" s="20"/>
      <c r="C2365" s="2"/>
      <c r="S2365" s="52"/>
      <c r="T2365" s="52"/>
      <c r="U2365" s="52"/>
      <c r="V2365" s="52"/>
      <c r="W2365" s="52"/>
      <c r="X2365" s="52"/>
      <c r="Y2365" s="52"/>
      <c r="Z2365" s="52"/>
      <c r="AA2365" s="52"/>
    </row>
    <row r="2366" spans="2:27">
      <c r="B2366" s="20"/>
      <c r="C2366" s="2"/>
      <c r="S2366" s="52"/>
      <c r="T2366" s="52"/>
      <c r="U2366" s="52"/>
      <c r="V2366" s="52"/>
      <c r="W2366" s="52"/>
      <c r="X2366" s="52"/>
      <c r="Y2366" s="52"/>
      <c r="Z2366" s="52"/>
      <c r="AA2366" s="52"/>
    </row>
    <row r="2367" spans="2:27">
      <c r="B2367" s="20"/>
      <c r="C2367" s="2"/>
      <c r="S2367" s="52"/>
      <c r="T2367" s="52"/>
      <c r="U2367" s="52"/>
      <c r="V2367" s="52"/>
      <c r="W2367" s="52"/>
      <c r="X2367" s="52"/>
      <c r="Y2367" s="52"/>
      <c r="Z2367" s="52"/>
      <c r="AA2367" s="52"/>
    </row>
    <row r="2368" spans="2:27">
      <c r="B2368" s="20"/>
      <c r="C2368" s="2"/>
      <c r="S2368" s="52"/>
      <c r="T2368" s="52"/>
      <c r="U2368" s="52"/>
      <c r="V2368" s="52"/>
      <c r="W2368" s="52"/>
      <c r="X2368" s="52"/>
      <c r="Y2368" s="52"/>
      <c r="Z2368" s="52"/>
      <c r="AA2368" s="52"/>
    </row>
    <row r="2369" spans="2:27">
      <c r="B2369" s="20"/>
      <c r="C2369" s="2"/>
      <c r="S2369" s="52"/>
      <c r="T2369" s="52"/>
      <c r="U2369" s="52"/>
      <c r="V2369" s="52"/>
      <c r="W2369" s="52"/>
      <c r="X2369" s="52"/>
      <c r="Y2369" s="52"/>
      <c r="Z2369" s="52"/>
      <c r="AA2369" s="52"/>
    </row>
    <row r="2370" spans="2:27">
      <c r="B2370" s="20"/>
      <c r="C2370" s="2"/>
      <c r="S2370" s="52"/>
      <c r="T2370" s="52"/>
      <c r="U2370" s="52"/>
      <c r="V2370" s="52"/>
      <c r="W2370" s="52"/>
      <c r="X2370" s="52"/>
      <c r="Y2370" s="52"/>
      <c r="Z2370" s="52"/>
      <c r="AA2370" s="52"/>
    </row>
    <row r="2371" spans="2:27">
      <c r="B2371" s="20"/>
      <c r="C2371" s="2"/>
      <c r="S2371" s="52"/>
      <c r="T2371" s="52"/>
      <c r="U2371" s="52"/>
      <c r="V2371" s="52"/>
      <c r="W2371" s="52"/>
      <c r="X2371" s="52"/>
      <c r="Y2371" s="52"/>
      <c r="Z2371" s="52"/>
      <c r="AA2371" s="52"/>
    </row>
    <row r="2372" spans="2:27">
      <c r="B2372" s="20"/>
      <c r="C2372" s="2"/>
      <c r="S2372" s="52"/>
      <c r="T2372" s="52"/>
      <c r="U2372" s="52"/>
      <c r="V2372" s="52"/>
      <c r="W2372" s="52"/>
      <c r="X2372" s="52"/>
      <c r="Y2372" s="52"/>
      <c r="Z2372" s="52"/>
      <c r="AA2372" s="52"/>
    </row>
    <row r="2373" spans="2:27">
      <c r="B2373" s="20"/>
      <c r="C2373" s="2"/>
      <c r="S2373" s="52"/>
      <c r="T2373" s="52"/>
      <c r="U2373" s="52"/>
      <c r="V2373" s="52"/>
      <c r="W2373" s="52"/>
      <c r="X2373" s="52"/>
      <c r="Y2373" s="52"/>
      <c r="Z2373" s="52"/>
      <c r="AA2373" s="52"/>
    </row>
    <row r="2374" spans="2:27">
      <c r="B2374" s="20"/>
      <c r="C2374" s="2"/>
      <c r="S2374" s="52"/>
      <c r="T2374" s="52"/>
      <c r="U2374" s="52"/>
      <c r="V2374" s="52"/>
      <c r="W2374" s="52"/>
      <c r="X2374" s="52"/>
      <c r="Y2374" s="52"/>
      <c r="Z2374" s="52"/>
      <c r="AA2374" s="52"/>
    </row>
    <row r="2375" spans="2:27">
      <c r="B2375" s="20"/>
      <c r="C2375" s="2"/>
      <c r="S2375" s="52"/>
      <c r="T2375" s="52"/>
      <c r="U2375" s="52"/>
      <c r="V2375" s="52"/>
      <c r="W2375" s="52"/>
      <c r="X2375" s="52"/>
      <c r="Y2375" s="52"/>
      <c r="Z2375" s="52"/>
      <c r="AA2375" s="52"/>
    </row>
    <row r="2376" spans="2:27">
      <c r="B2376" s="20"/>
      <c r="C2376" s="2"/>
      <c r="S2376" s="52"/>
      <c r="T2376" s="52"/>
      <c r="U2376" s="52"/>
      <c r="V2376" s="52"/>
      <c r="W2376" s="52"/>
      <c r="X2376" s="52"/>
      <c r="Y2376" s="52"/>
      <c r="Z2376" s="52"/>
      <c r="AA2376" s="52"/>
    </row>
    <row r="2377" spans="2:27">
      <c r="B2377" s="20"/>
      <c r="C2377" s="2"/>
      <c r="S2377" s="52"/>
      <c r="T2377" s="52"/>
      <c r="U2377" s="52"/>
      <c r="V2377" s="52"/>
      <c r="W2377" s="52"/>
      <c r="X2377" s="52"/>
      <c r="Y2377" s="52"/>
      <c r="Z2377" s="52"/>
      <c r="AA2377" s="52"/>
    </row>
    <row r="2378" spans="2:27">
      <c r="B2378" s="20"/>
      <c r="C2378" s="2"/>
      <c r="S2378" s="52"/>
      <c r="T2378" s="52"/>
      <c r="U2378" s="52"/>
      <c r="V2378" s="52"/>
      <c r="W2378" s="52"/>
      <c r="X2378" s="52"/>
      <c r="Y2378" s="52"/>
      <c r="Z2378" s="52"/>
      <c r="AA2378" s="52"/>
    </row>
    <row r="2379" spans="2:27">
      <c r="B2379" s="20"/>
      <c r="C2379" s="2"/>
      <c r="S2379" s="52"/>
      <c r="T2379" s="52"/>
      <c r="U2379" s="52"/>
      <c r="V2379" s="52"/>
      <c r="W2379" s="52"/>
      <c r="X2379" s="52"/>
      <c r="Y2379" s="52"/>
      <c r="Z2379" s="52"/>
      <c r="AA2379" s="52"/>
    </row>
    <row r="2380" spans="2:27">
      <c r="B2380" s="20"/>
      <c r="C2380" s="2"/>
      <c r="S2380" s="52"/>
      <c r="T2380" s="52"/>
      <c r="U2380" s="52"/>
      <c r="V2380" s="52"/>
      <c r="W2380" s="52"/>
      <c r="X2380" s="52"/>
      <c r="Y2380" s="52"/>
      <c r="Z2380" s="52"/>
      <c r="AA2380" s="52"/>
    </row>
    <row r="2381" spans="2:27">
      <c r="B2381" s="20"/>
      <c r="C2381" s="2"/>
      <c r="S2381" s="52"/>
      <c r="T2381" s="52"/>
      <c r="U2381" s="52"/>
      <c r="V2381" s="52"/>
      <c r="W2381" s="52"/>
      <c r="X2381" s="52"/>
      <c r="Y2381" s="52"/>
      <c r="Z2381" s="52"/>
      <c r="AA2381" s="52"/>
    </row>
    <row r="2382" spans="2:27">
      <c r="B2382" s="20"/>
      <c r="C2382" s="2"/>
      <c r="S2382" s="52"/>
      <c r="T2382" s="52"/>
      <c r="U2382" s="52"/>
      <c r="V2382" s="52"/>
      <c r="W2382" s="52"/>
      <c r="X2382" s="52"/>
      <c r="Y2382" s="52"/>
      <c r="Z2382" s="52"/>
      <c r="AA2382" s="52"/>
    </row>
    <row r="2383" spans="2:27">
      <c r="B2383" s="20"/>
      <c r="C2383" s="2"/>
      <c r="S2383" s="52"/>
      <c r="T2383" s="52"/>
      <c r="U2383" s="52"/>
      <c r="V2383" s="52"/>
      <c r="W2383" s="52"/>
      <c r="X2383" s="52"/>
      <c r="Y2383" s="52"/>
      <c r="Z2383" s="52"/>
      <c r="AA2383" s="52"/>
    </row>
    <row r="2384" spans="2:27">
      <c r="B2384" s="20"/>
      <c r="C2384" s="2"/>
      <c r="S2384" s="52"/>
      <c r="T2384" s="52"/>
      <c r="U2384" s="52"/>
      <c r="V2384" s="52"/>
      <c r="W2384" s="52"/>
      <c r="X2384" s="52"/>
      <c r="Y2384" s="52"/>
      <c r="Z2384" s="52"/>
      <c r="AA2384" s="52"/>
    </row>
    <row r="2385" spans="2:27">
      <c r="B2385" s="20"/>
      <c r="C2385" s="2"/>
      <c r="S2385" s="52"/>
      <c r="T2385" s="52"/>
      <c r="U2385" s="52"/>
      <c r="V2385" s="52"/>
      <c r="W2385" s="52"/>
      <c r="X2385" s="52"/>
      <c r="Y2385" s="52"/>
      <c r="Z2385" s="52"/>
      <c r="AA2385" s="52"/>
    </row>
    <row r="2386" spans="2:27">
      <c r="B2386" s="20"/>
      <c r="C2386" s="2"/>
      <c r="S2386" s="52"/>
      <c r="T2386" s="52"/>
      <c r="U2386" s="52"/>
      <c r="V2386" s="52"/>
      <c r="W2386" s="52"/>
      <c r="X2386" s="52"/>
      <c r="Y2386" s="52"/>
      <c r="Z2386" s="52"/>
      <c r="AA2386" s="52"/>
    </row>
    <row r="2387" spans="2:27">
      <c r="B2387" s="20"/>
      <c r="C2387" s="2"/>
      <c r="S2387" s="52"/>
      <c r="T2387" s="52"/>
      <c r="U2387" s="52"/>
      <c r="V2387" s="52"/>
      <c r="W2387" s="52"/>
      <c r="X2387" s="52"/>
      <c r="Y2387" s="52"/>
      <c r="Z2387" s="52"/>
      <c r="AA2387" s="52"/>
    </row>
    <row r="2388" spans="2:27">
      <c r="B2388" s="20"/>
      <c r="C2388" s="2"/>
      <c r="S2388" s="52"/>
      <c r="T2388" s="52"/>
      <c r="U2388" s="52"/>
      <c r="V2388" s="52"/>
      <c r="W2388" s="52"/>
      <c r="X2388" s="52"/>
      <c r="Y2388" s="52"/>
      <c r="Z2388" s="52"/>
      <c r="AA2388" s="52"/>
    </row>
    <row r="2389" spans="2:27">
      <c r="B2389" s="20"/>
      <c r="C2389" s="2"/>
      <c r="S2389" s="52"/>
      <c r="T2389" s="52"/>
      <c r="U2389" s="52"/>
      <c r="V2389" s="52"/>
      <c r="W2389" s="52"/>
      <c r="X2389" s="52"/>
      <c r="Y2389" s="52"/>
      <c r="Z2389" s="52"/>
      <c r="AA2389" s="52"/>
    </row>
    <row r="2390" spans="2:27">
      <c r="B2390" s="20"/>
      <c r="C2390" s="2"/>
      <c r="S2390" s="52"/>
      <c r="T2390" s="52"/>
      <c r="U2390" s="52"/>
      <c r="V2390" s="52"/>
      <c r="W2390" s="52"/>
      <c r="X2390" s="52"/>
      <c r="Y2390" s="52"/>
      <c r="Z2390" s="52"/>
      <c r="AA2390" s="52"/>
    </row>
    <row r="2391" spans="2:27">
      <c r="B2391" s="20"/>
      <c r="C2391" s="2"/>
      <c r="S2391" s="52"/>
      <c r="T2391" s="52"/>
      <c r="U2391" s="52"/>
      <c r="V2391" s="52"/>
      <c r="W2391" s="52"/>
      <c r="X2391" s="52"/>
      <c r="Y2391" s="52"/>
      <c r="Z2391" s="52"/>
      <c r="AA2391" s="52"/>
    </row>
    <row r="2392" spans="2:27">
      <c r="B2392" s="20"/>
      <c r="C2392" s="2"/>
      <c r="S2392" s="52"/>
      <c r="T2392" s="52"/>
      <c r="U2392" s="52"/>
      <c r="V2392" s="52"/>
      <c r="W2392" s="52"/>
      <c r="X2392" s="52"/>
      <c r="Y2392" s="52"/>
      <c r="Z2392" s="52"/>
      <c r="AA2392" s="52"/>
    </row>
    <row r="2393" spans="2:27">
      <c r="B2393" s="20"/>
      <c r="C2393" s="2"/>
      <c r="S2393" s="52"/>
      <c r="T2393" s="52"/>
      <c r="U2393" s="52"/>
      <c r="V2393" s="52"/>
      <c r="W2393" s="52"/>
      <c r="X2393" s="52"/>
      <c r="Y2393" s="52"/>
      <c r="Z2393" s="52"/>
      <c r="AA2393" s="52"/>
    </row>
    <row r="2394" spans="2:27">
      <c r="B2394" s="20"/>
      <c r="C2394" s="2"/>
      <c r="S2394" s="52"/>
      <c r="T2394" s="52"/>
      <c r="U2394" s="52"/>
      <c r="V2394" s="52"/>
      <c r="W2394" s="52"/>
      <c r="X2394" s="52"/>
      <c r="Y2394" s="52"/>
      <c r="Z2394" s="52"/>
      <c r="AA2394" s="52"/>
    </row>
    <row r="2395" spans="2:27">
      <c r="B2395" s="20"/>
      <c r="C2395" s="2"/>
      <c r="S2395" s="52"/>
      <c r="T2395" s="52"/>
      <c r="U2395" s="52"/>
      <c r="V2395" s="52"/>
      <c r="W2395" s="52"/>
      <c r="X2395" s="52"/>
      <c r="Y2395" s="52"/>
      <c r="Z2395" s="52"/>
      <c r="AA2395" s="52"/>
    </row>
    <row r="2396" spans="2:27">
      <c r="B2396" s="20"/>
      <c r="C2396" s="2"/>
      <c r="S2396" s="52"/>
      <c r="T2396" s="52"/>
      <c r="U2396" s="52"/>
      <c r="V2396" s="52"/>
      <c r="W2396" s="52"/>
      <c r="X2396" s="52"/>
      <c r="Y2396" s="52"/>
      <c r="Z2396" s="52"/>
      <c r="AA2396" s="52"/>
    </row>
    <row r="2397" spans="2:27">
      <c r="B2397" s="20"/>
      <c r="C2397" s="2"/>
      <c r="S2397" s="52"/>
      <c r="T2397" s="52"/>
      <c r="U2397" s="52"/>
      <c r="V2397" s="52"/>
      <c r="W2397" s="52"/>
      <c r="X2397" s="52"/>
      <c r="Y2397" s="52"/>
      <c r="Z2397" s="52"/>
      <c r="AA2397" s="52"/>
    </row>
    <row r="2398" spans="2:27">
      <c r="B2398" s="20"/>
      <c r="C2398" s="2"/>
      <c r="S2398" s="52"/>
      <c r="T2398" s="52"/>
      <c r="U2398" s="52"/>
      <c r="V2398" s="52"/>
      <c r="W2398" s="52"/>
      <c r="X2398" s="52"/>
      <c r="Y2398" s="52"/>
      <c r="Z2398" s="52"/>
      <c r="AA2398" s="52"/>
    </row>
    <row r="2399" spans="2:27">
      <c r="B2399" s="20"/>
      <c r="C2399" s="2"/>
      <c r="S2399" s="52"/>
      <c r="T2399" s="52"/>
      <c r="U2399" s="52"/>
      <c r="V2399" s="52"/>
      <c r="W2399" s="52"/>
      <c r="X2399" s="52"/>
      <c r="Y2399" s="52"/>
      <c r="Z2399" s="52"/>
      <c r="AA2399" s="52"/>
    </row>
    <row r="2400" spans="2:27">
      <c r="B2400" s="20"/>
      <c r="C2400" s="2"/>
      <c r="S2400" s="52"/>
      <c r="T2400" s="52"/>
      <c r="U2400" s="52"/>
      <c r="V2400" s="52"/>
      <c r="W2400" s="52"/>
      <c r="X2400" s="52"/>
      <c r="Y2400" s="52"/>
      <c r="Z2400" s="52"/>
      <c r="AA2400" s="52"/>
    </row>
    <row r="2401" spans="2:27">
      <c r="B2401" s="20"/>
      <c r="C2401" s="2"/>
      <c r="S2401" s="52"/>
      <c r="T2401" s="52"/>
      <c r="U2401" s="52"/>
      <c r="V2401" s="52"/>
      <c r="W2401" s="52"/>
      <c r="X2401" s="52"/>
      <c r="Y2401" s="52"/>
      <c r="Z2401" s="52"/>
      <c r="AA2401" s="52"/>
    </row>
    <row r="2402" spans="2:27">
      <c r="B2402" s="20"/>
      <c r="C2402" s="2"/>
      <c r="S2402" s="52"/>
      <c r="T2402" s="52"/>
      <c r="U2402" s="52"/>
      <c r="V2402" s="52"/>
      <c r="W2402" s="52"/>
      <c r="X2402" s="52"/>
      <c r="Y2402" s="52"/>
      <c r="Z2402" s="52"/>
      <c r="AA2402" s="52"/>
    </row>
    <row r="2403" spans="2:27">
      <c r="B2403" s="20"/>
      <c r="C2403" s="2"/>
      <c r="S2403" s="52"/>
      <c r="T2403" s="52"/>
      <c r="U2403" s="52"/>
      <c r="V2403" s="52"/>
      <c r="W2403" s="52"/>
      <c r="X2403" s="52"/>
      <c r="Y2403" s="52"/>
      <c r="Z2403" s="52"/>
      <c r="AA2403" s="52"/>
    </row>
    <row r="2404" spans="2:27">
      <c r="B2404" s="20"/>
      <c r="C2404" s="2"/>
      <c r="S2404" s="52"/>
      <c r="T2404" s="52"/>
      <c r="U2404" s="52"/>
      <c r="V2404" s="52"/>
      <c r="W2404" s="52"/>
      <c r="X2404" s="52"/>
      <c r="Y2404" s="52"/>
      <c r="Z2404" s="52"/>
      <c r="AA2404" s="52"/>
    </row>
    <row r="2405" spans="2:27">
      <c r="B2405" s="20"/>
      <c r="C2405" s="2"/>
      <c r="S2405" s="52"/>
      <c r="T2405" s="52"/>
      <c r="U2405" s="52"/>
      <c r="V2405" s="52"/>
      <c r="W2405" s="52"/>
      <c r="X2405" s="52"/>
      <c r="Y2405" s="52"/>
      <c r="Z2405" s="52"/>
      <c r="AA2405" s="52"/>
    </row>
    <row r="2406" spans="2:27">
      <c r="B2406" s="20"/>
      <c r="C2406" s="2"/>
      <c r="S2406" s="52"/>
      <c r="T2406" s="52"/>
      <c r="U2406" s="52"/>
      <c r="V2406" s="52"/>
      <c r="W2406" s="52"/>
      <c r="X2406" s="52"/>
      <c r="Y2406" s="52"/>
      <c r="Z2406" s="52"/>
      <c r="AA2406" s="52"/>
    </row>
    <row r="2407" spans="2:27">
      <c r="B2407" s="20"/>
      <c r="C2407" s="2"/>
      <c r="S2407" s="52"/>
      <c r="T2407" s="52"/>
      <c r="U2407" s="52"/>
      <c r="V2407" s="52"/>
      <c r="W2407" s="52"/>
      <c r="X2407" s="52"/>
      <c r="Y2407" s="52"/>
      <c r="Z2407" s="52"/>
      <c r="AA2407" s="52"/>
    </row>
    <row r="2408" spans="2:27">
      <c r="B2408" s="20"/>
      <c r="C2408" s="2"/>
      <c r="S2408" s="52"/>
      <c r="T2408" s="52"/>
      <c r="U2408" s="52"/>
      <c r="V2408" s="52"/>
      <c r="W2408" s="52"/>
      <c r="X2408" s="52"/>
      <c r="Y2408" s="52"/>
      <c r="Z2408" s="52"/>
      <c r="AA2408" s="52"/>
    </row>
    <row r="2409" spans="2:27">
      <c r="B2409" s="20"/>
      <c r="C2409" s="2"/>
      <c r="S2409" s="52"/>
      <c r="T2409" s="52"/>
      <c r="U2409" s="52"/>
      <c r="V2409" s="52"/>
      <c r="W2409" s="52"/>
      <c r="X2409" s="52"/>
      <c r="Y2409" s="52"/>
      <c r="Z2409" s="52"/>
      <c r="AA2409" s="52"/>
    </row>
    <row r="2410" spans="2:27">
      <c r="B2410" s="20"/>
      <c r="C2410" s="2"/>
      <c r="S2410" s="52"/>
      <c r="T2410" s="52"/>
      <c r="U2410" s="52"/>
      <c r="V2410" s="52"/>
      <c r="W2410" s="52"/>
      <c r="X2410" s="52"/>
      <c r="Y2410" s="52"/>
      <c r="Z2410" s="52"/>
      <c r="AA2410" s="52"/>
    </row>
    <row r="2411" spans="2:27">
      <c r="B2411" s="20"/>
      <c r="C2411" s="2"/>
      <c r="S2411" s="52"/>
      <c r="T2411" s="52"/>
      <c r="U2411" s="52"/>
      <c r="V2411" s="52"/>
      <c r="W2411" s="52"/>
      <c r="X2411" s="52"/>
      <c r="Y2411" s="52"/>
      <c r="Z2411" s="52"/>
      <c r="AA2411" s="52"/>
    </row>
    <row r="2412" spans="2:27">
      <c r="B2412" s="20"/>
      <c r="C2412" s="2"/>
      <c r="S2412" s="52"/>
      <c r="T2412" s="52"/>
      <c r="U2412" s="52"/>
      <c r="V2412" s="52"/>
      <c r="W2412" s="52"/>
      <c r="X2412" s="52"/>
      <c r="Y2412" s="52"/>
      <c r="Z2412" s="52"/>
      <c r="AA2412" s="52"/>
    </row>
    <row r="2413" spans="2:27">
      <c r="B2413" s="20"/>
      <c r="C2413" s="2"/>
      <c r="S2413" s="52"/>
      <c r="T2413" s="52"/>
      <c r="U2413" s="52"/>
      <c r="V2413" s="52"/>
      <c r="W2413" s="52"/>
      <c r="X2413" s="52"/>
      <c r="Y2413" s="52"/>
      <c r="Z2413" s="52"/>
      <c r="AA2413" s="52"/>
    </row>
    <row r="2414" spans="2:27">
      <c r="B2414" s="20"/>
      <c r="C2414" s="2"/>
      <c r="S2414" s="52"/>
      <c r="T2414" s="52"/>
      <c r="U2414" s="52"/>
      <c r="V2414" s="52"/>
      <c r="W2414" s="52"/>
      <c r="X2414" s="52"/>
      <c r="Y2414" s="52"/>
      <c r="Z2414" s="52"/>
      <c r="AA2414" s="52"/>
    </row>
    <row r="2415" spans="2:27">
      <c r="B2415" s="20"/>
      <c r="C2415" s="2"/>
      <c r="S2415" s="52"/>
      <c r="T2415" s="52"/>
      <c r="U2415" s="52"/>
      <c r="V2415" s="52"/>
      <c r="W2415" s="52"/>
      <c r="X2415" s="52"/>
      <c r="Y2415" s="52"/>
      <c r="Z2415" s="52"/>
      <c r="AA2415" s="52"/>
    </row>
    <row r="2416" spans="2:27">
      <c r="B2416" s="20"/>
      <c r="C2416" s="2"/>
      <c r="S2416" s="52"/>
      <c r="T2416" s="52"/>
      <c r="U2416" s="52"/>
      <c r="V2416" s="52"/>
      <c r="W2416" s="52"/>
      <c r="X2416" s="52"/>
      <c r="Y2416" s="52"/>
      <c r="Z2416" s="52"/>
      <c r="AA2416" s="52"/>
    </row>
    <row r="2417" spans="2:27">
      <c r="B2417" s="20"/>
      <c r="C2417" s="2"/>
      <c r="S2417" s="52"/>
      <c r="T2417" s="52"/>
      <c r="U2417" s="52"/>
      <c r="V2417" s="52"/>
      <c r="W2417" s="52"/>
      <c r="X2417" s="52"/>
      <c r="Y2417" s="52"/>
      <c r="Z2417" s="52"/>
      <c r="AA2417" s="52"/>
    </row>
    <row r="2418" spans="2:27">
      <c r="B2418" s="20"/>
      <c r="C2418" s="2"/>
      <c r="S2418" s="52"/>
      <c r="T2418" s="52"/>
      <c r="U2418" s="52"/>
      <c r="V2418" s="52"/>
      <c r="W2418" s="52"/>
      <c r="X2418" s="52"/>
      <c r="Y2418" s="52"/>
      <c r="Z2418" s="52"/>
      <c r="AA2418" s="52"/>
    </row>
    <row r="2419" spans="2:27">
      <c r="B2419" s="20"/>
      <c r="C2419" s="2"/>
      <c r="S2419" s="52"/>
      <c r="T2419" s="52"/>
      <c r="U2419" s="52"/>
      <c r="V2419" s="52"/>
      <c r="W2419" s="52"/>
      <c r="X2419" s="52"/>
      <c r="Y2419" s="52"/>
      <c r="Z2419" s="52"/>
      <c r="AA2419" s="52"/>
    </row>
    <row r="2420" spans="2:27">
      <c r="B2420" s="20"/>
      <c r="C2420" s="2"/>
      <c r="S2420" s="52"/>
      <c r="T2420" s="52"/>
      <c r="U2420" s="52"/>
      <c r="V2420" s="52"/>
      <c r="W2420" s="52"/>
      <c r="X2420" s="52"/>
      <c r="Y2420" s="52"/>
      <c r="Z2420" s="52"/>
      <c r="AA2420" s="52"/>
    </row>
    <row r="2421" spans="2:27">
      <c r="B2421" s="20"/>
      <c r="C2421" s="2"/>
      <c r="S2421" s="52"/>
      <c r="T2421" s="52"/>
      <c r="U2421" s="52"/>
      <c r="V2421" s="52"/>
      <c r="W2421" s="52"/>
      <c r="X2421" s="52"/>
      <c r="Y2421" s="52"/>
      <c r="Z2421" s="52"/>
      <c r="AA2421" s="52"/>
    </row>
    <row r="2422" spans="2:27">
      <c r="B2422" s="20"/>
      <c r="C2422" s="2"/>
      <c r="S2422" s="52"/>
      <c r="T2422" s="52"/>
      <c r="U2422" s="52"/>
      <c r="V2422" s="52"/>
      <c r="W2422" s="52"/>
      <c r="X2422" s="52"/>
      <c r="Y2422" s="52"/>
      <c r="Z2422" s="52"/>
      <c r="AA2422" s="52"/>
    </row>
    <row r="2423" spans="2:27">
      <c r="B2423" s="20"/>
      <c r="C2423" s="2"/>
      <c r="S2423" s="52"/>
      <c r="T2423" s="52"/>
      <c r="U2423" s="52"/>
      <c r="V2423" s="52"/>
      <c r="W2423" s="52"/>
      <c r="X2423" s="52"/>
      <c r="Y2423" s="52"/>
      <c r="Z2423" s="52"/>
      <c r="AA2423" s="52"/>
    </row>
    <row r="2424" spans="2:27">
      <c r="B2424" s="20"/>
      <c r="C2424" s="2"/>
      <c r="S2424" s="52"/>
      <c r="T2424" s="52"/>
      <c r="U2424" s="52"/>
      <c r="V2424" s="52"/>
      <c r="W2424" s="52"/>
      <c r="X2424" s="52"/>
      <c r="Y2424" s="52"/>
      <c r="Z2424" s="52"/>
      <c r="AA2424" s="52"/>
    </row>
    <row r="2425" spans="2:27">
      <c r="B2425" s="20"/>
      <c r="C2425" s="2"/>
      <c r="S2425" s="52"/>
      <c r="T2425" s="52"/>
      <c r="U2425" s="52"/>
      <c r="V2425" s="52"/>
      <c r="W2425" s="52"/>
      <c r="X2425" s="52"/>
      <c r="Y2425" s="52"/>
      <c r="Z2425" s="52"/>
      <c r="AA2425" s="52"/>
    </row>
    <row r="2426" spans="2:27">
      <c r="B2426" s="20"/>
      <c r="C2426" s="2"/>
      <c r="S2426" s="52"/>
      <c r="T2426" s="52"/>
      <c r="U2426" s="52"/>
      <c r="V2426" s="52"/>
      <c r="W2426" s="52"/>
      <c r="X2426" s="52"/>
      <c r="Y2426" s="52"/>
      <c r="Z2426" s="52"/>
      <c r="AA2426" s="52"/>
    </row>
    <row r="2427" spans="2:27">
      <c r="B2427" s="20"/>
      <c r="C2427" s="2"/>
      <c r="S2427" s="52"/>
      <c r="T2427" s="52"/>
      <c r="U2427" s="52"/>
      <c r="V2427" s="52"/>
      <c r="W2427" s="52"/>
      <c r="X2427" s="52"/>
      <c r="Y2427" s="52"/>
      <c r="Z2427" s="52"/>
      <c r="AA2427" s="52"/>
    </row>
    <row r="2428" spans="2:27">
      <c r="B2428" s="20"/>
      <c r="C2428" s="2"/>
      <c r="S2428" s="52"/>
      <c r="T2428" s="52"/>
      <c r="U2428" s="52"/>
      <c r="V2428" s="52"/>
      <c r="W2428" s="52"/>
      <c r="X2428" s="52"/>
      <c r="Y2428" s="52"/>
      <c r="Z2428" s="52"/>
      <c r="AA2428" s="52"/>
    </row>
    <row r="2429" spans="2:27">
      <c r="B2429" s="20"/>
      <c r="C2429" s="2"/>
      <c r="S2429" s="52"/>
      <c r="T2429" s="52"/>
      <c r="U2429" s="52"/>
      <c r="V2429" s="52"/>
      <c r="W2429" s="52"/>
      <c r="X2429" s="52"/>
      <c r="Y2429" s="52"/>
      <c r="Z2429" s="52"/>
      <c r="AA2429" s="52"/>
    </row>
    <row r="2430" spans="2:27">
      <c r="B2430" s="20"/>
      <c r="C2430" s="2"/>
      <c r="S2430" s="52"/>
      <c r="T2430" s="52"/>
      <c r="U2430" s="52"/>
      <c r="V2430" s="52"/>
      <c r="W2430" s="52"/>
      <c r="X2430" s="52"/>
      <c r="Y2430" s="52"/>
      <c r="Z2430" s="52"/>
      <c r="AA2430" s="52"/>
    </row>
    <row r="2431" spans="2:27">
      <c r="B2431" s="20"/>
      <c r="C2431" s="2"/>
      <c r="S2431" s="52"/>
      <c r="T2431" s="52"/>
      <c r="U2431" s="52"/>
      <c r="V2431" s="52"/>
      <c r="W2431" s="52"/>
      <c r="X2431" s="52"/>
      <c r="Y2431" s="52"/>
      <c r="Z2431" s="52"/>
      <c r="AA2431" s="52"/>
    </row>
    <row r="2432" spans="2:27">
      <c r="B2432" s="20"/>
      <c r="C2432" s="2"/>
      <c r="S2432" s="52"/>
      <c r="T2432" s="52"/>
      <c r="U2432" s="52"/>
      <c r="V2432" s="52"/>
      <c r="W2432" s="52"/>
      <c r="X2432" s="52"/>
      <c r="Y2432" s="52"/>
      <c r="Z2432" s="52"/>
      <c r="AA2432" s="52"/>
    </row>
    <row r="2433" spans="2:27">
      <c r="B2433" s="20"/>
      <c r="C2433" s="2"/>
      <c r="S2433" s="52"/>
      <c r="T2433" s="52"/>
      <c r="U2433" s="52"/>
      <c r="V2433" s="52"/>
      <c r="W2433" s="52"/>
      <c r="X2433" s="52"/>
      <c r="Y2433" s="52"/>
      <c r="Z2433" s="52"/>
      <c r="AA2433" s="52"/>
    </row>
    <row r="2434" spans="2:27">
      <c r="B2434" s="20"/>
      <c r="C2434" s="2"/>
      <c r="S2434" s="52"/>
      <c r="T2434" s="52"/>
      <c r="U2434" s="52"/>
      <c r="V2434" s="52"/>
      <c r="W2434" s="52"/>
      <c r="X2434" s="52"/>
      <c r="Y2434" s="52"/>
      <c r="Z2434" s="52"/>
      <c r="AA2434" s="52"/>
    </row>
    <row r="2435" spans="2:27">
      <c r="B2435" s="20"/>
      <c r="C2435" s="2"/>
      <c r="S2435" s="52"/>
      <c r="T2435" s="52"/>
      <c r="U2435" s="52"/>
      <c r="V2435" s="52"/>
      <c r="W2435" s="52"/>
      <c r="X2435" s="52"/>
      <c r="Y2435" s="52"/>
      <c r="Z2435" s="52"/>
      <c r="AA2435" s="52"/>
    </row>
    <row r="2436" spans="2:27">
      <c r="B2436" s="20"/>
      <c r="C2436" s="2"/>
      <c r="S2436" s="52"/>
      <c r="T2436" s="52"/>
      <c r="U2436" s="52"/>
      <c r="V2436" s="52"/>
      <c r="W2436" s="52"/>
      <c r="X2436" s="52"/>
      <c r="Y2436" s="52"/>
      <c r="Z2436" s="52"/>
      <c r="AA2436" s="52"/>
    </row>
    <row r="2437" spans="2:27">
      <c r="B2437" s="20"/>
      <c r="C2437" s="2"/>
      <c r="S2437" s="52"/>
      <c r="T2437" s="52"/>
      <c r="U2437" s="52"/>
      <c r="V2437" s="52"/>
      <c r="W2437" s="52"/>
      <c r="X2437" s="52"/>
      <c r="Y2437" s="52"/>
      <c r="Z2437" s="52"/>
      <c r="AA2437" s="52"/>
    </row>
    <row r="2438" spans="2:27">
      <c r="B2438" s="20"/>
      <c r="C2438" s="2"/>
      <c r="S2438" s="52"/>
      <c r="T2438" s="52"/>
      <c r="U2438" s="52"/>
      <c r="V2438" s="52"/>
      <c r="W2438" s="52"/>
      <c r="X2438" s="52"/>
      <c r="Y2438" s="52"/>
      <c r="Z2438" s="52"/>
      <c r="AA2438" s="52"/>
    </row>
    <row r="2439" spans="2:27">
      <c r="B2439" s="20"/>
      <c r="C2439" s="2"/>
      <c r="S2439" s="52"/>
      <c r="T2439" s="52"/>
      <c r="U2439" s="52"/>
      <c r="V2439" s="52"/>
      <c r="W2439" s="52"/>
      <c r="X2439" s="52"/>
      <c r="Y2439" s="52"/>
      <c r="Z2439" s="52"/>
      <c r="AA2439" s="52"/>
    </row>
    <row r="2440" spans="2:27">
      <c r="B2440" s="20"/>
      <c r="C2440" s="2"/>
      <c r="S2440" s="52"/>
      <c r="T2440" s="52"/>
      <c r="U2440" s="52"/>
      <c r="V2440" s="52"/>
      <c r="W2440" s="52"/>
      <c r="X2440" s="52"/>
      <c r="Y2440" s="52"/>
      <c r="Z2440" s="52"/>
      <c r="AA2440" s="52"/>
    </row>
    <row r="2441" spans="2:27">
      <c r="B2441" s="20"/>
      <c r="C2441" s="2"/>
      <c r="S2441" s="52"/>
      <c r="T2441" s="52"/>
      <c r="U2441" s="52"/>
      <c r="V2441" s="52"/>
      <c r="W2441" s="52"/>
      <c r="X2441" s="52"/>
      <c r="Y2441" s="52"/>
      <c r="Z2441" s="52"/>
      <c r="AA2441" s="52"/>
    </row>
    <row r="2442" spans="2:27">
      <c r="B2442" s="20"/>
      <c r="C2442" s="2"/>
      <c r="S2442" s="52"/>
      <c r="T2442" s="52"/>
      <c r="U2442" s="52"/>
      <c r="V2442" s="52"/>
      <c r="W2442" s="52"/>
      <c r="X2442" s="52"/>
      <c r="Y2442" s="52"/>
      <c r="Z2442" s="52"/>
      <c r="AA2442" s="52"/>
    </row>
    <row r="2443" spans="2:27">
      <c r="B2443" s="20"/>
      <c r="C2443" s="2"/>
      <c r="S2443" s="52"/>
      <c r="T2443" s="52"/>
      <c r="U2443" s="52"/>
      <c r="V2443" s="52"/>
      <c r="W2443" s="52"/>
      <c r="X2443" s="52"/>
      <c r="Y2443" s="52"/>
      <c r="Z2443" s="52"/>
      <c r="AA2443" s="52"/>
    </row>
    <row r="2444" spans="2:27">
      <c r="B2444" s="20"/>
      <c r="C2444" s="2"/>
      <c r="S2444" s="52"/>
      <c r="T2444" s="52"/>
      <c r="U2444" s="52"/>
      <c r="V2444" s="52"/>
      <c r="W2444" s="52"/>
      <c r="X2444" s="52"/>
      <c r="Y2444" s="52"/>
      <c r="Z2444" s="52"/>
      <c r="AA2444" s="52"/>
    </row>
    <row r="2445" spans="2:27">
      <c r="B2445" s="20"/>
      <c r="C2445" s="2"/>
      <c r="S2445" s="52"/>
      <c r="T2445" s="52"/>
      <c r="U2445" s="52"/>
      <c r="V2445" s="52"/>
      <c r="W2445" s="52"/>
      <c r="X2445" s="52"/>
      <c r="Y2445" s="52"/>
      <c r="Z2445" s="52"/>
      <c r="AA2445" s="52"/>
    </row>
    <row r="2446" spans="2:27">
      <c r="B2446" s="20"/>
      <c r="C2446" s="2"/>
      <c r="S2446" s="52"/>
      <c r="T2446" s="52"/>
      <c r="U2446" s="52"/>
      <c r="V2446" s="52"/>
      <c r="W2446" s="52"/>
      <c r="X2446" s="52"/>
      <c r="Y2446" s="52"/>
      <c r="Z2446" s="52"/>
      <c r="AA2446" s="52"/>
    </row>
    <row r="2447" spans="2:27">
      <c r="B2447" s="20"/>
      <c r="C2447" s="2"/>
      <c r="S2447" s="52"/>
      <c r="T2447" s="52"/>
      <c r="U2447" s="52"/>
      <c r="V2447" s="52"/>
      <c r="W2447" s="52"/>
      <c r="X2447" s="52"/>
      <c r="Y2447" s="52"/>
      <c r="Z2447" s="52"/>
      <c r="AA2447" s="52"/>
    </row>
    <row r="2448" spans="2:27">
      <c r="B2448" s="20"/>
      <c r="C2448" s="2"/>
      <c r="S2448" s="52"/>
      <c r="T2448" s="52"/>
      <c r="U2448" s="52"/>
      <c r="V2448" s="52"/>
      <c r="W2448" s="52"/>
      <c r="X2448" s="52"/>
      <c r="Y2448" s="52"/>
      <c r="Z2448" s="52"/>
      <c r="AA2448" s="52"/>
    </row>
    <row r="2449" spans="2:27">
      <c r="B2449" s="20"/>
      <c r="C2449" s="2"/>
      <c r="S2449" s="52"/>
      <c r="T2449" s="52"/>
      <c r="U2449" s="52"/>
      <c r="V2449" s="52"/>
      <c r="W2449" s="52"/>
      <c r="X2449" s="52"/>
      <c r="Y2449" s="52"/>
      <c r="Z2449" s="52"/>
      <c r="AA2449" s="52"/>
    </row>
    <row r="2450" spans="2:27">
      <c r="B2450" s="20"/>
      <c r="C2450" s="2"/>
      <c r="S2450" s="52"/>
      <c r="T2450" s="52"/>
      <c r="U2450" s="52"/>
      <c r="V2450" s="52"/>
      <c r="W2450" s="52"/>
      <c r="X2450" s="52"/>
      <c r="Y2450" s="52"/>
      <c r="Z2450" s="52"/>
      <c r="AA2450" s="52"/>
    </row>
    <row r="2451" spans="2:27">
      <c r="B2451" s="20"/>
      <c r="C2451" s="2"/>
      <c r="S2451" s="52"/>
      <c r="T2451" s="52"/>
      <c r="U2451" s="52"/>
      <c r="V2451" s="52"/>
      <c r="W2451" s="52"/>
      <c r="X2451" s="52"/>
      <c r="Y2451" s="52"/>
      <c r="Z2451" s="52"/>
      <c r="AA2451" s="52"/>
    </row>
    <row r="2452" spans="2:27">
      <c r="B2452" s="20"/>
      <c r="C2452" s="2"/>
      <c r="S2452" s="52"/>
      <c r="T2452" s="52"/>
      <c r="U2452" s="52"/>
      <c r="V2452" s="52"/>
      <c r="W2452" s="52"/>
      <c r="X2452" s="52"/>
      <c r="Y2452" s="52"/>
      <c r="Z2452" s="52"/>
      <c r="AA2452" s="52"/>
    </row>
    <row r="2453" spans="2:27">
      <c r="B2453" s="20"/>
      <c r="C2453" s="2"/>
      <c r="S2453" s="52"/>
      <c r="T2453" s="52"/>
      <c r="U2453" s="52"/>
      <c r="V2453" s="52"/>
      <c r="W2453" s="52"/>
      <c r="X2453" s="52"/>
      <c r="Y2453" s="52"/>
      <c r="Z2453" s="52"/>
      <c r="AA2453" s="52"/>
    </row>
    <row r="2454" spans="2:27">
      <c r="B2454" s="20"/>
      <c r="C2454" s="2"/>
      <c r="S2454" s="52"/>
      <c r="T2454" s="52"/>
      <c r="U2454" s="52"/>
      <c r="V2454" s="52"/>
      <c r="W2454" s="52"/>
      <c r="X2454" s="52"/>
      <c r="Y2454" s="52"/>
      <c r="Z2454" s="52"/>
      <c r="AA2454" s="52"/>
    </row>
    <row r="2455" spans="2:27">
      <c r="B2455" s="20"/>
      <c r="C2455" s="2"/>
      <c r="S2455" s="52"/>
      <c r="T2455" s="52"/>
      <c r="U2455" s="52"/>
      <c r="V2455" s="52"/>
      <c r="W2455" s="52"/>
      <c r="X2455" s="52"/>
      <c r="Y2455" s="52"/>
      <c r="Z2455" s="52"/>
      <c r="AA2455" s="52"/>
    </row>
    <row r="2456" spans="2:27">
      <c r="B2456" s="20"/>
      <c r="C2456" s="2"/>
      <c r="S2456" s="52"/>
      <c r="T2456" s="52"/>
      <c r="U2456" s="52"/>
      <c r="V2456" s="52"/>
      <c r="W2456" s="52"/>
      <c r="X2456" s="52"/>
      <c r="Y2456" s="52"/>
      <c r="Z2456" s="52"/>
      <c r="AA2456" s="52"/>
    </row>
    <row r="2457" spans="2:27">
      <c r="B2457" s="20"/>
      <c r="C2457" s="2"/>
      <c r="S2457" s="52"/>
      <c r="T2457" s="52"/>
      <c r="U2457" s="52"/>
      <c r="V2457" s="52"/>
      <c r="W2457" s="52"/>
      <c r="X2457" s="52"/>
      <c r="Y2457" s="52"/>
      <c r="Z2457" s="52"/>
      <c r="AA2457" s="52"/>
    </row>
    <row r="2458" spans="2:27">
      <c r="B2458" s="20"/>
      <c r="C2458" s="2"/>
      <c r="S2458" s="52"/>
      <c r="T2458" s="52"/>
      <c r="U2458" s="52"/>
      <c r="V2458" s="52"/>
      <c r="W2458" s="52"/>
      <c r="X2458" s="52"/>
      <c r="Y2458" s="52"/>
      <c r="Z2458" s="52"/>
      <c r="AA2458" s="52"/>
    </row>
    <row r="2459" spans="2:27">
      <c r="B2459" s="20"/>
      <c r="C2459" s="2"/>
      <c r="S2459" s="52"/>
      <c r="T2459" s="52"/>
      <c r="U2459" s="52"/>
      <c r="V2459" s="52"/>
      <c r="W2459" s="52"/>
      <c r="X2459" s="52"/>
      <c r="Y2459" s="52"/>
      <c r="Z2459" s="52"/>
      <c r="AA2459" s="52"/>
    </row>
    <row r="2460" spans="2:27">
      <c r="B2460" s="20"/>
      <c r="C2460" s="2"/>
      <c r="S2460" s="52"/>
      <c r="T2460" s="52"/>
      <c r="U2460" s="52"/>
      <c r="V2460" s="52"/>
      <c r="W2460" s="52"/>
      <c r="X2460" s="52"/>
      <c r="Y2460" s="52"/>
      <c r="Z2460" s="52"/>
      <c r="AA2460" s="52"/>
    </row>
    <row r="2461" spans="2:27">
      <c r="B2461" s="20"/>
      <c r="C2461" s="2"/>
      <c r="S2461" s="52"/>
      <c r="T2461" s="52"/>
      <c r="U2461" s="52"/>
      <c r="V2461" s="52"/>
      <c r="W2461" s="52"/>
      <c r="X2461" s="52"/>
      <c r="Y2461" s="52"/>
      <c r="Z2461" s="52"/>
      <c r="AA2461" s="52"/>
    </row>
    <row r="2462" spans="2:27">
      <c r="B2462" s="20"/>
      <c r="C2462" s="2"/>
      <c r="S2462" s="52"/>
      <c r="T2462" s="52"/>
      <c r="U2462" s="52"/>
      <c r="V2462" s="52"/>
      <c r="W2462" s="52"/>
      <c r="X2462" s="52"/>
      <c r="Y2462" s="52"/>
      <c r="Z2462" s="52"/>
      <c r="AA2462" s="52"/>
    </row>
    <row r="2463" spans="2:27">
      <c r="B2463" s="20"/>
      <c r="C2463" s="2"/>
      <c r="S2463" s="52"/>
      <c r="T2463" s="52"/>
      <c r="U2463" s="52"/>
      <c r="V2463" s="52"/>
      <c r="W2463" s="52"/>
      <c r="X2463" s="52"/>
      <c r="Y2463" s="52"/>
      <c r="Z2463" s="52"/>
      <c r="AA2463" s="52"/>
    </row>
    <row r="2464" spans="2:27">
      <c r="B2464" s="20"/>
      <c r="C2464" s="2"/>
      <c r="S2464" s="52"/>
      <c r="T2464" s="52"/>
      <c r="U2464" s="52"/>
      <c r="V2464" s="52"/>
      <c r="W2464" s="52"/>
      <c r="X2464" s="52"/>
      <c r="Y2464" s="52"/>
      <c r="Z2464" s="52"/>
      <c r="AA2464" s="52"/>
    </row>
    <row r="2465" spans="2:27">
      <c r="B2465" s="20"/>
      <c r="C2465" s="2"/>
      <c r="S2465" s="52"/>
      <c r="T2465" s="52"/>
      <c r="U2465" s="52"/>
      <c r="V2465" s="52"/>
      <c r="W2465" s="52"/>
      <c r="X2465" s="52"/>
      <c r="Y2465" s="52"/>
      <c r="Z2465" s="52"/>
      <c r="AA2465" s="52"/>
    </row>
    <row r="2466" spans="2:27">
      <c r="B2466" s="20"/>
      <c r="C2466" s="2"/>
      <c r="S2466" s="52"/>
      <c r="T2466" s="52"/>
      <c r="U2466" s="52"/>
      <c r="V2466" s="52"/>
      <c r="W2466" s="52"/>
      <c r="X2466" s="52"/>
      <c r="Y2466" s="52"/>
      <c r="Z2466" s="52"/>
      <c r="AA2466" s="52"/>
    </row>
    <row r="2467" spans="2:27">
      <c r="B2467" s="20"/>
      <c r="C2467" s="2"/>
      <c r="S2467" s="52"/>
      <c r="T2467" s="52"/>
      <c r="U2467" s="52"/>
      <c r="V2467" s="52"/>
      <c r="W2467" s="52"/>
      <c r="X2467" s="52"/>
      <c r="Y2467" s="52"/>
      <c r="Z2467" s="52"/>
      <c r="AA2467" s="52"/>
    </row>
    <row r="2468" spans="2:27">
      <c r="B2468" s="20"/>
      <c r="C2468" s="2"/>
      <c r="S2468" s="52"/>
      <c r="T2468" s="52"/>
      <c r="U2468" s="52"/>
      <c r="V2468" s="52"/>
      <c r="W2468" s="52"/>
      <c r="X2468" s="52"/>
      <c r="Y2468" s="52"/>
      <c r="Z2468" s="52"/>
      <c r="AA2468" s="52"/>
    </row>
    <row r="2469" spans="2:27">
      <c r="B2469" s="20"/>
      <c r="C2469" s="2"/>
      <c r="S2469" s="52"/>
      <c r="T2469" s="52"/>
      <c r="U2469" s="52"/>
      <c r="V2469" s="52"/>
      <c r="W2469" s="52"/>
      <c r="X2469" s="52"/>
      <c r="Y2469" s="52"/>
      <c r="Z2469" s="52"/>
      <c r="AA2469" s="52"/>
    </row>
    <row r="2470" spans="2:27">
      <c r="B2470" s="20"/>
      <c r="C2470" s="2"/>
      <c r="S2470" s="52"/>
      <c r="T2470" s="52"/>
      <c r="U2470" s="52"/>
      <c r="V2470" s="52"/>
      <c r="W2470" s="52"/>
      <c r="X2470" s="52"/>
      <c r="Y2470" s="52"/>
      <c r="Z2470" s="52"/>
      <c r="AA2470" s="52"/>
    </row>
    <row r="2471" spans="2:27">
      <c r="B2471" s="20"/>
      <c r="C2471" s="2"/>
      <c r="S2471" s="52"/>
      <c r="T2471" s="52"/>
      <c r="U2471" s="52"/>
      <c r="V2471" s="52"/>
      <c r="W2471" s="52"/>
      <c r="X2471" s="52"/>
      <c r="Y2471" s="52"/>
      <c r="Z2471" s="52"/>
      <c r="AA2471" s="52"/>
    </row>
    <row r="2472" spans="2:27">
      <c r="B2472" s="20"/>
      <c r="C2472" s="2"/>
      <c r="S2472" s="52"/>
      <c r="T2472" s="52"/>
      <c r="U2472" s="52"/>
      <c r="V2472" s="52"/>
      <c r="W2472" s="52"/>
      <c r="X2472" s="52"/>
      <c r="Y2472" s="52"/>
      <c r="Z2472" s="52"/>
      <c r="AA2472" s="52"/>
    </row>
    <row r="2473" spans="2:27">
      <c r="B2473" s="20"/>
      <c r="C2473" s="2"/>
      <c r="S2473" s="52"/>
      <c r="T2473" s="52"/>
      <c r="U2473" s="52"/>
      <c r="V2473" s="52"/>
      <c r="W2473" s="52"/>
      <c r="X2473" s="52"/>
      <c r="Y2473" s="52"/>
      <c r="Z2473" s="52"/>
      <c r="AA2473" s="52"/>
    </row>
    <row r="2474" spans="2:27">
      <c r="B2474" s="20"/>
      <c r="C2474" s="2"/>
      <c r="S2474" s="52"/>
      <c r="T2474" s="52"/>
      <c r="U2474" s="52"/>
      <c r="V2474" s="52"/>
      <c r="W2474" s="52"/>
      <c r="X2474" s="52"/>
      <c r="Y2474" s="52"/>
      <c r="Z2474" s="52"/>
      <c r="AA2474" s="52"/>
    </row>
    <row r="2475" spans="2:27">
      <c r="B2475" s="20"/>
      <c r="C2475" s="2"/>
      <c r="S2475" s="52"/>
      <c r="T2475" s="52"/>
      <c r="U2475" s="52"/>
      <c r="V2475" s="52"/>
      <c r="W2475" s="52"/>
      <c r="X2475" s="52"/>
      <c r="Y2475" s="52"/>
      <c r="Z2475" s="52"/>
      <c r="AA2475" s="52"/>
    </row>
    <row r="2476" spans="2:27">
      <c r="B2476" s="20"/>
      <c r="C2476" s="2"/>
      <c r="S2476" s="52"/>
      <c r="T2476" s="52"/>
      <c r="U2476" s="52"/>
      <c r="V2476" s="52"/>
      <c r="W2476" s="52"/>
      <c r="X2476" s="52"/>
      <c r="Y2476" s="52"/>
      <c r="Z2476" s="52"/>
      <c r="AA2476" s="52"/>
    </row>
    <row r="2477" spans="2:27">
      <c r="B2477" s="20"/>
      <c r="C2477" s="2"/>
      <c r="S2477" s="52"/>
      <c r="T2477" s="52"/>
      <c r="U2477" s="52"/>
      <c r="V2477" s="52"/>
      <c r="W2477" s="52"/>
      <c r="X2477" s="52"/>
      <c r="Y2477" s="52"/>
      <c r="Z2477" s="52"/>
      <c r="AA2477" s="52"/>
    </row>
    <row r="2478" spans="2:27">
      <c r="B2478" s="20"/>
      <c r="C2478" s="2"/>
      <c r="S2478" s="52"/>
      <c r="T2478" s="52"/>
      <c r="U2478" s="52"/>
      <c r="V2478" s="52"/>
      <c r="W2478" s="52"/>
      <c r="X2478" s="52"/>
      <c r="Y2478" s="52"/>
      <c r="Z2478" s="52"/>
      <c r="AA2478" s="52"/>
    </row>
    <row r="2479" spans="2:27">
      <c r="B2479" s="20"/>
      <c r="C2479" s="2"/>
      <c r="S2479" s="52"/>
      <c r="T2479" s="52"/>
      <c r="U2479" s="52"/>
      <c r="V2479" s="52"/>
      <c r="W2479" s="52"/>
      <c r="X2479" s="52"/>
      <c r="Y2479" s="52"/>
      <c r="Z2479" s="52"/>
      <c r="AA2479" s="52"/>
    </row>
    <row r="2480" spans="2:27">
      <c r="B2480" s="20"/>
      <c r="C2480" s="2"/>
      <c r="S2480" s="52"/>
      <c r="T2480" s="52"/>
      <c r="U2480" s="52"/>
      <c r="V2480" s="52"/>
      <c r="W2480" s="52"/>
      <c r="X2480" s="52"/>
      <c r="Y2480" s="52"/>
      <c r="Z2480" s="52"/>
      <c r="AA2480" s="52"/>
    </row>
    <row r="2481" spans="2:27">
      <c r="B2481" s="20"/>
      <c r="C2481" s="2"/>
      <c r="S2481" s="52"/>
      <c r="T2481" s="52"/>
      <c r="U2481" s="52"/>
      <c r="V2481" s="52"/>
      <c r="W2481" s="52"/>
      <c r="X2481" s="52"/>
      <c r="Y2481" s="52"/>
      <c r="Z2481" s="52"/>
      <c r="AA2481" s="52"/>
    </row>
    <row r="2482" spans="2:27">
      <c r="B2482" s="20"/>
      <c r="C2482" s="2"/>
      <c r="S2482" s="52"/>
      <c r="T2482" s="52"/>
      <c r="U2482" s="52"/>
      <c r="V2482" s="52"/>
      <c r="W2482" s="52"/>
      <c r="X2482" s="52"/>
      <c r="Y2482" s="52"/>
      <c r="Z2482" s="52"/>
      <c r="AA2482" s="52"/>
    </row>
    <row r="2483" spans="2:27">
      <c r="B2483" s="20"/>
      <c r="C2483" s="2"/>
      <c r="S2483" s="52"/>
      <c r="T2483" s="52"/>
      <c r="U2483" s="52"/>
      <c r="V2483" s="52"/>
      <c r="W2483" s="52"/>
      <c r="X2483" s="52"/>
      <c r="Y2483" s="52"/>
      <c r="Z2483" s="52"/>
      <c r="AA2483" s="52"/>
    </row>
    <row r="2484" spans="2:27">
      <c r="B2484" s="20"/>
      <c r="C2484" s="2"/>
      <c r="S2484" s="52"/>
      <c r="T2484" s="52"/>
      <c r="U2484" s="52"/>
      <c r="V2484" s="52"/>
      <c r="W2484" s="52"/>
      <c r="X2484" s="52"/>
      <c r="Y2484" s="52"/>
      <c r="Z2484" s="52"/>
      <c r="AA2484" s="52"/>
    </row>
    <row r="2485" spans="2:27">
      <c r="B2485" s="20"/>
      <c r="C2485" s="2"/>
      <c r="S2485" s="52"/>
      <c r="T2485" s="52"/>
      <c r="U2485" s="52"/>
      <c r="V2485" s="52"/>
      <c r="W2485" s="52"/>
      <c r="X2485" s="52"/>
      <c r="Y2485" s="52"/>
      <c r="Z2485" s="52"/>
      <c r="AA2485" s="52"/>
    </row>
    <row r="2486" spans="2:27">
      <c r="B2486" s="20"/>
      <c r="C2486" s="2"/>
      <c r="S2486" s="52"/>
      <c r="T2486" s="52"/>
      <c r="U2486" s="52"/>
      <c r="V2486" s="52"/>
      <c r="W2486" s="52"/>
      <c r="X2486" s="52"/>
      <c r="Y2486" s="52"/>
      <c r="Z2486" s="52"/>
      <c r="AA2486" s="52"/>
    </row>
    <row r="2487" spans="2:27">
      <c r="B2487" s="20"/>
      <c r="C2487" s="2"/>
      <c r="S2487" s="52"/>
      <c r="T2487" s="52"/>
      <c r="U2487" s="52"/>
      <c r="V2487" s="52"/>
      <c r="W2487" s="52"/>
      <c r="X2487" s="52"/>
      <c r="Y2487" s="52"/>
      <c r="Z2487" s="52"/>
      <c r="AA2487" s="52"/>
    </row>
    <row r="2488" spans="2:27">
      <c r="B2488" s="20"/>
      <c r="C2488" s="2"/>
      <c r="S2488" s="52"/>
      <c r="T2488" s="52"/>
      <c r="U2488" s="52"/>
      <c r="V2488" s="52"/>
      <c r="W2488" s="52"/>
      <c r="X2488" s="52"/>
      <c r="Y2488" s="52"/>
      <c r="Z2488" s="52"/>
      <c r="AA2488" s="52"/>
    </row>
    <row r="2489" spans="2:27">
      <c r="B2489" s="20"/>
      <c r="C2489" s="2"/>
      <c r="S2489" s="52"/>
      <c r="T2489" s="52"/>
      <c r="U2489" s="52"/>
      <c r="V2489" s="52"/>
      <c r="W2489" s="52"/>
      <c r="X2489" s="52"/>
      <c r="Y2489" s="52"/>
      <c r="Z2489" s="52"/>
      <c r="AA2489" s="52"/>
    </row>
    <row r="2490" spans="2:27">
      <c r="B2490" s="20"/>
      <c r="C2490" s="2"/>
      <c r="S2490" s="52"/>
      <c r="T2490" s="52"/>
      <c r="U2490" s="52"/>
      <c r="V2490" s="52"/>
      <c r="W2490" s="52"/>
      <c r="X2490" s="52"/>
      <c r="Y2490" s="52"/>
      <c r="Z2490" s="52"/>
      <c r="AA2490" s="52"/>
    </row>
    <row r="2491" spans="2:27">
      <c r="B2491" s="20"/>
      <c r="C2491" s="2"/>
      <c r="S2491" s="52"/>
      <c r="T2491" s="52"/>
      <c r="U2491" s="52"/>
      <c r="V2491" s="52"/>
      <c r="W2491" s="52"/>
      <c r="X2491" s="52"/>
      <c r="Y2491" s="52"/>
      <c r="Z2491" s="52"/>
      <c r="AA2491" s="52"/>
    </row>
    <row r="2492" spans="2:27">
      <c r="B2492" s="20"/>
      <c r="C2492" s="2"/>
      <c r="S2492" s="52"/>
      <c r="T2492" s="52"/>
      <c r="U2492" s="52"/>
      <c r="V2492" s="52"/>
      <c r="W2492" s="52"/>
      <c r="X2492" s="52"/>
      <c r="Y2492" s="52"/>
      <c r="Z2492" s="52"/>
      <c r="AA2492" s="52"/>
    </row>
    <row r="2493" spans="2:27">
      <c r="B2493" s="20"/>
      <c r="C2493" s="2"/>
      <c r="S2493" s="52"/>
      <c r="T2493" s="52"/>
      <c r="U2493" s="52"/>
      <c r="V2493" s="52"/>
      <c r="W2493" s="52"/>
      <c r="X2493" s="52"/>
      <c r="Y2493" s="52"/>
      <c r="Z2493" s="52"/>
      <c r="AA2493" s="52"/>
    </row>
    <row r="2494" spans="2:27">
      <c r="B2494" s="20"/>
      <c r="C2494" s="2"/>
      <c r="S2494" s="52"/>
      <c r="T2494" s="52"/>
      <c r="U2494" s="52"/>
      <c r="V2494" s="52"/>
      <c r="W2494" s="52"/>
      <c r="X2494" s="52"/>
      <c r="Y2494" s="52"/>
      <c r="Z2494" s="52"/>
      <c r="AA2494" s="52"/>
    </row>
    <row r="2495" spans="2:27">
      <c r="B2495" s="20"/>
      <c r="C2495" s="2"/>
      <c r="S2495" s="52"/>
      <c r="T2495" s="52"/>
      <c r="U2495" s="52"/>
      <c r="V2495" s="52"/>
      <c r="W2495" s="52"/>
      <c r="X2495" s="52"/>
      <c r="Y2495" s="52"/>
      <c r="Z2495" s="52"/>
      <c r="AA2495" s="52"/>
    </row>
    <row r="2496" spans="2:27">
      <c r="B2496" s="20"/>
      <c r="C2496" s="2"/>
      <c r="S2496" s="52"/>
      <c r="T2496" s="52"/>
      <c r="U2496" s="52"/>
      <c r="V2496" s="52"/>
      <c r="W2496" s="52"/>
      <c r="X2496" s="52"/>
      <c r="Y2496" s="52"/>
      <c r="Z2496" s="52"/>
      <c r="AA2496" s="52"/>
    </row>
    <row r="2497" spans="2:27">
      <c r="B2497" s="20"/>
      <c r="C2497" s="2"/>
      <c r="S2497" s="52"/>
      <c r="T2497" s="52"/>
      <c r="U2497" s="52"/>
      <c r="V2497" s="52"/>
      <c r="W2497" s="52"/>
      <c r="X2497" s="52"/>
      <c r="Y2497" s="52"/>
      <c r="Z2497" s="52"/>
      <c r="AA2497" s="52"/>
    </row>
    <row r="2498" spans="2:27">
      <c r="B2498" s="20"/>
      <c r="C2498" s="2"/>
      <c r="S2498" s="52"/>
      <c r="T2498" s="52"/>
      <c r="U2498" s="52"/>
      <c r="V2498" s="52"/>
      <c r="W2498" s="52"/>
      <c r="X2498" s="52"/>
      <c r="Y2498" s="52"/>
      <c r="Z2498" s="52"/>
      <c r="AA2498" s="52"/>
    </row>
    <row r="2499" spans="2:27">
      <c r="B2499" s="20"/>
      <c r="C2499" s="2"/>
      <c r="S2499" s="52"/>
      <c r="T2499" s="52"/>
      <c r="U2499" s="52"/>
      <c r="V2499" s="52"/>
      <c r="W2499" s="52"/>
      <c r="X2499" s="52"/>
      <c r="Y2499" s="52"/>
      <c r="Z2499" s="52"/>
      <c r="AA2499" s="52"/>
    </row>
    <row r="2500" spans="2:27">
      <c r="B2500" s="20"/>
      <c r="C2500" s="2"/>
      <c r="S2500" s="52"/>
      <c r="T2500" s="52"/>
      <c r="U2500" s="52"/>
      <c r="V2500" s="52"/>
      <c r="W2500" s="52"/>
      <c r="X2500" s="52"/>
      <c r="Y2500" s="52"/>
      <c r="Z2500" s="52"/>
      <c r="AA2500" s="52"/>
    </row>
    <row r="2501" spans="2:27">
      <c r="B2501" s="20"/>
      <c r="C2501" s="2"/>
      <c r="S2501" s="52"/>
      <c r="T2501" s="52"/>
      <c r="U2501" s="52"/>
      <c r="V2501" s="52"/>
      <c r="W2501" s="52"/>
      <c r="X2501" s="52"/>
      <c r="Y2501" s="52"/>
      <c r="Z2501" s="52"/>
      <c r="AA2501" s="52"/>
    </row>
    <row r="2502" spans="2:27">
      <c r="B2502" s="20"/>
      <c r="C2502" s="2"/>
      <c r="S2502" s="52"/>
      <c r="T2502" s="52"/>
      <c r="U2502" s="52"/>
      <c r="V2502" s="52"/>
      <c r="W2502" s="52"/>
      <c r="X2502" s="52"/>
      <c r="Y2502" s="52"/>
      <c r="Z2502" s="52"/>
      <c r="AA2502" s="52"/>
    </row>
    <row r="2503" spans="2:27">
      <c r="B2503" s="20"/>
      <c r="C2503" s="2"/>
      <c r="S2503" s="52"/>
      <c r="T2503" s="52"/>
      <c r="U2503" s="52"/>
      <c r="V2503" s="52"/>
      <c r="W2503" s="52"/>
      <c r="X2503" s="52"/>
      <c r="Y2503" s="52"/>
      <c r="Z2503" s="52"/>
      <c r="AA2503" s="52"/>
    </row>
    <row r="2504" spans="2:27">
      <c r="B2504" s="20"/>
      <c r="C2504" s="2"/>
      <c r="S2504" s="52"/>
      <c r="T2504" s="52"/>
      <c r="U2504" s="52"/>
      <c r="V2504" s="52"/>
      <c r="W2504" s="52"/>
      <c r="X2504" s="52"/>
      <c r="Y2504" s="52"/>
      <c r="Z2504" s="52"/>
      <c r="AA2504" s="52"/>
    </row>
    <row r="2505" spans="2:27">
      <c r="B2505" s="20"/>
      <c r="C2505" s="2"/>
      <c r="S2505" s="52"/>
      <c r="T2505" s="52"/>
      <c r="U2505" s="52"/>
      <c r="V2505" s="52"/>
      <c r="W2505" s="52"/>
      <c r="X2505" s="52"/>
      <c r="Y2505" s="52"/>
      <c r="Z2505" s="52"/>
      <c r="AA2505" s="52"/>
    </row>
    <row r="2506" spans="2:27">
      <c r="B2506" s="20"/>
      <c r="S2506" s="52"/>
      <c r="T2506" s="52"/>
      <c r="U2506" s="52"/>
      <c r="V2506" s="52"/>
      <c r="W2506" s="52"/>
      <c r="X2506" s="52"/>
      <c r="Y2506" s="52"/>
      <c r="Z2506" s="52"/>
      <c r="AA2506" s="52"/>
    </row>
    <row r="2507" spans="2:27">
      <c r="B2507" s="20"/>
      <c r="S2507" s="52"/>
      <c r="T2507" s="52"/>
      <c r="U2507" s="52"/>
      <c r="V2507" s="52"/>
      <c r="W2507" s="52"/>
      <c r="X2507" s="52"/>
      <c r="Y2507" s="52"/>
      <c r="Z2507" s="52"/>
      <c r="AA2507" s="52"/>
    </row>
    <row r="2508" spans="2:27">
      <c r="B2508" s="20"/>
      <c r="S2508" s="52"/>
      <c r="T2508" s="52"/>
      <c r="U2508" s="52"/>
      <c r="V2508" s="52"/>
      <c r="W2508" s="52"/>
      <c r="X2508" s="52"/>
      <c r="Y2508" s="52"/>
      <c r="Z2508" s="52"/>
      <c r="AA2508" s="52"/>
    </row>
    <row r="2509" spans="2:27">
      <c r="B2509" s="20"/>
      <c r="S2509" s="52"/>
      <c r="T2509" s="52"/>
      <c r="U2509" s="52"/>
      <c r="V2509" s="52"/>
      <c r="W2509" s="52"/>
      <c r="X2509" s="52"/>
      <c r="Y2509" s="52"/>
      <c r="Z2509" s="52"/>
      <c r="AA2509" s="52"/>
    </row>
    <row r="2510" spans="2:27">
      <c r="B2510" s="20"/>
      <c r="S2510" s="52"/>
      <c r="T2510" s="52"/>
      <c r="U2510" s="52"/>
      <c r="V2510" s="52"/>
      <c r="W2510" s="52"/>
      <c r="X2510" s="52"/>
      <c r="Y2510" s="52"/>
      <c r="Z2510" s="52"/>
      <c r="AA2510" s="52"/>
    </row>
    <row r="2511" spans="2:27">
      <c r="B2511" s="20"/>
      <c r="S2511" s="52"/>
      <c r="T2511" s="52"/>
      <c r="U2511" s="52"/>
      <c r="V2511" s="52"/>
      <c r="W2511" s="52"/>
      <c r="X2511" s="52"/>
      <c r="Y2511" s="52"/>
      <c r="Z2511" s="52"/>
      <c r="AA2511" s="52"/>
    </row>
    <row r="2512" spans="2:27">
      <c r="B2512" s="20"/>
      <c r="S2512" s="52"/>
      <c r="T2512" s="52"/>
      <c r="U2512" s="52"/>
      <c r="V2512" s="52"/>
      <c r="W2512" s="52"/>
      <c r="X2512" s="52"/>
      <c r="Y2512" s="52"/>
      <c r="Z2512" s="52"/>
      <c r="AA2512" s="52"/>
    </row>
    <row r="2513" spans="2:27">
      <c r="B2513" s="20"/>
      <c r="S2513" s="52"/>
      <c r="T2513" s="52"/>
      <c r="U2513" s="52"/>
      <c r="V2513" s="52"/>
      <c r="W2513" s="52"/>
      <c r="X2513" s="52"/>
      <c r="Y2513" s="52"/>
      <c r="Z2513" s="52"/>
      <c r="AA2513" s="52"/>
    </row>
    <row r="2514" spans="2:27">
      <c r="B2514" s="20"/>
      <c r="S2514" s="52"/>
      <c r="T2514" s="52"/>
      <c r="U2514" s="52"/>
      <c r="V2514" s="52"/>
      <c r="W2514" s="52"/>
      <c r="X2514" s="52"/>
      <c r="Y2514" s="52"/>
      <c r="Z2514" s="52"/>
      <c r="AA2514" s="52"/>
    </row>
    <row r="2515" spans="2:27">
      <c r="B2515" s="20"/>
      <c r="S2515" s="52"/>
      <c r="T2515" s="52"/>
      <c r="U2515" s="52"/>
      <c r="V2515" s="52"/>
      <c r="W2515" s="52"/>
      <c r="X2515" s="52"/>
      <c r="Y2515" s="52"/>
      <c r="Z2515" s="52"/>
      <c r="AA2515" s="52"/>
    </row>
    <row r="2516" spans="2:27">
      <c r="B2516" s="20"/>
      <c r="S2516" s="52"/>
      <c r="T2516" s="52"/>
      <c r="U2516" s="52"/>
      <c r="V2516" s="52"/>
      <c r="W2516" s="52"/>
      <c r="X2516" s="52"/>
      <c r="Y2516" s="52"/>
      <c r="Z2516" s="52"/>
      <c r="AA2516" s="52"/>
    </row>
    <row r="2517" spans="2:27">
      <c r="B2517" s="20"/>
      <c r="S2517" s="52"/>
      <c r="T2517" s="52"/>
      <c r="U2517" s="52"/>
      <c r="V2517" s="52"/>
      <c r="W2517" s="52"/>
      <c r="X2517" s="52"/>
      <c r="Y2517" s="52"/>
      <c r="Z2517" s="52"/>
      <c r="AA2517" s="52"/>
    </row>
    <row r="2518" spans="2:27">
      <c r="B2518" s="20"/>
      <c r="S2518" s="52"/>
      <c r="T2518" s="52"/>
      <c r="U2518" s="52"/>
      <c r="V2518" s="52"/>
      <c r="W2518" s="52"/>
      <c r="X2518" s="52"/>
      <c r="Y2518" s="52"/>
      <c r="Z2518" s="52"/>
      <c r="AA2518" s="52"/>
    </row>
    <row r="2519" spans="2:27">
      <c r="B2519" s="20"/>
      <c r="S2519" s="52"/>
      <c r="T2519" s="52"/>
      <c r="U2519" s="52"/>
      <c r="V2519" s="52"/>
      <c r="W2519" s="52"/>
      <c r="X2519" s="52"/>
      <c r="Y2519" s="52"/>
      <c r="Z2519" s="52"/>
      <c r="AA2519" s="52"/>
    </row>
    <row r="2520" spans="2:27">
      <c r="B2520" s="20"/>
      <c r="S2520" s="52"/>
      <c r="T2520" s="52"/>
      <c r="U2520" s="52"/>
      <c r="V2520" s="52"/>
      <c r="W2520" s="52"/>
      <c r="X2520" s="52"/>
      <c r="Y2520" s="52"/>
      <c r="Z2520" s="52"/>
      <c r="AA2520" s="52"/>
    </row>
    <row r="2521" spans="2:27">
      <c r="B2521" s="20"/>
      <c r="S2521" s="52"/>
      <c r="T2521" s="52"/>
      <c r="U2521" s="52"/>
      <c r="V2521" s="52"/>
      <c r="W2521" s="52"/>
      <c r="X2521" s="52"/>
      <c r="Y2521" s="52"/>
      <c r="Z2521" s="52"/>
      <c r="AA2521" s="52"/>
    </row>
    <row r="2522" spans="2:27">
      <c r="B2522" s="20"/>
      <c r="S2522" s="52"/>
      <c r="T2522" s="52"/>
      <c r="U2522" s="52"/>
      <c r="V2522" s="52"/>
      <c r="W2522" s="52"/>
      <c r="X2522" s="52"/>
      <c r="Y2522" s="52"/>
      <c r="Z2522" s="52"/>
      <c r="AA2522" s="52"/>
    </row>
    <row r="2523" spans="2:27">
      <c r="B2523" s="20"/>
      <c r="S2523" s="52"/>
      <c r="T2523" s="52"/>
      <c r="U2523" s="52"/>
      <c r="V2523" s="52"/>
      <c r="W2523" s="52"/>
      <c r="X2523" s="52"/>
      <c r="Y2523" s="52"/>
      <c r="Z2523" s="52"/>
      <c r="AA2523" s="52"/>
    </row>
    <row r="2524" spans="2:27">
      <c r="B2524" s="20"/>
      <c r="S2524" s="52"/>
      <c r="T2524" s="52"/>
      <c r="U2524" s="52"/>
      <c r="V2524" s="52"/>
      <c r="W2524" s="52"/>
      <c r="X2524" s="52"/>
      <c r="Y2524" s="52"/>
      <c r="Z2524" s="52"/>
      <c r="AA2524" s="52"/>
    </row>
    <row r="2525" spans="2:27">
      <c r="B2525" s="20"/>
      <c r="S2525" s="52"/>
      <c r="T2525" s="52"/>
      <c r="U2525" s="52"/>
      <c r="V2525" s="52"/>
      <c r="W2525" s="52"/>
      <c r="X2525" s="52"/>
      <c r="Y2525" s="52"/>
      <c r="Z2525" s="52"/>
      <c r="AA2525" s="52"/>
    </row>
    <row r="2526" spans="2:27">
      <c r="B2526" s="20"/>
      <c r="S2526" s="52"/>
      <c r="T2526" s="52"/>
      <c r="U2526" s="52"/>
      <c r="V2526" s="52"/>
      <c r="W2526" s="52"/>
      <c r="X2526" s="52"/>
      <c r="Y2526" s="52"/>
      <c r="Z2526" s="52"/>
      <c r="AA2526" s="52"/>
    </row>
    <row r="2527" spans="2:27">
      <c r="B2527" s="20"/>
      <c r="S2527" s="52"/>
      <c r="T2527" s="52"/>
      <c r="U2527" s="52"/>
      <c r="V2527" s="52"/>
      <c r="W2527" s="52"/>
      <c r="X2527" s="52"/>
      <c r="Y2527" s="52"/>
      <c r="Z2527" s="52"/>
      <c r="AA2527" s="52"/>
    </row>
    <row r="2528" spans="2:27">
      <c r="B2528" s="20"/>
      <c r="S2528" s="52"/>
      <c r="T2528" s="52"/>
      <c r="U2528" s="52"/>
      <c r="V2528" s="52"/>
      <c r="W2528" s="52"/>
      <c r="X2528" s="52"/>
      <c r="Y2528" s="52"/>
      <c r="Z2528" s="52"/>
      <c r="AA2528" s="52"/>
    </row>
    <row r="2529" spans="2:27">
      <c r="B2529" s="20"/>
      <c r="S2529" s="52"/>
      <c r="T2529" s="52"/>
      <c r="U2529" s="52"/>
      <c r="V2529" s="52"/>
      <c r="W2529" s="52"/>
      <c r="X2529" s="52"/>
      <c r="Y2529" s="52"/>
      <c r="Z2529" s="52"/>
      <c r="AA2529" s="52"/>
    </row>
    <row r="2530" spans="2:27">
      <c r="B2530" s="20"/>
      <c r="S2530" s="52"/>
      <c r="T2530" s="52"/>
      <c r="U2530" s="52"/>
      <c r="V2530" s="52"/>
      <c r="W2530" s="52"/>
      <c r="X2530" s="52"/>
      <c r="Y2530" s="52"/>
      <c r="Z2530" s="52"/>
      <c r="AA2530" s="52"/>
    </row>
    <row r="2531" spans="2:27">
      <c r="B2531" s="20"/>
      <c r="S2531" s="52"/>
      <c r="T2531" s="52"/>
      <c r="U2531" s="52"/>
      <c r="V2531" s="52"/>
      <c r="W2531" s="52"/>
      <c r="X2531" s="52"/>
      <c r="Y2531" s="52"/>
      <c r="Z2531" s="52"/>
      <c r="AA2531" s="52"/>
    </row>
    <row r="2532" spans="2:27">
      <c r="B2532" s="20"/>
      <c r="S2532" s="52"/>
      <c r="T2532" s="52"/>
      <c r="U2532" s="52"/>
      <c r="V2532" s="52"/>
      <c r="W2532" s="52"/>
      <c r="X2532" s="52"/>
      <c r="Y2532" s="52"/>
      <c r="Z2532" s="52"/>
      <c r="AA2532" s="52"/>
    </row>
    <row r="2533" spans="2:27">
      <c r="B2533" s="20"/>
      <c r="S2533" s="52"/>
      <c r="T2533" s="52"/>
      <c r="U2533" s="52"/>
      <c r="V2533" s="52"/>
      <c r="W2533" s="52"/>
      <c r="X2533" s="52"/>
      <c r="Y2533" s="52"/>
      <c r="Z2533" s="52"/>
      <c r="AA2533" s="52"/>
    </row>
    <row r="2534" spans="2:27">
      <c r="B2534" s="20"/>
      <c r="S2534" s="52"/>
      <c r="T2534" s="52"/>
      <c r="U2534" s="52"/>
      <c r="V2534" s="52"/>
      <c r="W2534" s="52"/>
      <c r="X2534" s="52"/>
      <c r="Y2534" s="52"/>
      <c r="Z2534" s="52"/>
      <c r="AA2534" s="52"/>
    </row>
    <row r="2535" spans="2:27">
      <c r="B2535" s="20"/>
      <c r="S2535" s="52"/>
      <c r="T2535" s="52"/>
      <c r="U2535" s="52"/>
      <c r="V2535" s="52"/>
      <c r="W2535" s="52"/>
      <c r="X2535" s="52"/>
      <c r="Y2535" s="52"/>
      <c r="Z2535" s="52"/>
      <c r="AA2535" s="52"/>
    </row>
    <row r="2536" spans="2:27">
      <c r="B2536" s="20"/>
      <c r="S2536" s="52"/>
      <c r="T2536" s="52"/>
      <c r="U2536" s="52"/>
      <c r="V2536" s="52"/>
      <c r="W2536" s="52"/>
      <c r="X2536" s="52"/>
      <c r="Y2536" s="52"/>
      <c r="Z2536" s="52"/>
      <c r="AA2536" s="52"/>
    </row>
    <row r="2537" spans="2:27">
      <c r="B2537" s="20"/>
      <c r="S2537" s="52"/>
      <c r="T2537" s="52"/>
      <c r="U2537" s="52"/>
      <c r="V2537" s="52"/>
      <c r="W2537" s="52"/>
      <c r="X2537" s="52"/>
      <c r="Y2537" s="52"/>
      <c r="Z2537" s="52"/>
      <c r="AA2537" s="52"/>
    </row>
    <row r="2538" spans="2:27">
      <c r="B2538" s="20"/>
      <c r="S2538" s="52"/>
      <c r="T2538" s="52"/>
      <c r="U2538" s="52"/>
      <c r="V2538" s="52"/>
      <c r="W2538" s="52"/>
      <c r="X2538" s="52"/>
      <c r="Y2538" s="52"/>
      <c r="Z2538" s="52"/>
      <c r="AA2538" s="52"/>
    </row>
    <row r="2539" spans="2:27">
      <c r="B2539" s="20"/>
      <c r="S2539" s="52"/>
      <c r="T2539" s="52"/>
      <c r="U2539" s="52"/>
      <c r="V2539" s="52"/>
      <c r="W2539" s="52"/>
      <c r="X2539" s="52"/>
      <c r="Y2539" s="52"/>
      <c r="Z2539" s="52"/>
      <c r="AA2539" s="52"/>
    </row>
    <row r="2540" spans="2:27">
      <c r="B2540" s="20"/>
      <c r="S2540" s="52"/>
      <c r="T2540" s="52"/>
      <c r="U2540" s="52"/>
      <c r="V2540" s="52"/>
      <c r="W2540" s="52"/>
      <c r="X2540" s="52"/>
      <c r="Y2540" s="52"/>
      <c r="Z2540" s="52"/>
      <c r="AA2540" s="52"/>
    </row>
    <row r="2541" spans="2:27">
      <c r="B2541" s="20"/>
      <c r="S2541" s="52"/>
      <c r="T2541" s="52"/>
      <c r="U2541" s="52"/>
      <c r="V2541" s="52"/>
      <c r="W2541" s="52"/>
      <c r="X2541" s="52"/>
      <c r="Y2541" s="52"/>
      <c r="Z2541" s="52"/>
      <c r="AA2541" s="52"/>
    </row>
    <row r="2542" spans="2:27">
      <c r="B2542" s="20"/>
      <c r="S2542" s="52"/>
      <c r="T2542" s="52"/>
      <c r="U2542" s="52"/>
      <c r="V2542" s="52"/>
      <c r="W2542" s="52"/>
      <c r="X2542" s="52"/>
      <c r="Y2542" s="52"/>
      <c r="Z2542" s="52"/>
      <c r="AA2542" s="52"/>
    </row>
    <row r="2543" spans="2:27">
      <c r="B2543" s="20"/>
      <c r="S2543" s="52"/>
      <c r="T2543" s="52"/>
      <c r="U2543" s="52"/>
      <c r="V2543" s="52"/>
      <c r="W2543" s="52"/>
      <c r="X2543" s="52"/>
      <c r="Y2543" s="52"/>
      <c r="Z2543" s="52"/>
      <c r="AA2543" s="52"/>
    </row>
    <row r="2544" spans="2:27">
      <c r="B2544" s="20"/>
      <c r="S2544" s="52"/>
      <c r="T2544" s="52"/>
      <c r="U2544" s="52"/>
      <c r="V2544" s="52"/>
      <c r="W2544" s="52"/>
      <c r="X2544" s="52"/>
      <c r="Y2544" s="52"/>
      <c r="Z2544" s="52"/>
      <c r="AA2544" s="52"/>
    </row>
    <row r="2545" spans="2:27">
      <c r="B2545" s="20"/>
      <c r="S2545" s="52"/>
      <c r="T2545" s="52"/>
      <c r="U2545" s="52"/>
      <c r="V2545" s="52"/>
      <c r="W2545" s="52"/>
      <c r="X2545" s="52"/>
      <c r="Y2545" s="52"/>
      <c r="Z2545" s="52"/>
      <c r="AA2545" s="52"/>
    </row>
    <row r="2546" spans="2:27">
      <c r="B2546" s="20"/>
      <c r="S2546" s="52"/>
      <c r="T2546" s="52"/>
      <c r="U2546" s="52"/>
      <c r="V2546" s="52"/>
      <c r="W2546" s="52"/>
      <c r="X2546" s="52"/>
      <c r="Y2546" s="52"/>
      <c r="Z2546" s="52"/>
      <c r="AA2546" s="52"/>
    </row>
    <row r="2547" spans="2:27">
      <c r="B2547" s="20"/>
      <c r="S2547" s="52"/>
      <c r="T2547" s="52"/>
      <c r="U2547" s="52"/>
      <c r="V2547" s="52"/>
      <c r="W2547" s="52"/>
      <c r="X2547" s="52"/>
      <c r="Y2547" s="52"/>
      <c r="Z2547" s="52"/>
      <c r="AA2547" s="52"/>
    </row>
    <row r="2548" spans="2:27">
      <c r="B2548" s="20"/>
      <c r="S2548" s="52"/>
      <c r="T2548" s="52"/>
      <c r="U2548" s="52"/>
      <c r="V2548" s="52"/>
      <c r="W2548" s="52"/>
      <c r="X2548" s="52"/>
      <c r="Y2548" s="52"/>
      <c r="Z2548" s="52"/>
      <c r="AA2548" s="52"/>
    </row>
    <row r="2549" spans="2:27">
      <c r="B2549" s="20"/>
      <c r="S2549" s="52"/>
      <c r="T2549" s="52"/>
      <c r="U2549" s="52"/>
      <c r="V2549" s="52"/>
      <c r="W2549" s="52"/>
      <c r="X2549" s="52"/>
      <c r="Y2549" s="52"/>
      <c r="Z2549" s="52"/>
      <c r="AA2549" s="52"/>
    </row>
    <row r="2550" spans="2:27">
      <c r="B2550" s="20"/>
      <c r="S2550" s="52"/>
      <c r="T2550" s="52"/>
      <c r="U2550" s="52"/>
      <c r="V2550" s="52"/>
      <c r="W2550" s="52"/>
      <c r="X2550" s="52"/>
      <c r="Y2550" s="52"/>
      <c r="Z2550" s="52"/>
      <c r="AA2550" s="52"/>
    </row>
    <row r="2551" spans="2:27">
      <c r="B2551" s="20"/>
      <c r="S2551" s="52"/>
      <c r="T2551" s="52"/>
      <c r="U2551" s="52"/>
      <c r="V2551" s="52"/>
      <c r="W2551" s="52"/>
      <c r="X2551" s="52"/>
      <c r="Y2551" s="52"/>
      <c r="Z2551" s="52"/>
      <c r="AA2551" s="52"/>
    </row>
    <row r="2552" spans="2:27">
      <c r="B2552" s="20"/>
      <c r="S2552" s="52"/>
      <c r="T2552" s="52"/>
      <c r="U2552" s="52"/>
      <c r="V2552" s="52"/>
      <c r="W2552" s="52"/>
      <c r="X2552" s="52"/>
      <c r="Y2552" s="52"/>
      <c r="Z2552" s="52"/>
      <c r="AA2552" s="52"/>
    </row>
    <row r="2553" spans="2:27">
      <c r="B2553" s="20"/>
      <c r="S2553" s="52"/>
      <c r="T2553" s="52"/>
      <c r="U2553" s="52"/>
      <c r="V2553" s="52"/>
      <c r="W2553" s="52"/>
      <c r="X2553" s="52"/>
      <c r="Y2553" s="52"/>
      <c r="Z2553" s="52"/>
      <c r="AA2553" s="52"/>
    </row>
    <row r="2554" spans="2:27">
      <c r="B2554" s="20"/>
      <c r="S2554" s="52"/>
      <c r="T2554" s="52"/>
      <c r="U2554" s="52"/>
      <c r="V2554" s="52"/>
      <c r="W2554" s="52"/>
      <c r="X2554" s="52"/>
      <c r="Y2554" s="52"/>
      <c r="Z2554" s="52"/>
      <c r="AA2554" s="52"/>
    </row>
    <row r="2555" spans="2:27">
      <c r="B2555" s="20"/>
      <c r="S2555" s="52"/>
      <c r="T2555" s="52"/>
      <c r="U2555" s="52"/>
      <c r="V2555" s="52"/>
      <c r="W2555" s="52"/>
      <c r="X2555" s="52"/>
      <c r="Y2555" s="52"/>
      <c r="Z2555" s="52"/>
      <c r="AA2555" s="52"/>
    </row>
    <row r="2556" spans="2:27">
      <c r="B2556" s="20"/>
      <c r="S2556" s="52"/>
      <c r="T2556" s="52"/>
      <c r="U2556" s="52"/>
      <c r="V2556" s="52"/>
      <c r="W2556" s="52"/>
      <c r="X2556" s="52"/>
      <c r="Y2556" s="52"/>
      <c r="Z2556" s="52"/>
      <c r="AA2556" s="52"/>
    </row>
    <row r="2557" spans="2:27">
      <c r="B2557" s="20"/>
      <c r="S2557" s="52"/>
      <c r="T2557" s="52"/>
      <c r="U2557" s="52"/>
      <c r="V2557" s="52"/>
      <c r="W2557" s="52"/>
      <c r="X2557" s="52"/>
      <c r="Y2557" s="52"/>
      <c r="Z2557" s="52"/>
      <c r="AA2557" s="52"/>
    </row>
    <row r="2558" spans="2:27">
      <c r="B2558" s="20"/>
      <c r="S2558" s="52"/>
      <c r="T2558" s="52"/>
      <c r="U2558" s="52"/>
      <c r="V2558" s="52"/>
      <c r="W2558" s="52"/>
      <c r="X2558" s="52"/>
      <c r="Y2558" s="52"/>
      <c r="Z2558" s="52"/>
      <c r="AA2558" s="52"/>
    </row>
    <row r="2559" spans="2:27">
      <c r="B2559" s="20"/>
      <c r="S2559" s="52"/>
      <c r="T2559" s="52"/>
      <c r="U2559" s="52"/>
      <c r="V2559" s="52"/>
      <c r="W2559" s="52"/>
      <c r="X2559" s="52"/>
      <c r="Y2559" s="52"/>
      <c r="Z2559" s="52"/>
      <c r="AA2559" s="52"/>
    </row>
    <row r="2560" spans="2:27">
      <c r="B2560" s="20"/>
      <c r="S2560" s="52"/>
      <c r="T2560" s="52"/>
      <c r="U2560" s="52"/>
      <c r="V2560" s="52"/>
      <c r="W2560" s="52"/>
      <c r="X2560" s="52"/>
      <c r="Y2560" s="52"/>
      <c r="Z2560" s="52"/>
      <c r="AA2560" s="52"/>
    </row>
    <row r="2561" spans="2:27">
      <c r="B2561" s="20"/>
      <c r="S2561" s="52"/>
      <c r="T2561" s="52"/>
      <c r="U2561" s="52"/>
      <c r="V2561" s="52"/>
      <c r="W2561" s="52"/>
      <c r="X2561" s="52"/>
      <c r="Y2561" s="52"/>
      <c r="Z2561" s="52"/>
      <c r="AA2561" s="52"/>
    </row>
    <row r="2562" spans="2:27">
      <c r="B2562" s="20"/>
      <c r="S2562" s="52"/>
      <c r="T2562" s="52"/>
      <c r="U2562" s="52"/>
      <c r="V2562" s="52"/>
      <c r="W2562" s="52"/>
      <c r="X2562" s="52"/>
      <c r="Y2562" s="52"/>
      <c r="Z2562" s="52"/>
      <c r="AA2562" s="52"/>
    </row>
    <row r="2563" spans="2:27">
      <c r="B2563" s="20"/>
      <c r="S2563" s="52"/>
      <c r="T2563" s="52"/>
      <c r="U2563" s="52"/>
      <c r="V2563" s="52"/>
      <c r="W2563" s="52"/>
      <c r="X2563" s="52"/>
      <c r="Y2563" s="52"/>
      <c r="Z2563" s="52"/>
      <c r="AA2563" s="52"/>
    </row>
    <row r="2564" spans="2:27">
      <c r="B2564" s="20"/>
      <c r="S2564" s="52"/>
      <c r="T2564" s="52"/>
      <c r="U2564" s="52"/>
      <c r="V2564" s="52"/>
      <c r="W2564" s="52"/>
      <c r="X2564" s="52"/>
      <c r="Y2564" s="52"/>
      <c r="Z2564" s="52"/>
      <c r="AA2564" s="52"/>
    </row>
    <row r="2565" spans="2:27">
      <c r="B2565" s="20"/>
      <c r="S2565" s="52"/>
      <c r="T2565" s="52"/>
      <c r="U2565" s="52"/>
      <c r="V2565" s="52"/>
      <c r="W2565" s="52"/>
      <c r="X2565" s="52"/>
      <c r="Y2565" s="52"/>
      <c r="Z2565" s="52"/>
      <c r="AA2565" s="52"/>
    </row>
    <row r="2566" spans="2:27">
      <c r="B2566" s="20"/>
      <c r="S2566" s="52"/>
      <c r="T2566" s="52"/>
      <c r="U2566" s="52"/>
      <c r="V2566" s="52"/>
      <c r="W2566" s="52"/>
      <c r="X2566" s="52"/>
      <c r="Y2566" s="52"/>
      <c r="Z2566" s="52"/>
      <c r="AA2566" s="52"/>
    </row>
    <row r="2567" spans="2:27">
      <c r="B2567" s="20"/>
      <c r="S2567" s="52"/>
      <c r="T2567" s="52"/>
      <c r="U2567" s="52"/>
      <c r="V2567" s="52"/>
      <c r="W2567" s="52"/>
      <c r="X2567" s="52"/>
      <c r="Y2567" s="52"/>
      <c r="Z2567" s="52"/>
      <c r="AA2567" s="52"/>
    </row>
    <row r="2568" spans="2:27">
      <c r="B2568" s="20"/>
      <c r="S2568" s="52"/>
      <c r="T2568" s="52"/>
      <c r="U2568" s="52"/>
      <c r="V2568" s="52"/>
      <c r="W2568" s="52"/>
      <c r="X2568" s="52"/>
      <c r="Y2568" s="52"/>
      <c r="Z2568" s="52"/>
      <c r="AA2568" s="52"/>
    </row>
    <row r="2569" spans="2:27">
      <c r="B2569" s="20"/>
      <c r="S2569" s="52"/>
      <c r="T2569" s="52"/>
      <c r="U2569" s="52"/>
      <c r="V2569" s="52"/>
      <c r="W2569" s="52"/>
      <c r="X2569" s="52"/>
      <c r="Y2569" s="52"/>
      <c r="Z2569" s="52"/>
      <c r="AA2569" s="52"/>
    </row>
    <row r="2570" spans="2:27">
      <c r="B2570" s="20"/>
      <c r="S2570" s="52"/>
      <c r="T2570" s="52"/>
      <c r="U2570" s="52"/>
      <c r="V2570" s="52"/>
      <c r="W2570" s="52"/>
      <c r="X2570" s="52"/>
      <c r="Y2570" s="52"/>
      <c r="Z2570" s="52"/>
      <c r="AA2570" s="52"/>
    </row>
    <row r="2571" spans="2:27">
      <c r="B2571" s="20"/>
      <c r="S2571" s="52"/>
      <c r="T2571" s="52"/>
      <c r="U2571" s="52"/>
      <c r="V2571" s="52"/>
      <c r="W2571" s="52"/>
      <c r="X2571" s="52"/>
      <c r="Y2571" s="52"/>
      <c r="Z2571" s="52"/>
      <c r="AA2571" s="52"/>
    </row>
    <row r="2572" spans="2:27">
      <c r="B2572" s="20"/>
      <c r="S2572" s="52"/>
      <c r="T2572" s="52"/>
      <c r="U2572" s="52"/>
      <c r="V2572" s="52"/>
      <c r="W2572" s="52"/>
      <c r="X2572" s="52"/>
      <c r="Y2572" s="52"/>
      <c r="Z2572" s="52"/>
      <c r="AA2572" s="52"/>
    </row>
    <row r="2573" spans="2:27">
      <c r="B2573" s="20"/>
      <c r="S2573" s="52"/>
      <c r="T2573" s="52"/>
      <c r="U2573" s="52"/>
      <c r="V2573" s="52"/>
      <c r="W2573" s="52"/>
      <c r="X2573" s="52"/>
      <c r="Y2573" s="52"/>
      <c r="Z2573" s="52"/>
      <c r="AA2573" s="52"/>
    </row>
    <row r="2574" spans="2:27">
      <c r="B2574" s="20"/>
      <c r="S2574" s="52"/>
      <c r="T2574" s="52"/>
      <c r="U2574" s="52"/>
      <c r="V2574" s="52"/>
      <c r="W2574" s="52"/>
      <c r="X2574" s="52"/>
      <c r="Y2574" s="52"/>
      <c r="Z2574" s="52"/>
      <c r="AA2574" s="52"/>
    </row>
    <row r="2575" spans="2:27">
      <c r="B2575" s="20"/>
      <c r="S2575" s="52"/>
      <c r="T2575" s="52"/>
      <c r="U2575" s="52"/>
      <c r="V2575" s="52"/>
      <c r="W2575" s="52"/>
      <c r="X2575" s="52"/>
      <c r="Y2575" s="52"/>
      <c r="Z2575" s="52"/>
      <c r="AA2575" s="52"/>
    </row>
    <row r="2576" spans="2:27">
      <c r="B2576" s="20"/>
      <c r="S2576" s="52"/>
      <c r="T2576" s="52"/>
      <c r="U2576" s="52"/>
      <c r="V2576" s="52"/>
      <c r="W2576" s="52"/>
      <c r="X2576" s="52"/>
      <c r="Y2576" s="52"/>
      <c r="Z2576" s="52"/>
      <c r="AA2576" s="52"/>
    </row>
    <row r="2577" spans="2:27">
      <c r="B2577" s="20"/>
      <c r="S2577" s="52"/>
      <c r="T2577" s="52"/>
      <c r="U2577" s="52"/>
      <c r="V2577" s="52"/>
      <c r="W2577" s="52"/>
      <c r="X2577" s="52"/>
      <c r="Y2577" s="52"/>
      <c r="Z2577" s="52"/>
      <c r="AA2577" s="52"/>
    </row>
    <row r="2578" spans="2:27">
      <c r="B2578" s="20"/>
      <c r="S2578" s="52"/>
      <c r="T2578" s="52"/>
      <c r="U2578" s="52"/>
      <c r="V2578" s="52"/>
      <c r="W2578" s="52"/>
      <c r="X2578" s="52"/>
      <c r="Y2578" s="52"/>
      <c r="Z2578" s="52"/>
      <c r="AA2578" s="52"/>
    </row>
    <row r="2579" spans="2:27">
      <c r="B2579" s="20"/>
      <c r="S2579" s="52"/>
      <c r="T2579" s="52"/>
      <c r="U2579" s="52"/>
      <c r="V2579" s="52"/>
      <c r="W2579" s="52"/>
      <c r="X2579" s="52"/>
      <c r="Y2579" s="52"/>
      <c r="Z2579" s="52"/>
      <c r="AA2579" s="52"/>
    </row>
    <row r="2580" spans="2:27">
      <c r="B2580" s="20"/>
      <c r="S2580" s="52"/>
      <c r="T2580" s="52"/>
      <c r="U2580" s="52"/>
      <c r="V2580" s="52"/>
      <c r="W2580" s="52"/>
      <c r="X2580" s="52"/>
      <c r="Y2580" s="52"/>
      <c r="Z2580" s="52"/>
      <c r="AA2580" s="52"/>
    </row>
    <row r="2581" spans="2:27">
      <c r="B2581" s="20"/>
      <c r="S2581" s="52"/>
      <c r="T2581" s="52"/>
      <c r="U2581" s="52"/>
      <c r="V2581" s="52"/>
      <c r="W2581" s="52"/>
      <c r="X2581" s="52"/>
      <c r="Y2581" s="52"/>
      <c r="Z2581" s="52"/>
      <c r="AA2581" s="52"/>
    </row>
    <row r="2582" spans="2:27">
      <c r="B2582" s="20"/>
      <c r="S2582" s="52"/>
      <c r="T2582" s="52"/>
      <c r="U2582" s="52"/>
      <c r="V2582" s="52"/>
      <c r="W2582" s="52"/>
      <c r="X2582" s="52"/>
      <c r="Y2582" s="52"/>
      <c r="Z2582" s="52"/>
      <c r="AA2582" s="52"/>
    </row>
    <row r="2583" spans="2:27">
      <c r="B2583" s="20"/>
      <c r="S2583" s="52"/>
      <c r="T2583" s="52"/>
      <c r="U2583" s="52"/>
      <c r="V2583" s="52"/>
      <c r="W2583" s="52"/>
      <c r="X2583" s="52"/>
      <c r="Y2583" s="52"/>
      <c r="Z2583" s="52"/>
      <c r="AA2583" s="52"/>
    </row>
    <row r="2584" spans="2:27">
      <c r="B2584" s="20"/>
      <c r="S2584" s="52"/>
      <c r="T2584" s="52"/>
      <c r="U2584" s="52"/>
      <c r="V2584" s="52"/>
      <c r="W2584" s="52"/>
      <c r="X2584" s="52"/>
      <c r="Y2584" s="52"/>
      <c r="Z2584" s="52"/>
      <c r="AA2584" s="52"/>
    </row>
    <row r="2585" spans="2:27">
      <c r="B2585" s="20"/>
      <c r="S2585" s="52"/>
      <c r="T2585" s="52"/>
      <c r="U2585" s="52"/>
      <c r="V2585" s="52"/>
      <c r="W2585" s="52"/>
      <c r="X2585" s="52"/>
      <c r="Y2585" s="52"/>
      <c r="Z2585" s="52"/>
      <c r="AA2585" s="52"/>
    </row>
    <row r="2586" spans="2:27">
      <c r="B2586" s="20"/>
      <c r="S2586" s="52"/>
      <c r="T2586" s="52"/>
      <c r="U2586" s="52"/>
      <c r="V2586" s="52"/>
      <c r="W2586" s="52"/>
      <c r="X2586" s="52"/>
      <c r="Y2586" s="52"/>
      <c r="Z2586" s="52"/>
      <c r="AA2586" s="52"/>
    </row>
    <row r="2587" spans="2:27">
      <c r="B2587" s="20"/>
      <c r="S2587" s="52"/>
      <c r="T2587" s="52"/>
      <c r="U2587" s="52"/>
      <c r="V2587" s="52"/>
      <c r="W2587" s="52"/>
      <c r="X2587" s="52"/>
      <c r="Y2587" s="52"/>
      <c r="Z2587" s="52"/>
      <c r="AA2587" s="52"/>
    </row>
    <row r="2588" spans="2:27">
      <c r="B2588" s="20"/>
      <c r="S2588" s="52"/>
      <c r="T2588" s="52"/>
      <c r="U2588" s="52"/>
      <c r="V2588" s="52"/>
      <c r="W2588" s="52"/>
      <c r="X2588" s="52"/>
      <c r="Y2588" s="52"/>
      <c r="Z2588" s="52"/>
      <c r="AA2588" s="52"/>
    </row>
    <row r="2589" spans="2:27">
      <c r="B2589" s="20"/>
      <c r="S2589" s="52"/>
      <c r="T2589" s="52"/>
      <c r="U2589" s="52"/>
      <c r="V2589" s="52"/>
      <c r="W2589" s="52"/>
      <c r="X2589" s="52"/>
      <c r="Y2589" s="52"/>
      <c r="Z2589" s="52"/>
      <c r="AA2589" s="52"/>
    </row>
    <row r="2590" spans="2:27">
      <c r="B2590" s="20"/>
      <c r="S2590" s="52"/>
      <c r="T2590" s="52"/>
      <c r="U2590" s="52"/>
      <c r="V2590" s="52"/>
      <c r="W2590" s="52"/>
      <c r="X2590" s="52"/>
      <c r="Y2590" s="52"/>
      <c r="Z2590" s="52"/>
      <c r="AA2590" s="52"/>
    </row>
    <row r="2591" spans="2:27">
      <c r="B2591" s="20"/>
      <c r="S2591" s="52"/>
      <c r="T2591" s="52"/>
      <c r="U2591" s="52"/>
      <c r="V2591" s="52"/>
      <c r="W2591" s="52"/>
      <c r="X2591" s="52"/>
      <c r="Y2591" s="52"/>
      <c r="Z2591" s="52"/>
      <c r="AA2591" s="52"/>
    </row>
    <row r="2592" spans="2:27">
      <c r="B2592" s="20"/>
      <c r="S2592" s="52"/>
      <c r="T2592" s="52"/>
      <c r="U2592" s="52"/>
      <c r="V2592" s="52"/>
      <c r="W2592" s="52"/>
      <c r="X2592" s="52"/>
      <c r="Y2592" s="52"/>
      <c r="Z2592" s="52"/>
      <c r="AA2592" s="52"/>
    </row>
    <row r="2593" spans="2:27">
      <c r="B2593" s="20"/>
      <c r="S2593" s="52"/>
      <c r="T2593" s="52"/>
      <c r="U2593" s="52"/>
      <c r="V2593" s="52"/>
      <c r="W2593" s="52"/>
      <c r="X2593" s="52"/>
      <c r="Y2593" s="52"/>
      <c r="Z2593" s="52"/>
      <c r="AA2593" s="52"/>
    </row>
    <row r="2594" spans="2:27">
      <c r="B2594" s="20"/>
      <c r="S2594" s="52"/>
      <c r="T2594" s="52"/>
      <c r="U2594" s="52"/>
      <c r="V2594" s="52"/>
      <c r="W2594" s="52"/>
      <c r="X2594" s="52"/>
      <c r="Y2594" s="52"/>
      <c r="Z2594" s="52"/>
      <c r="AA2594" s="52"/>
    </row>
    <row r="2595" spans="2:27">
      <c r="B2595" s="20"/>
      <c r="S2595" s="52"/>
      <c r="T2595" s="52"/>
      <c r="U2595" s="52"/>
      <c r="V2595" s="52"/>
      <c r="W2595" s="52"/>
      <c r="X2595" s="52"/>
      <c r="Y2595" s="52"/>
      <c r="Z2595" s="52"/>
      <c r="AA2595" s="52"/>
    </row>
    <row r="2596" spans="2:27">
      <c r="B2596" s="20"/>
      <c r="S2596" s="52"/>
      <c r="T2596" s="52"/>
      <c r="U2596" s="52"/>
      <c r="V2596" s="52"/>
      <c r="W2596" s="52"/>
      <c r="X2596" s="52"/>
      <c r="Y2596" s="52"/>
      <c r="Z2596" s="52"/>
      <c r="AA2596" s="52"/>
    </row>
    <row r="2597" spans="2:27">
      <c r="B2597" s="20"/>
      <c r="S2597" s="52"/>
      <c r="T2597" s="52"/>
      <c r="U2597" s="52"/>
      <c r="V2597" s="52"/>
      <c r="W2597" s="52"/>
      <c r="X2597" s="52"/>
      <c r="Y2597" s="52"/>
      <c r="Z2597" s="52"/>
      <c r="AA2597" s="52"/>
    </row>
    <row r="2598" spans="2:27">
      <c r="B2598" s="20"/>
      <c r="S2598" s="52"/>
      <c r="T2598" s="52"/>
      <c r="U2598" s="52"/>
      <c r="V2598" s="52"/>
      <c r="W2598" s="52"/>
      <c r="X2598" s="52"/>
      <c r="Y2598" s="52"/>
      <c r="Z2598" s="52"/>
      <c r="AA2598" s="52"/>
    </row>
    <row r="2599" spans="2:27">
      <c r="B2599" s="20"/>
      <c r="S2599" s="52"/>
      <c r="T2599" s="52"/>
      <c r="U2599" s="52"/>
      <c r="V2599" s="52"/>
      <c r="W2599" s="52"/>
      <c r="X2599" s="52"/>
      <c r="Y2599" s="52"/>
      <c r="Z2599" s="52"/>
      <c r="AA2599" s="52"/>
    </row>
    <row r="2600" spans="2:27">
      <c r="B2600" s="20"/>
      <c r="S2600" s="52"/>
      <c r="T2600" s="52"/>
      <c r="U2600" s="52"/>
      <c r="V2600" s="52"/>
      <c r="W2600" s="52"/>
      <c r="X2600" s="52"/>
      <c r="Y2600" s="52"/>
      <c r="Z2600" s="52"/>
      <c r="AA2600" s="52"/>
    </row>
    <row r="2601" spans="2:27">
      <c r="B2601" s="20"/>
      <c r="S2601" s="52"/>
      <c r="T2601" s="52"/>
      <c r="U2601" s="52"/>
      <c r="V2601" s="52"/>
      <c r="W2601" s="52"/>
      <c r="X2601" s="52"/>
      <c r="Y2601" s="52"/>
      <c r="Z2601" s="52"/>
      <c r="AA2601" s="52"/>
    </row>
    <row r="2602" spans="2:27">
      <c r="B2602" s="20"/>
      <c r="S2602" s="52"/>
      <c r="T2602" s="52"/>
      <c r="U2602" s="52"/>
      <c r="V2602" s="52"/>
      <c r="W2602" s="52"/>
      <c r="X2602" s="52"/>
      <c r="Y2602" s="52"/>
      <c r="Z2602" s="52"/>
      <c r="AA2602" s="52"/>
    </row>
    <row r="2603" spans="2:27">
      <c r="B2603" s="20"/>
      <c r="S2603" s="52"/>
      <c r="T2603" s="52"/>
      <c r="U2603" s="52"/>
      <c r="V2603" s="52"/>
      <c r="W2603" s="52"/>
      <c r="X2603" s="52"/>
      <c r="Y2603" s="52"/>
      <c r="Z2603" s="52"/>
      <c r="AA2603" s="52"/>
    </row>
    <row r="2604" spans="2:27">
      <c r="B2604" s="20"/>
      <c r="S2604" s="52"/>
      <c r="T2604" s="52"/>
      <c r="U2604" s="52"/>
      <c r="V2604" s="52"/>
      <c r="W2604" s="52"/>
      <c r="X2604" s="52"/>
      <c r="Y2604" s="52"/>
      <c r="Z2604" s="52"/>
      <c r="AA2604" s="52"/>
    </row>
    <row r="2605" spans="2:27">
      <c r="B2605" s="20"/>
      <c r="S2605" s="52"/>
      <c r="T2605" s="52"/>
      <c r="U2605" s="52"/>
      <c r="V2605" s="52"/>
      <c r="W2605" s="52"/>
      <c r="X2605" s="52"/>
      <c r="Y2605" s="52"/>
      <c r="Z2605" s="52"/>
      <c r="AA2605" s="52"/>
    </row>
    <row r="2606" spans="2:27">
      <c r="B2606" s="20"/>
      <c r="S2606" s="52"/>
      <c r="T2606" s="52"/>
      <c r="U2606" s="52"/>
      <c r="V2606" s="52"/>
      <c r="W2606" s="52"/>
      <c r="X2606" s="52"/>
      <c r="Y2606" s="52"/>
      <c r="Z2606" s="52"/>
      <c r="AA2606" s="52"/>
    </row>
    <row r="2607" spans="2:27">
      <c r="B2607" s="20"/>
      <c r="S2607" s="52"/>
      <c r="T2607" s="52"/>
      <c r="U2607" s="52"/>
      <c r="V2607" s="52"/>
      <c r="W2607" s="52"/>
      <c r="X2607" s="52"/>
      <c r="Y2607" s="52"/>
      <c r="Z2607" s="52"/>
      <c r="AA2607" s="52"/>
    </row>
    <row r="2608" spans="2:27">
      <c r="B2608" s="20"/>
      <c r="S2608" s="52"/>
      <c r="T2608" s="52"/>
      <c r="U2608" s="52"/>
      <c r="V2608" s="52"/>
      <c r="W2608" s="52"/>
      <c r="X2608" s="52"/>
      <c r="Y2608" s="52"/>
      <c r="Z2608" s="52"/>
      <c r="AA2608" s="52"/>
    </row>
    <row r="2609" spans="2:27">
      <c r="B2609" s="20"/>
      <c r="S2609" s="52"/>
      <c r="T2609" s="52"/>
      <c r="U2609" s="52"/>
      <c r="V2609" s="52"/>
      <c r="W2609" s="52"/>
      <c r="X2609" s="52"/>
      <c r="Y2609" s="52"/>
      <c r="Z2609" s="52"/>
      <c r="AA2609" s="52"/>
    </row>
    <row r="2610" spans="2:27">
      <c r="B2610" s="20"/>
      <c r="S2610" s="52"/>
      <c r="T2610" s="52"/>
      <c r="U2610" s="52"/>
      <c r="V2610" s="52"/>
      <c r="W2610" s="52"/>
      <c r="X2610" s="52"/>
      <c r="Y2610" s="52"/>
      <c r="Z2610" s="52"/>
      <c r="AA2610" s="52"/>
    </row>
    <row r="2611" spans="2:27">
      <c r="B2611" s="20"/>
      <c r="S2611" s="52"/>
      <c r="T2611" s="52"/>
      <c r="U2611" s="52"/>
      <c r="V2611" s="52"/>
      <c r="W2611" s="52"/>
      <c r="X2611" s="52"/>
      <c r="Y2611" s="52"/>
      <c r="Z2611" s="52"/>
      <c r="AA2611" s="52"/>
    </row>
    <row r="2612" spans="2:27">
      <c r="B2612" s="20"/>
      <c r="S2612" s="52"/>
      <c r="T2612" s="52"/>
      <c r="U2612" s="52"/>
      <c r="V2612" s="52"/>
      <c r="W2612" s="52"/>
      <c r="X2612" s="52"/>
      <c r="Y2612" s="52"/>
      <c r="Z2612" s="52"/>
      <c r="AA2612" s="52"/>
    </row>
    <row r="2613" spans="2:27">
      <c r="B2613" s="20"/>
      <c r="S2613" s="52"/>
      <c r="T2613" s="52"/>
      <c r="U2613" s="52"/>
      <c r="V2613" s="52"/>
      <c r="W2613" s="52"/>
      <c r="X2613" s="52"/>
      <c r="Y2613" s="52"/>
      <c r="Z2613" s="52"/>
      <c r="AA2613" s="52"/>
    </row>
    <row r="2614" spans="2:27">
      <c r="B2614" s="20"/>
      <c r="S2614" s="52"/>
      <c r="T2614" s="52"/>
      <c r="U2614" s="52"/>
      <c r="V2614" s="52"/>
      <c r="W2614" s="52"/>
      <c r="X2614" s="52"/>
      <c r="Y2614" s="52"/>
      <c r="Z2614" s="52"/>
      <c r="AA2614" s="52"/>
    </row>
    <row r="2615" spans="2:27">
      <c r="B2615" s="20"/>
      <c r="S2615" s="52"/>
      <c r="T2615" s="52"/>
      <c r="U2615" s="52"/>
      <c r="V2615" s="52"/>
      <c r="W2615" s="52"/>
      <c r="X2615" s="52"/>
      <c r="Y2615" s="52"/>
      <c r="Z2615" s="52"/>
      <c r="AA2615" s="52"/>
    </row>
    <row r="2616" spans="2:27">
      <c r="B2616" s="20"/>
      <c r="S2616" s="52"/>
      <c r="T2616" s="52"/>
      <c r="U2616" s="52"/>
      <c r="V2616" s="52"/>
      <c r="W2616" s="52"/>
      <c r="X2616" s="52"/>
      <c r="Y2616" s="52"/>
      <c r="Z2616" s="52"/>
      <c r="AA2616" s="52"/>
    </row>
    <row r="2617" spans="2:27">
      <c r="B2617" s="20"/>
      <c r="S2617" s="52"/>
      <c r="T2617" s="52"/>
      <c r="U2617" s="52"/>
      <c r="V2617" s="52"/>
      <c r="W2617" s="52"/>
      <c r="X2617" s="52"/>
      <c r="Y2617" s="52"/>
      <c r="Z2617" s="52"/>
      <c r="AA2617" s="52"/>
    </row>
    <row r="2618" spans="2:27">
      <c r="B2618" s="20"/>
      <c r="S2618" s="52"/>
      <c r="T2618" s="52"/>
      <c r="U2618" s="52"/>
      <c r="V2618" s="52"/>
      <c r="W2618" s="52"/>
      <c r="X2618" s="52"/>
      <c r="Y2618" s="52"/>
      <c r="Z2618" s="52"/>
      <c r="AA2618" s="52"/>
    </row>
    <row r="2619" spans="2:27">
      <c r="B2619" s="20"/>
      <c r="S2619" s="52"/>
      <c r="T2619" s="52"/>
      <c r="U2619" s="52"/>
      <c r="V2619" s="52"/>
      <c r="W2619" s="52"/>
      <c r="X2619" s="52"/>
      <c r="Y2619" s="52"/>
      <c r="Z2619" s="52"/>
      <c r="AA2619" s="52"/>
    </row>
    <row r="2620" spans="2:27">
      <c r="B2620" s="20"/>
      <c r="S2620" s="52"/>
      <c r="T2620" s="52"/>
      <c r="U2620" s="52"/>
      <c r="V2620" s="52"/>
      <c r="W2620" s="52"/>
      <c r="X2620" s="52"/>
      <c r="Y2620" s="52"/>
      <c r="Z2620" s="52"/>
      <c r="AA2620" s="52"/>
    </row>
    <row r="2621" spans="2:27">
      <c r="B2621" s="20"/>
      <c r="S2621" s="52"/>
      <c r="T2621" s="52"/>
      <c r="U2621" s="52"/>
      <c r="V2621" s="52"/>
      <c r="W2621" s="52"/>
      <c r="X2621" s="52"/>
      <c r="Y2621" s="52"/>
      <c r="Z2621" s="52"/>
      <c r="AA2621" s="52"/>
    </row>
    <row r="2622" spans="2:27">
      <c r="B2622" s="20"/>
      <c r="S2622" s="52"/>
      <c r="T2622" s="52"/>
      <c r="U2622" s="52"/>
      <c r="V2622" s="52"/>
      <c r="W2622" s="52"/>
      <c r="X2622" s="52"/>
      <c r="Y2622" s="52"/>
      <c r="Z2622" s="52"/>
      <c r="AA2622" s="52"/>
    </row>
    <row r="2623" spans="2:27">
      <c r="B2623" s="20"/>
      <c r="S2623" s="52"/>
      <c r="T2623" s="52"/>
      <c r="U2623" s="52"/>
      <c r="V2623" s="52"/>
      <c r="W2623" s="52"/>
      <c r="X2623" s="52"/>
      <c r="Y2623" s="52"/>
      <c r="Z2623" s="52"/>
      <c r="AA2623" s="52"/>
    </row>
    <row r="2624" spans="2:27">
      <c r="B2624" s="20"/>
      <c r="S2624" s="52"/>
      <c r="T2624" s="52"/>
      <c r="U2624" s="52"/>
      <c r="V2624" s="52"/>
      <c r="W2624" s="52"/>
      <c r="X2624" s="52"/>
      <c r="Y2624" s="52"/>
      <c r="Z2624" s="52"/>
      <c r="AA2624" s="52"/>
    </row>
    <row r="2625" spans="2:27">
      <c r="B2625" s="20"/>
      <c r="S2625" s="52"/>
      <c r="T2625" s="52"/>
      <c r="U2625" s="52"/>
      <c r="V2625" s="52"/>
      <c r="W2625" s="52"/>
      <c r="X2625" s="52"/>
      <c r="Y2625" s="52"/>
      <c r="Z2625" s="52"/>
      <c r="AA2625" s="52"/>
    </row>
    <row r="2626" spans="2:27">
      <c r="B2626" s="20"/>
      <c r="S2626" s="52"/>
      <c r="T2626" s="52"/>
      <c r="U2626" s="52"/>
      <c r="V2626" s="52"/>
      <c r="W2626" s="52"/>
      <c r="X2626" s="52"/>
      <c r="Y2626" s="52"/>
      <c r="Z2626" s="52"/>
      <c r="AA2626" s="52"/>
    </row>
    <row r="2627" spans="2:27">
      <c r="B2627" s="20"/>
      <c r="S2627" s="52"/>
      <c r="T2627" s="52"/>
      <c r="U2627" s="52"/>
      <c r="V2627" s="52"/>
      <c r="W2627" s="52"/>
      <c r="X2627" s="52"/>
      <c r="Y2627" s="52"/>
      <c r="Z2627" s="52"/>
      <c r="AA2627" s="52"/>
    </row>
    <row r="2628" spans="2:27">
      <c r="B2628" s="20"/>
      <c r="S2628" s="52"/>
      <c r="T2628" s="52"/>
      <c r="U2628" s="52"/>
      <c r="V2628" s="52"/>
      <c r="W2628" s="52"/>
      <c r="X2628" s="52"/>
      <c r="Y2628" s="52"/>
      <c r="Z2628" s="52"/>
      <c r="AA2628" s="52"/>
    </row>
    <row r="2629" spans="2:27">
      <c r="B2629" s="20"/>
      <c r="S2629" s="52"/>
      <c r="T2629" s="52"/>
      <c r="U2629" s="52"/>
      <c r="V2629" s="52"/>
      <c r="W2629" s="52"/>
      <c r="X2629" s="52"/>
      <c r="Y2629" s="52"/>
      <c r="Z2629" s="52"/>
      <c r="AA2629" s="52"/>
    </row>
    <row r="2630" spans="2:27">
      <c r="B2630" s="20"/>
      <c r="S2630" s="52"/>
      <c r="T2630" s="52"/>
      <c r="U2630" s="52"/>
      <c r="V2630" s="52"/>
      <c r="W2630" s="52"/>
      <c r="X2630" s="52"/>
      <c r="Y2630" s="52"/>
      <c r="Z2630" s="52"/>
      <c r="AA2630" s="52"/>
    </row>
    <row r="2631" spans="2:27">
      <c r="B2631" s="20"/>
      <c r="S2631" s="52"/>
      <c r="T2631" s="52"/>
      <c r="U2631" s="52"/>
      <c r="V2631" s="52"/>
      <c r="W2631" s="52"/>
      <c r="X2631" s="52"/>
      <c r="Y2631" s="52"/>
      <c r="Z2631" s="52"/>
      <c r="AA2631" s="52"/>
    </row>
    <row r="2632" spans="2:27">
      <c r="B2632" s="20"/>
      <c r="S2632" s="52"/>
      <c r="T2632" s="52"/>
      <c r="U2632" s="52"/>
      <c r="V2632" s="52"/>
      <c r="W2632" s="52"/>
      <c r="X2632" s="52"/>
      <c r="Y2632" s="52"/>
      <c r="Z2632" s="52"/>
      <c r="AA2632" s="52"/>
    </row>
    <row r="2633" spans="2:27">
      <c r="B2633" s="20"/>
      <c r="S2633" s="52"/>
      <c r="T2633" s="52"/>
      <c r="U2633" s="52"/>
      <c r="V2633" s="52"/>
      <c r="W2633" s="52"/>
      <c r="X2633" s="52"/>
      <c r="Y2633" s="52"/>
      <c r="Z2633" s="52"/>
      <c r="AA2633" s="52"/>
    </row>
    <row r="2634" spans="2:27">
      <c r="B2634" s="20"/>
      <c r="S2634" s="52"/>
      <c r="T2634" s="52"/>
      <c r="U2634" s="52"/>
      <c r="V2634" s="52"/>
      <c r="W2634" s="52"/>
      <c r="X2634" s="52"/>
      <c r="Y2634" s="52"/>
      <c r="Z2634" s="52"/>
      <c r="AA2634" s="52"/>
    </row>
    <row r="2635" spans="2:27">
      <c r="B2635" s="20"/>
      <c r="S2635" s="52"/>
      <c r="T2635" s="52"/>
      <c r="U2635" s="52"/>
      <c r="V2635" s="52"/>
      <c r="W2635" s="52"/>
      <c r="X2635" s="52"/>
      <c r="Y2635" s="52"/>
      <c r="Z2635" s="52"/>
      <c r="AA2635" s="52"/>
    </row>
    <row r="2636" spans="2:27">
      <c r="B2636" s="20"/>
      <c r="S2636" s="52"/>
      <c r="T2636" s="52"/>
      <c r="U2636" s="52"/>
      <c r="V2636" s="52"/>
      <c r="W2636" s="52"/>
      <c r="X2636" s="52"/>
      <c r="Y2636" s="52"/>
      <c r="Z2636" s="52"/>
      <c r="AA2636" s="52"/>
    </row>
    <row r="2637" spans="2:27">
      <c r="B2637" s="20"/>
      <c r="S2637" s="52"/>
      <c r="T2637" s="52"/>
      <c r="U2637" s="52"/>
      <c r="V2637" s="52"/>
      <c r="W2637" s="52"/>
      <c r="X2637" s="52"/>
      <c r="Y2637" s="52"/>
      <c r="Z2637" s="52"/>
      <c r="AA2637" s="52"/>
    </row>
    <row r="2638" spans="2:27">
      <c r="B2638" s="20"/>
      <c r="S2638" s="52"/>
      <c r="T2638" s="52"/>
      <c r="U2638" s="52"/>
      <c r="V2638" s="52"/>
      <c r="W2638" s="52"/>
      <c r="X2638" s="52"/>
      <c r="Y2638" s="52"/>
      <c r="Z2638" s="52"/>
      <c r="AA2638" s="52"/>
    </row>
    <row r="2639" spans="2:27">
      <c r="B2639" s="20"/>
      <c r="S2639" s="52"/>
      <c r="T2639" s="52"/>
      <c r="U2639" s="52"/>
      <c r="V2639" s="52"/>
      <c r="W2639" s="52"/>
      <c r="X2639" s="52"/>
      <c r="Y2639" s="52"/>
      <c r="Z2639" s="52"/>
      <c r="AA2639" s="52"/>
    </row>
    <row r="2640" spans="2:27">
      <c r="B2640" s="20"/>
      <c r="S2640" s="52"/>
      <c r="T2640" s="52"/>
      <c r="U2640" s="52"/>
      <c r="V2640" s="52"/>
      <c r="W2640" s="52"/>
      <c r="X2640" s="52"/>
      <c r="Y2640" s="52"/>
      <c r="Z2640" s="52"/>
      <c r="AA2640" s="52"/>
    </row>
    <row r="2641" spans="2:27">
      <c r="B2641" s="20"/>
      <c r="S2641" s="52"/>
      <c r="T2641" s="52"/>
      <c r="U2641" s="52"/>
      <c r="V2641" s="52"/>
      <c r="W2641" s="52"/>
      <c r="X2641" s="52"/>
      <c r="Y2641" s="52"/>
      <c r="Z2641" s="52"/>
      <c r="AA2641" s="52"/>
    </row>
    <row r="2642" spans="2:27">
      <c r="B2642" s="20"/>
      <c r="S2642" s="52"/>
      <c r="T2642" s="52"/>
      <c r="U2642" s="52"/>
      <c r="V2642" s="52"/>
      <c r="W2642" s="52"/>
      <c r="X2642" s="52"/>
      <c r="Y2642" s="52"/>
      <c r="Z2642" s="52"/>
      <c r="AA2642" s="52"/>
    </row>
    <row r="2643" spans="2:27">
      <c r="B2643" s="20"/>
      <c r="S2643" s="52"/>
      <c r="T2643" s="52"/>
      <c r="U2643" s="52"/>
      <c r="V2643" s="52"/>
      <c r="W2643" s="52"/>
      <c r="X2643" s="52"/>
      <c r="Y2643" s="52"/>
      <c r="Z2643" s="52"/>
      <c r="AA2643" s="52"/>
    </row>
    <row r="2644" spans="2:27">
      <c r="B2644" s="20"/>
      <c r="S2644" s="52"/>
      <c r="T2644" s="52"/>
      <c r="U2644" s="52"/>
      <c r="V2644" s="52"/>
      <c r="W2644" s="52"/>
      <c r="X2644" s="52"/>
      <c r="Y2644" s="52"/>
      <c r="Z2644" s="52"/>
      <c r="AA2644" s="52"/>
    </row>
    <row r="2645" spans="2:27">
      <c r="B2645" s="20"/>
      <c r="S2645" s="52"/>
      <c r="T2645" s="52"/>
      <c r="U2645" s="52"/>
      <c r="V2645" s="52"/>
      <c r="W2645" s="52"/>
      <c r="X2645" s="52"/>
      <c r="Y2645" s="52"/>
      <c r="Z2645" s="52"/>
      <c r="AA2645" s="52"/>
    </row>
    <row r="2646" spans="2:27">
      <c r="B2646" s="20"/>
      <c r="S2646" s="52"/>
      <c r="T2646" s="52"/>
      <c r="U2646" s="52"/>
      <c r="V2646" s="52"/>
      <c r="W2646" s="52"/>
      <c r="X2646" s="52"/>
      <c r="Y2646" s="52"/>
      <c r="Z2646" s="52"/>
      <c r="AA2646" s="52"/>
    </row>
    <row r="2647" spans="2:27">
      <c r="B2647" s="20"/>
      <c r="S2647" s="52"/>
      <c r="T2647" s="52"/>
      <c r="U2647" s="52"/>
      <c r="V2647" s="52"/>
      <c r="W2647" s="52"/>
      <c r="X2647" s="52"/>
      <c r="Y2647" s="52"/>
      <c r="Z2647" s="52"/>
      <c r="AA2647" s="52"/>
    </row>
    <row r="2648" spans="2:27">
      <c r="B2648" s="20"/>
      <c r="S2648" s="52"/>
      <c r="T2648" s="52"/>
      <c r="U2648" s="52"/>
      <c r="V2648" s="52"/>
      <c r="W2648" s="52"/>
      <c r="X2648" s="52"/>
      <c r="Y2648" s="52"/>
      <c r="Z2648" s="52"/>
      <c r="AA2648" s="52"/>
    </row>
    <row r="2649" spans="2:27">
      <c r="B2649" s="20"/>
      <c r="S2649" s="52"/>
      <c r="T2649" s="52"/>
      <c r="U2649" s="52"/>
      <c r="V2649" s="52"/>
      <c r="W2649" s="52"/>
      <c r="X2649" s="52"/>
      <c r="Y2649" s="52"/>
      <c r="Z2649" s="52"/>
      <c r="AA2649" s="52"/>
    </row>
    <row r="2650" spans="2:27">
      <c r="B2650" s="20"/>
      <c r="S2650" s="52"/>
      <c r="T2650" s="52"/>
      <c r="U2650" s="52"/>
      <c r="V2650" s="52"/>
      <c r="W2650" s="52"/>
      <c r="X2650" s="52"/>
      <c r="Y2650" s="52"/>
      <c r="Z2650" s="52"/>
      <c r="AA2650" s="52"/>
    </row>
    <row r="2651" spans="2:27">
      <c r="B2651" s="20"/>
      <c r="S2651" s="52"/>
      <c r="T2651" s="52"/>
      <c r="U2651" s="52"/>
      <c r="V2651" s="52"/>
      <c r="W2651" s="52"/>
      <c r="X2651" s="52"/>
      <c r="Y2651" s="52"/>
      <c r="Z2651" s="52"/>
      <c r="AA2651" s="52"/>
    </row>
    <row r="2652" spans="2:27">
      <c r="B2652" s="20"/>
      <c r="S2652" s="52"/>
      <c r="T2652" s="52"/>
      <c r="U2652" s="52"/>
      <c r="V2652" s="52"/>
      <c r="W2652" s="52"/>
      <c r="X2652" s="52"/>
      <c r="Y2652" s="52"/>
      <c r="Z2652" s="52"/>
      <c r="AA2652" s="52"/>
    </row>
    <row r="2653" spans="2:27">
      <c r="B2653" s="20"/>
      <c r="S2653" s="52"/>
      <c r="T2653" s="52"/>
      <c r="U2653" s="52"/>
      <c r="V2653" s="52"/>
      <c r="W2653" s="52"/>
      <c r="X2653" s="52"/>
      <c r="Y2653" s="52"/>
      <c r="Z2653" s="52"/>
      <c r="AA2653" s="52"/>
    </row>
    <row r="2654" spans="2:27">
      <c r="B2654" s="20"/>
      <c r="S2654" s="52"/>
      <c r="T2654" s="52"/>
      <c r="U2654" s="52"/>
      <c r="V2654" s="52"/>
      <c r="W2654" s="52"/>
      <c r="X2654" s="52"/>
      <c r="Y2654" s="52"/>
      <c r="Z2654" s="52"/>
      <c r="AA2654" s="52"/>
    </row>
    <row r="2655" spans="2:27">
      <c r="B2655" s="20"/>
      <c r="S2655" s="52"/>
      <c r="T2655" s="52"/>
      <c r="U2655" s="52"/>
      <c r="V2655" s="52"/>
      <c r="W2655" s="52"/>
      <c r="X2655" s="52"/>
      <c r="Y2655" s="52"/>
      <c r="Z2655" s="52"/>
      <c r="AA2655" s="52"/>
    </row>
    <row r="2656" spans="2:27">
      <c r="B2656" s="20"/>
      <c r="S2656" s="52"/>
      <c r="T2656" s="52"/>
      <c r="U2656" s="52"/>
      <c r="V2656" s="52"/>
      <c r="W2656" s="52"/>
      <c r="X2656" s="52"/>
      <c r="Y2656" s="52"/>
      <c r="Z2656" s="52"/>
      <c r="AA2656" s="52"/>
    </row>
    <row r="2657" spans="2:27">
      <c r="B2657" s="20"/>
      <c r="S2657" s="52"/>
      <c r="T2657" s="52"/>
      <c r="U2657" s="52"/>
      <c r="V2657" s="52"/>
      <c r="W2657" s="52"/>
      <c r="X2657" s="52"/>
      <c r="Y2657" s="52"/>
      <c r="Z2657" s="52"/>
      <c r="AA2657" s="52"/>
    </row>
    <row r="2658" spans="2:27">
      <c r="B2658" s="20"/>
      <c r="S2658" s="52"/>
      <c r="T2658" s="52"/>
      <c r="U2658" s="52"/>
      <c r="V2658" s="52"/>
      <c r="W2658" s="52"/>
      <c r="X2658" s="52"/>
      <c r="Y2658" s="52"/>
      <c r="Z2658" s="52"/>
      <c r="AA2658" s="52"/>
    </row>
    <row r="2659" spans="2:27">
      <c r="B2659" s="20"/>
      <c r="S2659" s="52"/>
      <c r="T2659" s="52"/>
      <c r="U2659" s="52"/>
      <c r="V2659" s="52"/>
      <c r="W2659" s="52"/>
      <c r="X2659" s="52"/>
      <c r="Y2659" s="52"/>
      <c r="Z2659" s="52"/>
      <c r="AA2659" s="52"/>
    </row>
    <row r="2660" spans="2:27">
      <c r="B2660" s="20"/>
      <c r="S2660" s="52"/>
      <c r="T2660" s="52"/>
      <c r="U2660" s="52"/>
      <c r="V2660" s="52"/>
      <c r="W2660" s="52"/>
      <c r="X2660" s="52"/>
      <c r="Y2660" s="52"/>
      <c r="Z2660" s="52"/>
      <c r="AA2660" s="52"/>
    </row>
    <row r="2661" spans="2:27">
      <c r="B2661" s="20"/>
      <c r="S2661" s="52"/>
      <c r="T2661" s="52"/>
      <c r="U2661" s="52"/>
      <c r="V2661" s="52"/>
      <c r="W2661" s="52"/>
      <c r="X2661" s="52"/>
      <c r="Y2661" s="52"/>
      <c r="Z2661" s="52"/>
      <c r="AA2661" s="52"/>
    </row>
    <row r="2662" spans="2:27">
      <c r="B2662" s="20"/>
      <c r="S2662" s="52"/>
      <c r="T2662" s="52"/>
      <c r="U2662" s="52"/>
      <c r="V2662" s="52"/>
      <c r="W2662" s="52"/>
      <c r="X2662" s="52"/>
      <c r="Y2662" s="52"/>
      <c r="Z2662" s="52"/>
      <c r="AA2662" s="52"/>
    </row>
    <row r="2663" spans="2:27">
      <c r="B2663" s="20"/>
      <c r="S2663" s="52"/>
      <c r="T2663" s="52"/>
      <c r="U2663" s="52"/>
      <c r="V2663" s="52"/>
      <c r="W2663" s="52"/>
      <c r="X2663" s="52"/>
      <c r="Y2663" s="52"/>
      <c r="Z2663" s="52"/>
      <c r="AA2663" s="52"/>
    </row>
    <row r="2664" spans="2:27">
      <c r="B2664" s="20"/>
      <c r="S2664" s="52"/>
      <c r="T2664" s="52"/>
      <c r="U2664" s="52"/>
      <c r="V2664" s="52"/>
      <c r="W2664" s="52"/>
      <c r="X2664" s="52"/>
      <c r="Y2664" s="52"/>
      <c r="Z2664" s="52"/>
      <c r="AA2664" s="52"/>
    </row>
    <row r="2665" spans="2:27">
      <c r="B2665" s="20"/>
      <c r="S2665" s="52"/>
      <c r="T2665" s="52"/>
      <c r="U2665" s="52"/>
      <c r="V2665" s="52"/>
      <c r="W2665" s="52"/>
      <c r="X2665" s="52"/>
      <c r="Y2665" s="52"/>
      <c r="Z2665" s="52"/>
      <c r="AA2665" s="52"/>
    </row>
    <row r="2666" spans="2:27">
      <c r="B2666" s="20"/>
      <c r="S2666" s="52"/>
      <c r="T2666" s="52"/>
      <c r="U2666" s="52"/>
      <c r="V2666" s="52"/>
      <c r="W2666" s="52"/>
      <c r="X2666" s="52"/>
      <c r="Y2666" s="52"/>
      <c r="Z2666" s="52"/>
      <c r="AA2666" s="52"/>
    </row>
    <row r="2667" spans="2:27">
      <c r="B2667" s="20"/>
      <c r="S2667" s="52"/>
      <c r="T2667" s="52"/>
      <c r="U2667" s="52"/>
      <c r="V2667" s="52"/>
      <c r="W2667" s="52"/>
      <c r="X2667" s="52"/>
      <c r="Y2667" s="52"/>
      <c r="Z2667" s="52"/>
      <c r="AA2667" s="52"/>
    </row>
    <row r="2668" spans="2:27">
      <c r="B2668" s="20"/>
      <c r="S2668" s="52"/>
      <c r="T2668" s="52"/>
      <c r="U2668" s="52"/>
      <c r="V2668" s="52"/>
      <c r="W2668" s="52"/>
      <c r="X2668" s="52"/>
      <c r="Y2668" s="52"/>
      <c r="Z2668" s="52"/>
      <c r="AA2668" s="52"/>
    </row>
    <row r="2669" spans="2:27">
      <c r="B2669" s="20"/>
      <c r="S2669" s="52"/>
      <c r="T2669" s="52"/>
      <c r="U2669" s="52"/>
      <c r="V2669" s="52"/>
      <c r="W2669" s="52"/>
      <c r="X2669" s="52"/>
      <c r="Y2669" s="52"/>
      <c r="Z2669" s="52"/>
      <c r="AA2669" s="52"/>
    </row>
    <row r="2670" spans="2:27">
      <c r="B2670" s="20"/>
      <c r="S2670" s="52"/>
      <c r="T2670" s="52"/>
      <c r="U2670" s="52"/>
      <c r="V2670" s="52"/>
      <c r="W2670" s="52"/>
      <c r="X2670" s="52"/>
      <c r="Y2670" s="52"/>
      <c r="Z2670" s="52"/>
      <c r="AA2670" s="52"/>
    </row>
    <row r="2671" spans="2:27">
      <c r="B2671" s="20"/>
      <c r="S2671" s="52"/>
      <c r="T2671" s="52"/>
      <c r="U2671" s="52"/>
      <c r="V2671" s="52"/>
      <c r="W2671" s="52"/>
      <c r="X2671" s="52"/>
      <c r="Y2671" s="52"/>
      <c r="Z2671" s="52"/>
      <c r="AA2671" s="52"/>
    </row>
    <row r="2672" spans="2:27">
      <c r="B2672" s="20"/>
      <c r="S2672" s="52"/>
      <c r="T2672" s="52"/>
      <c r="U2672" s="52"/>
      <c r="V2672" s="52"/>
      <c r="W2672" s="52"/>
      <c r="X2672" s="52"/>
      <c r="Y2672" s="52"/>
      <c r="Z2672" s="52"/>
      <c r="AA2672" s="52"/>
    </row>
    <row r="2673" spans="2:27">
      <c r="B2673" s="20"/>
      <c r="S2673" s="52"/>
      <c r="T2673" s="52"/>
      <c r="U2673" s="52"/>
      <c r="V2673" s="52"/>
      <c r="W2673" s="52"/>
      <c r="X2673" s="52"/>
      <c r="Y2673" s="52"/>
      <c r="Z2673" s="52"/>
      <c r="AA2673" s="52"/>
    </row>
    <row r="2674" spans="2:27">
      <c r="B2674" s="20"/>
      <c r="S2674" s="52"/>
      <c r="T2674" s="52"/>
      <c r="U2674" s="52"/>
      <c r="V2674" s="52"/>
      <c r="W2674" s="52"/>
      <c r="X2674" s="52"/>
      <c r="Y2674" s="52"/>
      <c r="Z2674" s="52"/>
      <c r="AA2674" s="52"/>
    </row>
    <row r="2675" spans="2:27">
      <c r="B2675" s="20"/>
      <c r="S2675" s="52"/>
      <c r="T2675" s="52"/>
      <c r="U2675" s="52"/>
      <c r="V2675" s="52"/>
      <c r="W2675" s="52"/>
      <c r="X2675" s="52"/>
      <c r="Y2675" s="52"/>
      <c r="Z2675" s="52"/>
      <c r="AA2675" s="52"/>
    </row>
    <row r="2676" spans="2:27">
      <c r="B2676" s="20"/>
      <c r="S2676" s="52"/>
      <c r="T2676" s="52"/>
      <c r="U2676" s="52"/>
      <c r="V2676" s="52"/>
      <c r="W2676" s="52"/>
      <c r="X2676" s="52"/>
      <c r="Y2676" s="52"/>
      <c r="Z2676" s="52"/>
      <c r="AA2676" s="52"/>
    </row>
    <row r="2677" spans="2:27">
      <c r="B2677" s="20"/>
      <c r="S2677" s="52"/>
      <c r="T2677" s="52"/>
      <c r="U2677" s="52"/>
      <c r="V2677" s="52"/>
      <c r="W2677" s="52"/>
      <c r="X2677" s="52"/>
      <c r="Y2677" s="52"/>
      <c r="Z2677" s="52"/>
      <c r="AA2677" s="52"/>
    </row>
    <row r="2678" spans="2:27">
      <c r="B2678" s="20"/>
      <c r="S2678" s="52"/>
      <c r="T2678" s="52"/>
      <c r="U2678" s="52"/>
      <c r="V2678" s="52"/>
      <c r="W2678" s="52"/>
      <c r="X2678" s="52"/>
      <c r="Y2678" s="52"/>
      <c r="Z2678" s="52"/>
      <c r="AA2678" s="52"/>
    </row>
    <row r="2679" spans="2:27">
      <c r="B2679" s="20"/>
      <c r="S2679" s="52"/>
      <c r="T2679" s="52"/>
      <c r="U2679" s="52"/>
      <c r="V2679" s="52"/>
      <c r="W2679" s="52"/>
      <c r="X2679" s="52"/>
      <c r="Y2679" s="52"/>
      <c r="Z2679" s="52"/>
      <c r="AA2679" s="52"/>
    </row>
    <row r="2680" spans="2:27">
      <c r="B2680" s="20"/>
      <c r="S2680" s="52"/>
      <c r="T2680" s="52"/>
      <c r="U2680" s="52"/>
      <c r="V2680" s="52"/>
      <c r="W2680" s="52"/>
      <c r="X2680" s="52"/>
      <c r="Y2680" s="52"/>
      <c r="Z2680" s="52"/>
      <c r="AA2680" s="52"/>
    </row>
    <row r="2681" spans="2:27">
      <c r="B2681" s="20"/>
      <c r="S2681" s="52"/>
      <c r="T2681" s="52"/>
      <c r="U2681" s="52"/>
      <c r="V2681" s="52"/>
      <c r="W2681" s="52"/>
      <c r="X2681" s="52"/>
      <c r="Y2681" s="52"/>
      <c r="Z2681" s="52"/>
      <c r="AA2681" s="52"/>
    </row>
    <row r="2682" spans="2:27">
      <c r="B2682" s="20"/>
      <c r="S2682" s="52"/>
      <c r="T2682" s="52"/>
      <c r="U2682" s="52"/>
      <c r="V2682" s="52"/>
      <c r="W2682" s="52"/>
      <c r="X2682" s="52"/>
      <c r="Y2682" s="52"/>
      <c r="Z2682" s="52"/>
      <c r="AA2682" s="52"/>
    </row>
    <row r="2683" spans="2:27">
      <c r="B2683" s="20"/>
      <c r="S2683" s="52"/>
      <c r="T2683" s="52"/>
      <c r="U2683" s="52"/>
      <c r="V2683" s="52"/>
      <c r="W2683" s="52"/>
      <c r="X2683" s="52"/>
      <c r="Y2683" s="52"/>
      <c r="Z2683" s="52"/>
      <c r="AA2683" s="52"/>
    </row>
    <row r="2684" spans="2:27">
      <c r="B2684" s="20"/>
      <c r="S2684" s="52"/>
      <c r="T2684" s="52"/>
      <c r="U2684" s="52"/>
      <c r="V2684" s="52"/>
      <c r="W2684" s="52"/>
      <c r="X2684" s="52"/>
      <c r="Y2684" s="52"/>
      <c r="Z2684" s="52"/>
      <c r="AA2684" s="52"/>
    </row>
    <row r="2685" spans="2:27">
      <c r="B2685" s="20"/>
      <c r="S2685" s="52"/>
      <c r="T2685" s="52"/>
      <c r="U2685" s="52"/>
      <c r="V2685" s="52"/>
      <c r="W2685" s="52"/>
      <c r="X2685" s="52"/>
      <c r="Y2685" s="52"/>
      <c r="Z2685" s="52"/>
      <c r="AA2685" s="52"/>
    </row>
    <row r="2686" spans="2:27">
      <c r="B2686" s="20"/>
      <c r="S2686" s="52"/>
      <c r="T2686" s="52"/>
      <c r="U2686" s="52"/>
      <c r="V2686" s="52"/>
      <c r="W2686" s="52"/>
      <c r="X2686" s="52"/>
      <c r="Y2686" s="52"/>
      <c r="Z2686" s="52"/>
      <c r="AA2686" s="52"/>
    </row>
    <row r="2687" spans="2:27">
      <c r="B2687" s="20"/>
      <c r="S2687" s="52"/>
      <c r="T2687" s="52"/>
      <c r="U2687" s="52"/>
      <c r="V2687" s="52"/>
      <c r="W2687" s="52"/>
      <c r="X2687" s="52"/>
      <c r="Y2687" s="52"/>
      <c r="Z2687" s="52"/>
      <c r="AA2687" s="52"/>
    </row>
    <row r="2688" spans="2:27">
      <c r="B2688" s="20"/>
      <c r="S2688" s="52"/>
      <c r="T2688" s="52"/>
      <c r="U2688" s="52"/>
      <c r="V2688" s="52"/>
      <c r="W2688" s="52"/>
      <c r="X2688" s="52"/>
      <c r="Y2688" s="52"/>
      <c r="Z2688" s="52"/>
      <c r="AA2688" s="52"/>
    </row>
    <row r="2689" spans="2:27">
      <c r="B2689" s="20"/>
      <c r="S2689" s="52"/>
      <c r="T2689" s="52"/>
      <c r="U2689" s="52"/>
      <c r="V2689" s="52"/>
      <c r="W2689" s="52"/>
      <c r="X2689" s="52"/>
      <c r="Y2689" s="52"/>
      <c r="Z2689" s="52"/>
      <c r="AA2689" s="52"/>
    </row>
    <row r="2690" spans="2:27">
      <c r="B2690" s="20"/>
      <c r="S2690" s="52"/>
      <c r="T2690" s="52"/>
      <c r="U2690" s="52"/>
      <c r="V2690" s="52"/>
      <c r="W2690" s="52"/>
      <c r="X2690" s="52"/>
      <c r="Y2690" s="52"/>
      <c r="Z2690" s="52"/>
      <c r="AA2690" s="52"/>
    </row>
    <row r="2691" spans="2:27">
      <c r="B2691" s="20"/>
      <c r="S2691" s="52"/>
      <c r="T2691" s="52"/>
      <c r="U2691" s="52"/>
      <c r="V2691" s="52"/>
      <c r="W2691" s="52"/>
      <c r="X2691" s="52"/>
      <c r="Y2691" s="52"/>
      <c r="Z2691" s="52"/>
      <c r="AA2691" s="52"/>
    </row>
    <row r="2692" spans="2:27">
      <c r="B2692" s="20"/>
      <c r="S2692" s="52"/>
      <c r="T2692" s="52"/>
      <c r="U2692" s="52"/>
      <c r="V2692" s="52"/>
      <c r="W2692" s="52"/>
      <c r="X2692" s="52"/>
      <c r="Y2692" s="52"/>
      <c r="Z2692" s="52"/>
      <c r="AA2692" s="52"/>
    </row>
    <row r="2693" spans="2:27">
      <c r="B2693" s="20"/>
      <c r="S2693" s="52"/>
      <c r="T2693" s="52"/>
      <c r="U2693" s="52"/>
      <c r="V2693" s="52"/>
      <c r="W2693" s="52"/>
      <c r="X2693" s="52"/>
      <c r="Y2693" s="52"/>
      <c r="Z2693" s="52"/>
      <c r="AA2693" s="52"/>
    </row>
    <row r="2694" spans="2:27">
      <c r="B2694" s="20"/>
      <c r="S2694" s="52"/>
      <c r="T2694" s="52"/>
      <c r="U2694" s="52"/>
      <c r="V2694" s="52"/>
      <c r="W2694" s="52"/>
      <c r="X2694" s="52"/>
      <c r="Y2694" s="52"/>
      <c r="Z2694" s="52"/>
      <c r="AA2694" s="52"/>
    </row>
    <row r="2695" spans="2:27">
      <c r="B2695" s="20"/>
      <c r="S2695" s="52"/>
      <c r="T2695" s="52"/>
      <c r="U2695" s="52"/>
      <c r="V2695" s="52"/>
      <c r="W2695" s="52"/>
      <c r="X2695" s="52"/>
      <c r="Y2695" s="52"/>
      <c r="Z2695" s="52"/>
      <c r="AA2695" s="52"/>
    </row>
    <row r="2696" spans="2:27">
      <c r="B2696" s="20"/>
      <c r="S2696" s="52"/>
      <c r="T2696" s="52"/>
      <c r="U2696" s="52"/>
      <c r="V2696" s="52"/>
      <c r="W2696" s="52"/>
      <c r="X2696" s="52"/>
      <c r="Y2696" s="52"/>
      <c r="Z2696" s="52"/>
      <c r="AA2696" s="52"/>
    </row>
    <row r="2697" spans="2:27">
      <c r="B2697" s="20"/>
      <c r="S2697" s="52"/>
      <c r="T2697" s="52"/>
      <c r="U2697" s="52"/>
      <c r="V2697" s="52"/>
      <c r="W2697" s="52"/>
      <c r="X2697" s="52"/>
      <c r="Y2697" s="52"/>
      <c r="Z2697" s="52"/>
      <c r="AA2697" s="52"/>
    </row>
    <row r="2698" spans="2:27">
      <c r="B2698" s="20"/>
      <c r="S2698" s="52"/>
      <c r="T2698" s="52"/>
      <c r="U2698" s="52"/>
      <c r="V2698" s="52"/>
      <c r="W2698" s="52"/>
      <c r="X2698" s="52"/>
      <c r="Y2698" s="52"/>
      <c r="Z2698" s="52"/>
      <c r="AA2698" s="52"/>
    </row>
    <row r="2699" spans="2:27">
      <c r="B2699" s="20"/>
      <c r="S2699" s="52"/>
      <c r="T2699" s="52"/>
      <c r="U2699" s="52"/>
      <c r="V2699" s="52"/>
      <c r="W2699" s="52"/>
      <c r="X2699" s="52"/>
      <c r="Y2699" s="52"/>
      <c r="Z2699" s="52"/>
      <c r="AA2699" s="52"/>
    </row>
    <row r="2700" spans="2:27">
      <c r="B2700" s="20"/>
      <c r="S2700" s="52"/>
      <c r="T2700" s="52"/>
      <c r="U2700" s="52"/>
      <c r="V2700" s="52"/>
      <c r="W2700" s="52"/>
      <c r="X2700" s="52"/>
      <c r="Y2700" s="52"/>
      <c r="Z2700" s="52"/>
      <c r="AA2700" s="52"/>
    </row>
    <row r="2701" spans="2:27">
      <c r="B2701" s="20"/>
      <c r="S2701" s="52"/>
      <c r="T2701" s="52"/>
      <c r="U2701" s="52"/>
      <c r="V2701" s="52"/>
      <c r="W2701" s="52"/>
      <c r="X2701" s="52"/>
      <c r="Y2701" s="52"/>
      <c r="Z2701" s="52"/>
      <c r="AA2701" s="52"/>
    </row>
    <row r="2702" spans="2:27">
      <c r="B2702" s="20"/>
      <c r="S2702" s="52"/>
      <c r="T2702" s="52"/>
      <c r="U2702" s="52"/>
      <c r="V2702" s="52"/>
      <c r="W2702" s="52"/>
      <c r="X2702" s="52"/>
      <c r="Y2702" s="52"/>
      <c r="Z2702" s="52"/>
      <c r="AA2702" s="52"/>
    </row>
    <row r="2703" spans="2:27">
      <c r="B2703" s="20"/>
      <c r="S2703" s="52"/>
      <c r="T2703" s="52"/>
      <c r="U2703" s="52"/>
      <c r="V2703" s="52"/>
      <c r="W2703" s="52"/>
      <c r="X2703" s="52"/>
      <c r="Y2703" s="52"/>
      <c r="Z2703" s="52"/>
      <c r="AA2703" s="52"/>
    </row>
    <row r="2704" spans="2:27">
      <c r="B2704" s="20"/>
      <c r="S2704" s="52"/>
      <c r="T2704" s="52"/>
      <c r="U2704" s="52"/>
      <c r="V2704" s="52"/>
      <c r="W2704" s="52"/>
      <c r="X2704" s="52"/>
      <c r="Y2704" s="52"/>
      <c r="Z2704" s="52"/>
      <c r="AA2704" s="52"/>
    </row>
    <row r="2705" spans="2:27">
      <c r="B2705" s="20"/>
      <c r="S2705" s="52"/>
      <c r="T2705" s="52"/>
      <c r="U2705" s="52"/>
      <c r="V2705" s="52"/>
      <c r="W2705" s="52"/>
      <c r="X2705" s="52"/>
      <c r="Y2705" s="52"/>
      <c r="Z2705" s="52"/>
      <c r="AA2705" s="52"/>
    </row>
    <row r="2706" spans="2:27">
      <c r="B2706" s="20"/>
      <c r="S2706" s="52"/>
      <c r="T2706" s="52"/>
      <c r="U2706" s="52"/>
      <c r="V2706" s="52"/>
      <c r="W2706" s="52"/>
      <c r="X2706" s="52"/>
      <c r="Y2706" s="52"/>
      <c r="Z2706" s="52"/>
      <c r="AA2706" s="52"/>
    </row>
    <row r="2707" spans="2:27">
      <c r="B2707" s="20"/>
      <c r="S2707" s="52"/>
      <c r="T2707" s="52"/>
      <c r="U2707" s="52"/>
      <c r="V2707" s="52"/>
      <c r="W2707" s="52"/>
      <c r="X2707" s="52"/>
      <c r="Y2707" s="52"/>
      <c r="Z2707" s="52"/>
      <c r="AA2707" s="52"/>
    </row>
    <row r="2708" spans="2:27">
      <c r="B2708" s="20"/>
      <c r="S2708" s="52"/>
      <c r="T2708" s="52"/>
      <c r="U2708" s="52"/>
      <c r="V2708" s="52"/>
      <c r="W2708" s="52"/>
      <c r="X2708" s="52"/>
      <c r="Y2708" s="52"/>
      <c r="Z2708" s="52"/>
      <c r="AA2708" s="52"/>
    </row>
    <row r="2709" spans="2:27">
      <c r="B2709" s="20"/>
      <c r="S2709" s="52"/>
      <c r="T2709" s="52"/>
      <c r="U2709" s="52"/>
      <c r="V2709" s="52"/>
      <c r="W2709" s="52"/>
      <c r="X2709" s="52"/>
      <c r="Y2709" s="52"/>
      <c r="Z2709" s="52"/>
      <c r="AA2709" s="52"/>
    </row>
    <row r="2710" spans="2:27">
      <c r="B2710" s="20"/>
      <c r="S2710" s="52"/>
      <c r="T2710" s="52"/>
      <c r="U2710" s="52"/>
      <c r="V2710" s="52"/>
      <c r="W2710" s="52"/>
      <c r="X2710" s="52"/>
      <c r="Y2710" s="52"/>
      <c r="Z2710" s="52"/>
      <c r="AA2710" s="52"/>
    </row>
    <row r="2711" spans="2:27">
      <c r="B2711" s="20"/>
      <c r="S2711" s="52"/>
      <c r="T2711" s="52"/>
      <c r="U2711" s="52"/>
      <c r="V2711" s="52"/>
      <c r="W2711" s="52"/>
      <c r="X2711" s="52"/>
      <c r="Y2711" s="52"/>
      <c r="Z2711" s="52"/>
      <c r="AA2711" s="52"/>
    </row>
    <row r="2712" spans="2:27">
      <c r="B2712" s="20"/>
      <c r="S2712" s="52"/>
      <c r="T2712" s="52"/>
      <c r="U2712" s="52"/>
      <c r="V2712" s="52"/>
      <c r="W2712" s="52"/>
      <c r="X2712" s="52"/>
      <c r="Y2712" s="52"/>
      <c r="Z2712" s="52"/>
      <c r="AA2712" s="52"/>
    </row>
    <row r="2713" spans="2:27">
      <c r="B2713" s="20"/>
      <c r="S2713" s="52"/>
      <c r="T2713" s="52"/>
      <c r="U2713" s="52"/>
      <c r="V2713" s="52"/>
      <c r="W2713" s="52"/>
      <c r="X2713" s="52"/>
      <c r="Y2713" s="52"/>
      <c r="Z2713" s="52"/>
      <c r="AA2713" s="52"/>
    </row>
    <row r="2714" spans="2:27">
      <c r="B2714" s="20"/>
      <c r="S2714" s="52"/>
      <c r="T2714" s="52"/>
      <c r="U2714" s="52"/>
      <c r="V2714" s="52"/>
      <c r="W2714" s="52"/>
      <c r="X2714" s="52"/>
      <c r="Y2714" s="52"/>
      <c r="Z2714" s="52"/>
      <c r="AA2714" s="52"/>
    </row>
    <row r="2715" spans="2:27">
      <c r="B2715" s="20"/>
      <c r="S2715" s="52"/>
      <c r="T2715" s="52"/>
      <c r="U2715" s="52"/>
      <c r="V2715" s="52"/>
      <c r="W2715" s="52"/>
      <c r="X2715" s="52"/>
      <c r="Y2715" s="52"/>
      <c r="Z2715" s="52"/>
      <c r="AA2715" s="52"/>
    </row>
    <row r="2716" spans="2:27">
      <c r="B2716" s="20"/>
      <c r="S2716" s="52"/>
      <c r="T2716" s="52"/>
      <c r="U2716" s="52"/>
      <c r="V2716" s="52"/>
      <c r="W2716" s="52"/>
      <c r="X2716" s="52"/>
      <c r="Y2716" s="52"/>
      <c r="Z2716" s="52"/>
      <c r="AA2716" s="52"/>
    </row>
    <row r="2717" spans="2:27">
      <c r="B2717" s="20"/>
      <c r="S2717" s="52"/>
      <c r="T2717" s="52"/>
      <c r="U2717" s="52"/>
      <c r="V2717" s="52"/>
      <c r="W2717" s="52"/>
      <c r="X2717" s="52"/>
      <c r="Y2717" s="52"/>
      <c r="Z2717" s="52"/>
      <c r="AA2717" s="52"/>
    </row>
    <row r="2718" spans="2:27">
      <c r="B2718" s="20"/>
      <c r="S2718" s="52"/>
      <c r="T2718" s="52"/>
      <c r="U2718" s="52"/>
      <c r="V2718" s="52"/>
      <c r="W2718" s="52"/>
      <c r="X2718" s="52"/>
      <c r="Y2718" s="52"/>
      <c r="Z2718" s="52"/>
      <c r="AA2718" s="52"/>
    </row>
    <row r="2719" spans="2:27">
      <c r="B2719" s="20"/>
      <c r="S2719" s="52"/>
      <c r="T2719" s="52"/>
      <c r="U2719" s="52"/>
      <c r="V2719" s="52"/>
      <c r="W2719" s="52"/>
      <c r="X2719" s="52"/>
      <c r="Y2719" s="52"/>
      <c r="Z2719" s="52"/>
      <c r="AA2719" s="52"/>
    </row>
    <row r="2720" spans="2:27">
      <c r="B2720" s="20"/>
      <c r="S2720" s="52"/>
      <c r="T2720" s="52"/>
      <c r="U2720" s="52"/>
      <c r="V2720" s="52"/>
      <c r="W2720" s="52"/>
      <c r="X2720" s="52"/>
      <c r="Y2720" s="52"/>
      <c r="Z2720" s="52"/>
      <c r="AA2720" s="52"/>
    </row>
    <row r="2721" spans="2:27">
      <c r="B2721" s="20"/>
      <c r="S2721" s="52"/>
      <c r="T2721" s="52"/>
      <c r="U2721" s="52"/>
      <c r="V2721" s="52"/>
      <c r="W2721" s="52"/>
      <c r="X2721" s="52"/>
      <c r="Y2721" s="52"/>
      <c r="Z2721" s="52"/>
      <c r="AA2721" s="52"/>
    </row>
    <row r="2722" spans="2:27">
      <c r="B2722" s="20"/>
      <c r="S2722" s="52"/>
      <c r="T2722" s="52"/>
      <c r="U2722" s="52"/>
      <c r="V2722" s="52"/>
      <c r="W2722" s="52"/>
      <c r="X2722" s="52"/>
      <c r="Y2722" s="52"/>
      <c r="Z2722" s="52"/>
      <c r="AA2722" s="52"/>
    </row>
    <row r="2723" spans="2:27">
      <c r="B2723" s="20"/>
      <c r="S2723" s="52"/>
      <c r="T2723" s="52"/>
      <c r="U2723" s="52"/>
      <c r="V2723" s="52"/>
      <c r="W2723" s="52"/>
      <c r="X2723" s="52"/>
      <c r="Y2723" s="52"/>
      <c r="Z2723" s="52"/>
      <c r="AA2723" s="52"/>
    </row>
    <row r="2724" spans="2:27">
      <c r="B2724" s="20"/>
      <c r="S2724" s="52"/>
      <c r="T2724" s="52"/>
      <c r="U2724" s="52"/>
      <c r="V2724" s="52"/>
      <c r="W2724" s="52"/>
      <c r="X2724" s="52"/>
      <c r="Y2724" s="52"/>
      <c r="Z2724" s="52"/>
      <c r="AA2724" s="52"/>
    </row>
    <row r="2725" spans="2:27">
      <c r="B2725" s="20"/>
      <c r="S2725" s="52"/>
      <c r="T2725" s="52"/>
      <c r="U2725" s="52"/>
      <c r="V2725" s="52"/>
      <c r="W2725" s="52"/>
      <c r="X2725" s="52"/>
      <c r="Y2725" s="52"/>
      <c r="Z2725" s="52"/>
      <c r="AA2725" s="52"/>
    </row>
    <row r="2726" spans="2:27">
      <c r="B2726" s="20"/>
      <c r="S2726" s="52"/>
      <c r="T2726" s="52"/>
      <c r="U2726" s="52"/>
      <c r="V2726" s="52"/>
      <c r="W2726" s="52"/>
      <c r="X2726" s="52"/>
      <c r="Y2726" s="52"/>
      <c r="Z2726" s="52"/>
      <c r="AA2726" s="52"/>
    </row>
    <row r="2727" spans="2:27">
      <c r="B2727" s="20"/>
      <c r="S2727" s="52"/>
      <c r="T2727" s="52"/>
      <c r="U2727" s="52"/>
      <c r="V2727" s="52"/>
      <c r="W2727" s="52"/>
      <c r="X2727" s="52"/>
      <c r="Y2727" s="52"/>
      <c r="Z2727" s="52"/>
      <c r="AA2727" s="52"/>
    </row>
    <row r="2728" spans="2:27">
      <c r="B2728" s="20"/>
      <c r="S2728" s="52"/>
      <c r="T2728" s="52"/>
      <c r="U2728" s="52"/>
      <c r="V2728" s="52"/>
      <c r="W2728" s="52"/>
      <c r="X2728" s="52"/>
      <c r="Y2728" s="52"/>
      <c r="Z2728" s="52"/>
      <c r="AA2728" s="52"/>
    </row>
    <row r="2729" spans="2:27">
      <c r="B2729" s="20"/>
      <c r="S2729" s="52"/>
      <c r="T2729" s="52"/>
      <c r="U2729" s="52"/>
      <c r="V2729" s="52"/>
      <c r="W2729" s="52"/>
      <c r="X2729" s="52"/>
      <c r="Y2729" s="52"/>
      <c r="Z2729" s="52"/>
      <c r="AA2729" s="52"/>
    </row>
    <row r="2730" spans="2:27">
      <c r="B2730" s="20"/>
      <c r="S2730" s="52"/>
      <c r="T2730" s="52"/>
      <c r="U2730" s="52"/>
      <c r="V2730" s="52"/>
      <c r="W2730" s="52"/>
      <c r="X2730" s="52"/>
      <c r="Y2730" s="52"/>
      <c r="Z2730" s="52"/>
      <c r="AA2730" s="52"/>
    </row>
    <row r="2731" spans="2:27">
      <c r="B2731" s="20"/>
      <c r="S2731" s="52"/>
      <c r="T2731" s="52"/>
      <c r="U2731" s="52"/>
      <c r="V2731" s="52"/>
      <c r="W2731" s="52"/>
      <c r="X2731" s="52"/>
      <c r="Y2731" s="52"/>
      <c r="Z2731" s="52"/>
      <c r="AA2731" s="52"/>
    </row>
    <row r="2732" spans="2:27">
      <c r="B2732" s="20"/>
      <c r="S2732" s="52"/>
      <c r="T2732" s="52"/>
      <c r="U2732" s="52"/>
      <c r="V2732" s="52"/>
      <c r="W2732" s="52"/>
      <c r="X2732" s="52"/>
      <c r="Y2732" s="52"/>
      <c r="Z2732" s="52"/>
      <c r="AA2732" s="52"/>
    </row>
    <row r="2733" spans="2:27">
      <c r="B2733" s="20"/>
      <c r="S2733" s="52"/>
      <c r="T2733" s="52"/>
      <c r="U2733" s="52"/>
      <c r="V2733" s="52"/>
      <c r="W2733" s="52"/>
      <c r="X2733" s="52"/>
      <c r="Y2733" s="52"/>
      <c r="Z2733" s="52"/>
      <c r="AA2733" s="52"/>
    </row>
    <row r="2734" spans="2:27">
      <c r="B2734" s="20"/>
      <c r="S2734" s="52"/>
      <c r="T2734" s="52"/>
      <c r="U2734" s="52"/>
      <c r="V2734" s="52"/>
      <c r="W2734" s="52"/>
      <c r="X2734" s="52"/>
      <c r="Y2734" s="52"/>
      <c r="Z2734" s="52"/>
      <c r="AA2734" s="52"/>
    </row>
    <row r="2735" spans="2:27">
      <c r="B2735" s="20"/>
      <c r="S2735" s="52"/>
      <c r="T2735" s="52"/>
      <c r="U2735" s="52"/>
      <c r="V2735" s="52"/>
      <c r="W2735" s="52"/>
      <c r="X2735" s="52"/>
      <c r="Y2735" s="52"/>
      <c r="Z2735" s="52"/>
      <c r="AA2735" s="52"/>
    </row>
    <row r="2736" spans="2:27">
      <c r="B2736" s="20"/>
      <c r="S2736" s="52"/>
      <c r="T2736" s="52"/>
      <c r="U2736" s="52"/>
      <c r="V2736" s="52"/>
      <c r="W2736" s="52"/>
      <c r="X2736" s="52"/>
      <c r="Y2736" s="52"/>
      <c r="Z2736" s="52"/>
      <c r="AA2736" s="52"/>
    </row>
    <row r="2737" spans="2:27">
      <c r="B2737" s="20"/>
      <c r="S2737" s="52"/>
      <c r="T2737" s="52"/>
      <c r="U2737" s="52"/>
      <c r="V2737" s="52"/>
      <c r="W2737" s="52"/>
      <c r="X2737" s="52"/>
      <c r="Y2737" s="52"/>
      <c r="Z2737" s="52"/>
      <c r="AA2737" s="52"/>
    </row>
    <row r="2738" spans="2:27">
      <c r="B2738" s="20"/>
      <c r="S2738" s="52"/>
      <c r="T2738" s="52"/>
      <c r="U2738" s="52"/>
      <c r="V2738" s="52"/>
      <c r="W2738" s="52"/>
      <c r="X2738" s="52"/>
      <c r="Y2738" s="52"/>
      <c r="Z2738" s="52"/>
      <c r="AA2738" s="52"/>
    </row>
    <row r="2739" spans="2:27">
      <c r="B2739" s="20"/>
      <c r="S2739" s="52"/>
      <c r="T2739" s="52"/>
      <c r="U2739" s="52"/>
      <c r="V2739" s="52"/>
      <c r="W2739" s="52"/>
      <c r="X2739" s="52"/>
      <c r="Y2739" s="52"/>
      <c r="Z2739" s="52"/>
      <c r="AA2739" s="52"/>
    </row>
    <row r="2740" spans="2:27">
      <c r="B2740" s="20"/>
      <c r="S2740" s="52"/>
      <c r="T2740" s="52"/>
      <c r="U2740" s="52"/>
      <c r="V2740" s="52"/>
      <c r="W2740" s="52"/>
      <c r="X2740" s="52"/>
      <c r="Y2740" s="52"/>
      <c r="Z2740" s="52"/>
      <c r="AA2740" s="52"/>
    </row>
    <row r="2741" spans="2:27">
      <c r="B2741" s="20"/>
      <c r="S2741" s="52"/>
      <c r="T2741" s="52"/>
      <c r="U2741" s="52"/>
      <c r="V2741" s="52"/>
      <c r="W2741" s="52"/>
      <c r="X2741" s="52"/>
      <c r="Y2741" s="52"/>
      <c r="Z2741" s="52"/>
      <c r="AA2741" s="52"/>
    </row>
    <row r="2742" spans="2:27">
      <c r="B2742" s="20"/>
      <c r="S2742" s="52"/>
      <c r="T2742" s="52"/>
      <c r="U2742" s="52"/>
      <c r="V2742" s="52"/>
      <c r="W2742" s="52"/>
      <c r="X2742" s="52"/>
      <c r="Y2742" s="52"/>
      <c r="Z2742" s="52"/>
      <c r="AA2742" s="52"/>
    </row>
    <row r="2743" spans="2:27">
      <c r="B2743" s="20"/>
      <c r="S2743" s="52"/>
      <c r="T2743" s="52"/>
      <c r="U2743" s="52"/>
      <c r="V2743" s="52"/>
      <c r="W2743" s="52"/>
      <c r="X2743" s="52"/>
      <c r="Y2743" s="52"/>
      <c r="Z2743" s="52"/>
      <c r="AA2743" s="52"/>
    </row>
    <row r="2744" spans="2:27">
      <c r="B2744" s="20"/>
      <c r="S2744" s="52"/>
      <c r="T2744" s="52"/>
      <c r="U2744" s="52"/>
      <c r="V2744" s="52"/>
      <c r="W2744" s="52"/>
      <c r="X2744" s="52"/>
      <c r="Y2744" s="52"/>
      <c r="Z2744" s="52"/>
      <c r="AA2744" s="52"/>
    </row>
    <row r="2745" spans="2:27">
      <c r="B2745" s="20"/>
      <c r="S2745" s="52"/>
      <c r="T2745" s="52"/>
      <c r="U2745" s="52"/>
      <c r="V2745" s="52"/>
      <c r="W2745" s="52"/>
      <c r="X2745" s="52"/>
      <c r="Y2745" s="52"/>
      <c r="Z2745" s="52"/>
      <c r="AA2745" s="52"/>
    </row>
    <row r="2746" spans="2:27">
      <c r="B2746" s="20"/>
      <c r="S2746" s="52"/>
      <c r="T2746" s="52"/>
      <c r="U2746" s="52"/>
      <c r="V2746" s="52"/>
      <c r="W2746" s="52"/>
      <c r="X2746" s="52"/>
      <c r="Y2746" s="52"/>
      <c r="Z2746" s="52"/>
      <c r="AA2746" s="52"/>
    </row>
    <row r="2747" spans="2:27">
      <c r="B2747" s="20"/>
      <c r="S2747" s="52"/>
      <c r="T2747" s="52"/>
      <c r="U2747" s="52"/>
      <c r="V2747" s="52"/>
      <c r="W2747" s="52"/>
      <c r="X2747" s="52"/>
      <c r="Y2747" s="52"/>
      <c r="Z2747" s="52"/>
      <c r="AA2747" s="52"/>
    </row>
    <row r="2748" spans="2:27">
      <c r="B2748" s="20"/>
      <c r="S2748" s="52"/>
      <c r="T2748" s="52"/>
      <c r="U2748" s="52"/>
      <c r="V2748" s="52"/>
      <c r="W2748" s="52"/>
      <c r="X2748" s="52"/>
      <c r="Y2748" s="52"/>
      <c r="Z2748" s="52"/>
      <c r="AA2748" s="52"/>
    </row>
    <row r="2749" spans="2:27">
      <c r="B2749" s="20"/>
      <c r="S2749" s="52"/>
      <c r="T2749" s="52"/>
      <c r="U2749" s="52"/>
      <c r="V2749" s="52"/>
      <c r="W2749" s="52"/>
      <c r="X2749" s="52"/>
      <c r="Y2749" s="52"/>
      <c r="Z2749" s="52"/>
      <c r="AA2749" s="52"/>
    </row>
    <row r="2750" spans="2:27">
      <c r="B2750" s="20"/>
      <c r="S2750" s="52"/>
      <c r="T2750" s="52"/>
      <c r="U2750" s="52"/>
      <c r="V2750" s="52"/>
      <c r="W2750" s="52"/>
      <c r="X2750" s="52"/>
      <c r="Y2750" s="52"/>
      <c r="Z2750" s="52"/>
      <c r="AA2750" s="52"/>
    </row>
    <row r="2751" spans="2:27">
      <c r="B2751" s="20"/>
      <c r="S2751" s="52"/>
      <c r="T2751" s="52"/>
      <c r="U2751" s="52"/>
      <c r="V2751" s="52"/>
      <c r="W2751" s="52"/>
      <c r="X2751" s="52"/>
      <c r="Y2751" s="52"/>
      <c r="Z2751" s="52"/>
      <c r="AA2751" s="52"/>
    </row>
    <row r="2752" spans="2:27">
      <c r="B2752" s="20"/>
      <c r="S2752" s="52"/>
      <c r="T2752" s="52"/>
      <c r="U2752" s="52"/>
      <c r="V2752" s="52"/>
      <c r="W2752" s="52"/>
      <c r="X2752" s="52"/>
      <c r="Y2752" s="52"/>
      <c r="Z2752" s="52"/>
      <c r="AA2752" s="52"/>
    </row>
    <row r="2753" spans="2:27">
      <c r="B2753" s="20"/>
      <c r="S2753" s="52"/>
      <c r="T2753" s="52"/>
      <c r="U2753" s="52"/>
      <c r="V2753" s="52"/>
      <c r="W2753" s="52"/>
      <c r="X2753" s="52"/>
      <c r="Y2753" s="52"/>
      <c r="Z2753" s="52"/>
      <c r="AA2753" s="52"/>
    </row>
    <row r="2754" spans="2:27">
      <c r="B2754" s="20"/>
      <c r="S2754" s="52"/>
      <c r="T2754" s="52"/>
      <c r="U2754" s="52"/>
      <c r="V2754" s="52"/>
      <c r="W2754" s="52"/>
      <c r="X2754" s="52"/>
      <c r="Y2754" s="52"/>
      <c r="Z2754" s="52"/>
      <c r="AA2754" s="52"/>
    </row>
    <row r="2755" spans="2:27">
      <c r="B2755" s="20"/>
      <c r="S2755" s="52"/>
      <c r="T2755" s="52"/>
      <c r="U2755" s="52"/>
      <c r="V2755" s="52"/>
      <c r="W2755" s="52"/>
      <c r="X2755" s="52"/>
      <c r="Y2755" s="52"/>
      <c r="Z2755" s="52"/>
      <c r="AA2755" s="52"/>
    </row>
    <row r="2756" spans="2:27">
      <c r="B2756" s="20"/>
      <c r="S2756" s="52"/>
      <c r="T2756" s="52"/>
      <c r="U2756" s="52"/>
      <c r="V2756" s="52"/>
      <c r="W2756" s="52"/>
      <c r="X2756" s="52"/>
      <c r="Y2756" s="52"/>
      <c r="Z2756" s="52"/>
      <c r="AA2756" s="52"/>
    </row>
    <row r="2757" spans="2:27">
      <c r="B2757" s="20"/>
      <c r="S2757" s="52"/>
      <c r="T2757" s="52"/>
      <c r="U2757" s="52"/>
      <c r="V2757" s="52"/>
      <c r="W2757" s="52"/>
      <c r="X2757" s="52"/>
      <c r="Y2757" s="52"/>
      <c r="Z2757" s="52"/>
      <c r="AA2757" s="52"/>
    </row>
    <row r="2758" spans="2:27">
      <c r="B2758" s="20"/>
      <c r="S2758" s="52"/>
      <c r="T2758" s="52"/>
      <c r="U2758" s="52"/>
      <c r="V2758" s="52"/>
      <c r="W2758" s="52"/>
      <c r="X2758" s="52"/>
      <c r="Y2758" s="52"/>
      <c r="Z2758" s="52"/>
      <c r="AA2758" s="52"/>
    </row>
    <row r="2759" spans="2:27">
      <c r="B2759" s="20"/>
      <c r="S2759" s="52"/>
      <c r="T2759" s="52"/>
      <c r="U2759" s="52"/>
      <c r="V2759" s="52"/>
      <c r="W2759" s="52"/>
      <c r="X2759" s="52"/>
      <c r="Y2759" s="52"/>
      <c r="Z2759" s="52"/>
      <c r="AA2759" s="52"/>
    </row>
    <row r="2760" spans="2:27">
      <c r="B2760" s="20"/>
      <c r="S2760" s="52"/>
      <c r="T2760" s="52"/>
      <c r="U2760" s="52"/>
      <c r="V2760" s="52"/>
      <c r="W2760" s="52"/>
      <c r="X2760" s="52"/>
      <c r="Y2760" s="52"/>
      <c r="Z2760" s="52"/>
      <c r="AA2760" s="52"/>
    </row>
    <row r="2761" spans="2:27">
      <c r="B2761" s="20"/>
      <c r="S2761" s="52"/>
      <c r="T2761" s="52"/>
      <c r="U2761" s="52"/>
      <c r="V2761" s="52"/>
      <c r="W2761" s="52"/>
      <c r="X2761" s="52"/>
      <c r="Y2761" s="52"/>
      <c r="Z2761" s="52"/>
      <c r="AA2761" s="52"/>
    </row>
    <row r="2762" spans="2:27">
      <c r="B2762" s="20"/>
      <c r="S2762" s="52"/>
      <c r="T2762" s="52"/>
      <c r="U2762" s="52"/>
      <c r="V2762" s="52"/>
      <c r="W2762" s="52"/>
      <c r="X2762" s="52"/>
      <c r="Y2762" s="52"/>
      <c r="Z2762" s="52"/>
      <c r="AA2762" s="52"/>
    </row>
    <row r="2763" spans="2:27">
      <c r="B2763" s="20"/>
      <c r="S2763" s="52"/>
      <c r="T2763" s="52"/>
      <c r="U2763" s="52"/>
      <c r="V2763" s="52"/>
      <c r="W2763" s="52"/>
      <c r="X2763" s="52"/>
      <c r="Y2763" s="52"/>
      <c r="Z2763" s="52"/>
      <c r="AA2763" s="52"/>
    </row>
    <row r="2764" spans="2:27">
      <c r="B2764" s="20"/>
      <c r="S2764" s="52"/>
      <c r="T2764" s="52"/>
      <c r="U2764" s="52"/>
      <c r="V2764" s="52"/>
      <c r="W2764" s="52"/>
      <c r="X2764" s="52"/>
      <c r="Y2764" s="52"/>
      <c r="Z2764" s="52"/>
      <c r="AA2764" s="52"/>
    </row>
    <row r="2765" spans="2:27">
      <c r="B2765" s="20"/>
      <c r="S2765" s="52"/>
      <c r="T2765" s="52"/>
      <c r="U2765" s="52"/>
      <c r="V2765" s="52"/>
      <c r="W2765" s="52"/>
      <c r="X2765" s="52"/>
      <c r="Y2765" s="52"/>
      <c r="Z2765" s="52"/>
      <c r="AA2765" s="52"/>
    </row>
    <row r="2766" spans="2:27">
      <c r="B2766" s="20"/>
      <c r="S2766" s="52"/>
      <c r="T2766" s="52"/>
      <c r="U2766" s="52"/>
      <c r="V2766" s="52"/>
      <c r="W2766" s="52"/>
      <c r="X2766" s="52"/>
      <c r="Y2766" s="52"/>
      <c r="Z2766" s="52"/>
      <c r="AA2766" s="52"/>
    </row>
    <row r="2767" spans="2:27">
      <c r="B2767" s="20"/>
      <c r="S2767" s="52"/>
      <c r="T2767" s="52"/>
      <c r="U2767" s="52"/>
      <c r="V2767" s="52"/>
      <c r="W2767" s="52"/>
      <c r="X2767" s="52"/>
      <c r="Y2767" s="52"/>
      <c r="Z2767" s="52"/>
      <c r="AA2767" s="52"/>
    </row>
    <row r="2768" spans="2:27">
      <c r="B2768" s="20"/>
      <c r="S2768" s="52"/>
      <c r="T2768" s="52"/>
      <c r="U2768" s="52"/>
      <c r="V2768" s="52"/>
      <c r="W2768" s="52"/>
      <c r="X2768" s="52"/>
      <c r="Y2768" s="52"/>
      <c r="Z2768" s="52"/>
      <c r="AA2768" s="52"/>
    </row>
    <row r="2769" spans="2:27">
      <c r="B2769" s="20"/>
      <c r="S2769" s="52"/>
      <c r="T2769" s="52"/>
      <c r="U2769" s="52"/>
      <c r="V2769" s="52"/>
      <c r="W2769" s="52"/>
      <c r="X2769" s="52"/>
      <c r="Y2769" s="52"/>
      <c r="Z2769" s="52"/>
      <c r="AA2769" s="52"/>
    </row>
    <row r="2770" spans="2:27">
      <c r="B2770" s="20"/>
      <c r="S2770" s="52"/>
      <c r="T2770" s="52"/>
      <c r="U2770" s="52"/>
      <c r="V2770" s="52"/>
      <c r="W2770" s="52"/>
      <c r="X2770" s="52"/>
      <c r="Y2770" s="52"/>
      <c r="Z2770" s="52"/>
      <c r="AA2770" s="52"/>
    </row>
    <row r="2771" spans="2:27">
      <c r="B2771" s="20"/>
      <c r="S2771" s="52"/>
      <c r="T2771" s="52"/>
      <c r="U2771" s="52"/>
      <c r="V2771" s="52"/>
      <c r="W2771" s="52"/>
      <c r="X2771" s="52"/>
      <c r="Y2771" s="52"/>
      <c r="Z2771" s="52"/>
      <c r="AA2771" s="52"/>
    </row>
    <row r="2772" spans="2:27">
      <c r="B2772" s="20"/>
      <c r="S2772" s="52"/>
      <c r="T2772" s="52"/>
      <c r="U2772" s="52"/>
      <c r="V2772" s="52"/>
      <c r="W2772" s="52"/>
      <c r="X2772" s="52"/>
      <c r="Y2772" s="52"/>
      <c r="Z2772" s="52"/>
      <c r="AA2772" s="52"/>
    </row>
    <row r="2773" spans="2:27">
      <c r="B2773" s="20"/>
      <c r="S2773" s="52"/>
      <c r="T2773" s="52"/>
      <c r="U2773" s="52"/>
      <c r="V2773" s="52"/>
      <c r="W2773" s="52"/>
      <c r="X2773" s="52"/>
      <c r="Y2773" s="52"/>
      <c r="Z2773" s="52"/>
      <c r="AA2773" s="52"/>
    </row>
    <row r="2774" spans="2:27">
      <c r="B2774" s="20"/>
      <c r="S2774" s="52"/>
      <c r="T2774" s="52"/>
      <c r="U2774" s="52"/>
      <c r="V2774" s="52"/>
      <c r="W2774" s="52"/>
      <c r="X2774" s="52"/>
      <c r="Y2774" s="52"/>
      <c r="Z2774" s="52"/>
      <c r="AA2774" s="52"/>
    </row>
    <row r="2775" spans="2:27">
      <c r="B2775" s="20"/>
      <c r="S2775" s="52"/>
      <c r="T2775" s="52"/>
      <c r="U2775" s="52"/>
      <c r="V2775" s="52"/>
      <c r="W2775" s="52"/>
      <c r="X2775" s="52"/>
      <c r="Y2775" s="52"/>
      <c r="Z2775" s="52"/>
      <c r="AA2775" s="52"/>
    </row>
    <row r="2776" spans="2:27">
      <c r="B2776" s="20"/>
      <c r="S2776" s="52"/>
      <c r="T2776" s="52"/>
      <c r="U2776" s="52"/>
      <c r="V2776" s="52"/>
      <c r="W2776" s="52"/>
      <c r="X2776" s="52"/>
      <c r="Y2776" s="52"/>
      <c r="Z2776" s="52"/>
      <c r="AA2776" s="52"/>
    </row>
    <row r="2777" spans="2:27">
      <c r="B2777" s="20"/>
      <c r="S2777" s="52"/>
      <c r="T2777" s="52"/>
      <c r="U2777" s="52"/>
      <c r="V2777" s="52"/>
      <c r="W2777" s="52"/>
      <c r="X2777" s="52"/>
      <c r="Y2777" s="52"/>
      <c r="Z2777" s="52"/>
      <c r="AA2777" s="52"/>
    </row>
    <row r="2778" spans="2:27">
      <c r="B2778" s="20"/>
      <c r="S2778" s="52"/>
      <c r="T2778" s="52"/>
      <c r="U2778" s="52"/>
      <c r="V2778" s="52"/>
      <c r="W2778" s="52"/>
      <c r="X2778" s="52"/>
      <c r="Y2778" s="52"/>
      <c r="Z2778" s="52"/>
      <c r="AA2778" s="52"/>
    </row>
    <row r="2779" spans="2:27">
      <c r="B2779" s="20"/>
      <c r="S2779" s="52"/>
      <c r="T2779" s="52"/>
      <c r="U2779" s="52"/>
      <c r="V2779" s="52"/>
      <c r="W2779" s="52"/>
      <c r="X2779" s="52"/>
      <c r="Y2779" s="52"/>
      <c r="Z2779" s="52"/>
      <c r="AA2779" s="52"/>
    </row>
    <row r="2780" spans="2:27">
      <c r="B2780" s="20"/>
      <c r="S2780" s="52"/>
      <c r="T2780" s="52"/>
      <c r="U2780" s="52"/>
      <c r="V2780" s="52"/>
      <c r="W2780" s="52"/>
      <c r="X2780" s="52"/>
      <c r="Y2780" s="52"/>
      <c r="Z2780" s="52"/>
      <c r="AA2780" s="52"/>
    </row>
    <row r="2781" spans="2:27">
      <c r="B2781" s="20"/>
      <c r="S2781" s="52"/>
      <c r="T2781" s="52"/>
      <c r="U2781" s="52"/>
      <c r="V2781" s="52"/>
      <c r="W2781" s="52"/>
      <c r="X2781" s="52"/>
      <c r="Y2781" s="52"/>
      <c r="Z2781" s="52"/>
      <c r="AA2781" s="52"/>
    </row>
    <row r="2782" spans="2:27">
      <c r="B2782" s="20"/>
      <c r="S2782" s="52"/>
      <c r="T2782" s="52"/>
      <c r="U2782" s="52"/>
      <c r="V2782" s="52"/>
      <c r="W2782" s="52"/>
      <c r="X2782" s="52"/>
      <c r="Y2782" s="52"/>
      <c r="Z2782" s="52"/>
      <c r="AA2782" s="52"/>
    </row>
    <row r="2783" spans="2:27">
      <c r="B2783" s="20"/>
      <c r="S2783" s="52"/>
      <c r="T2783" s="52"/>
      <c r="U2783" s="52"/>
      <c r="V2783" s="52"/>
      <c r="W2783" s="52"/>
      <c r="X2783" s="52"/>
      <c r="Y2783" s="52"/>
      <c r="Z2783" s="52"/>
      <c r="AA2783" s="52"/>
    </row>
    <row r="2784" spans="2:27">
      <c r="B2784" s="20"/>
      <c r="S2784" s="52"/>
      <c r="T2784" s="52"/>
      <c r="U2784" s="52"/>
      <c r="V2784" s="52"/>
      <c r="W2784" s="52"/>
      <c r="X2784" s="52"/>
      <c r="Y2784" s="52"/>
      <c r="Z2784" s="52"/>
      <c r="AA2784" s="52"/>
    </row>
    <row r="2785" spans="2:27">
      <c r="B2785" s="20"/>
      <c r="S2785" s="52"/>
      <c r="T2785" s="52"/>
      <c r="U2785" s="52"/>
      <c r="V2785" s="52"/>
      <c r="W2785" s="52"/>
      <c r="X2785" s="52"/>
      <c r="Y2785" s="52"/>
      <c r="Z2785" s="52"/>
      <c r="AA2785" s="52"/>
    </row>
    <row r="2786" spans="2:27">
      <c r="B2786" s="20"/>
      <c r="S2786" s="52"/>
      <c r="T2786" s="52"/>
      <c r="U2786" s="52"/>
      <c r="V2786" s="52"/>
      <c r="W2786" s="52"/>
      <c r="X2786" s="52"/>
      <c r="Y2786" s="52"/>
      <c r="Z2786" s="52"/>
      <c r="AA2786" s="52"/>
    </row>
    <row r="2787" spans="2:27">
      <c r="B2787" s="20"/>
      <c r="S2787" s="52"/>
      <c r="T2787" s="52"/>
      <c r="U2787" s="52"/>
      <c r="V2787" s="52"/>
      <c r="W2787" s="52"/>
      <c r="X2787" s="52"/>
      <c r="Y2787" s="52"/>
      <c r="Z2787" s="52"/>
      <c r="AA2787" s="52"/>
    </row>
    <row r="2788" spans="2:27">
      <c r="B2788" s="20"/>
      <c r="S2788" s="52"/>
      <c r="T2788" s="52"/>
      <c r="U2788" s="52"/>
      <c r="V2788" s="52"/>
      <c r="W2788" s="52"/>
      <c r="X2788" s="52"/>
      <c r="Y2788" s="52"/>
      <c r="Z2788" s="52"/>
      <c r="AA2788" s="52"/>
    </row>
    <row r="2789" spans="2:27">
      <c r="B2789" s="20"/>
      <c r="S2789" s="52"/>
      <c r="T2789" s="52"/>
      <c r="U2789" s="52"/>
      <c r="V2789" s="52"/>
      <c r="W2789" s="52"/>
      <c r="X2789" s="52"/>
      <c r="Y2789" s="52"/>
      <c r="Z2789" s="52"/>
      <c r="AA2789" s="52"/>
    </row>
    <row r="2790" spans="2:27">
      <c r="B2790" s="20"/>
      <c r="S2790" s="52"/>
      <c r="T2790" s="52"/>
      <c r="U2790" s="52"/>
      <c r="V2790" s="52"/>
      <c r="W2790" s="52"/>
      <c r="X2790" s="52"/>
      <c r="Y2790" s="52"/>
      <c r="Z2790" s="52"/>
      <c r="AA2790" s="52"/>
    </row>
    <row r="2791" spans="2:27">
      <c r="B2791" s="20"/>
      <c r="S2791" s="52"/>
      <c r="T2791" s="52"/>
      <c r="U2791" s="52"/>
      <c r="V2791" s="52"/>
      <c r="W2791" s="52"/>
      <c r="X2791" s="52"/>
      <c r="Y2791" s="52"/>
      <c r="Z2791" s="52"/>
      <c r="AA2791" s="52"/>
    </row>
    <row r="2792" spans="2:27">
      <c r="B2792" s="20"/>
      <c r="S2792" s="52"/>
      <c r="T2792" s="52"/>
      <c r="U2792" s="52"/>
      <c r="V2792" s="52"/>
      <c r="W2792" s="52"/>
      <c r="X2792" s="52"/>
      <c r="Y2792" s="52"/>
      <c r="Z2792" s="52"/>
      <c r="AA2792" s="52"/>
    </row>
    <row r="2793" spans="2:27">
      <c r="B2793" s="20"/>
      <c r="S2793" s="52"/>
      <c r="T2793" s="52"/>
      <c r="U2793" s="52"/>
      <c r="V2793" s="52"/>
      <c r="W2793" s="52"/>
      <c r="X2793" s="52"/>
      <c r="Y2793" s="52"/>
      <c r="Z2793" s="52"/>
      <c r="AA2793" s="52"/>
    </row>
    <row r="2794" spans="2:27">
      <c r="B2794" s="20"/>
      <c r="S2794" s="52"/>
      <c r="T2794" s="52"/>
      <c r="U2794" s="52"/>
      <c r="V2794" s="52"/>
      <c r="W2794" s="52"/>
      <c r="X2794" s="52"/>
      <c r="Y2794" s="52"/>
      <c r="Z2794" s="52"/>
      <c r="AA2794" s="52"/>
    </row>
    <row r="2795" spans="2:27">
      <c r="B2795" s="20"/>
      <c r="S2795" s="52"/>
      <c r="T2795" s="52"/>
      <c r="U2795" s="52"/>
      <c r="V2795" s="52"/>
      <c r="W2795" s="52"/>
      <c r="X2795" s="52"/>
      <c r="Y2795" s="52"/>
      <c r="Z2795" s="52"/>
      <c r="AA2795" s="52"/>
    </row>
    <row r="2796" spans="2:27">
      <c r="B2796" s="20"/>
      <c r="S2796" s="52"/>
      <c r="T2796" s="52"/>
      <c r="U2796" s="52"/>
      <c r="V2796" s="52"/>
      <c r="W2796" s="52"/>
      <c r="X2796" s="52"/>
      <c r="Y2796" s="52"/>
      <c r="Z2796" s="52"/>
      <c r="AA2796" s="52"/>
    </row>
    <row r="2797" spans="2:27">
      <c r="B2797" s="20"/>
      <c r="S2797" s="52"/>
      <c r="T2797" s="52"/>
      <c r="U2797" s="52"/>
      <c r="V2797" s="52"/>
      <c r="W2797" s="52"/>
      <c r="X2797" s="52"/>
      <c r="Y2797" s="52"/>
      <c r="Z2797" s="52"/>
      <c r="AA2797" s="52"/>
    </row>
    <row r="2798" spans="2:27">
      <c r="B2798" s="20"/>
      <c r="S2798" s="52"/>
      <c r="T2798" s="52"/>
      <c r="U2798" s="52"/>
      <c r="V2798" s="52"/>
      <c r="W2798" s="52"/>
      <c r="X2798" s="52"/>
      <c r="Y2798" s="52"/>
      <c r="Z2798" s="52"/>
      <c r="AA2798" s="52"/>
    </row>
    <row r="2799" spans="2:27">
      <c r="B2799" s="20"/>
      <c r="S2799" s="52"/>
      <c r="T2799" s="52"/>
      <c r="U2799" s="52"/>
      <c r="V2799" s="52"/>
      <c r="W2799" s="52"/>
      <c r="X2799" s="52"/>
      <c r="Y2799" s="52"/>
      <c r="Z2799" s="52"/>
      <c r="AA2799" s="52"/>
    </row>
    <row r="2800" spans="2:27">
      <c r="B2800" s="20"/>
      <c r="S2800" s="52"/>
      <c r="T2800" s="52"/>
      <c r="U2800" s="52"/>
      <c r="V2800" s="52"/>
      <c r="W2800" s="52"/>
      <c r="X2800" s="52"/>
      <c r="Y2800" s="52"/>
      <c r="Z2800" s="52"/>
      <c r="AA2800" s="52"/>
    </row>
    <row r="2801" spans="2:27">
      <c r="B2801" s="20"/>
      <c r="S2801" s="52"/>
      <c r="T2801" s="52"/>
      <c r="U2801" s="52"/>
      <c r="V2801" s="52"/>
      <c r="W2801" s="52"/>
      <c r="X2801" s="52"/>
      <c r="Y2801" s="52"/>
      <c r="Z2801" s="52"/>
      <c r="AA2801" s="52"/>
    </row>
    <row r="2802" spans="2:27">
      <c r="B2802" s="20"/>
      <c r="S2802" s="52"/>
      <c r="T2802" s="52"/>
      <c r="U2802" s="52"/>
      <c r="V2802" s="52"/>
      <c r="W2802" s="52"/>
      <c r="X2802" s="52"/>
      <c r="Y2802" s="52"/>
      <c r="Z2802" s="52"/>
      <c r="AA2802" s="52"/>
    </row>
    <row r="2803" spans="2:27">
      <c r="B2803" s="20"/>
      <c r="S2803" s="52"/>
      <c r="T2803" s="52"/>
      <c r="U2803" s="52"/>
      <c r="V2803" s="52"/>
      <c r="W2803" s="52"/>
      <c r="X2803" s="52"/>
      <c r="Y2803" s="52"/>
      <c r="Z2803" s="52"/>
      <c r="AA2803" s="52"/>
    </row>
    <row r="2804" spans="2:27">
      <c r="B2804" s="20"/>
      <c r="S2804" s="52"/>
      <c r="T2804" s="52"/>
      <c r="U2804" s="52"/>
      <c r="V2804" s="52"/>
      <c r="W2804" s="52"/>
      <c r="X2804" s="52"/>
      <c r="Y2804" s="52"/>
      <c r="Z2804" s="52"/>
      <c r="AA2804" s="52"/>
    </row>
    <row r="2805" spans="2:27">
      <c r="B2805" s="20"/>
      <c r="S2805" s="52"/>
      <c r="T2805" s="52"/>
      <c r="U2805" s="52"/>
      <c r="V2805" s="52"/>
      <c r="W2805" s="52"/>
      <c r="X2805" s="52"/>
      <c r="Y2805" s="52"/>
      <c r="Z2805" s="52"/>
      <c r="AA2805" s="52"/>
    </row>
    <row r="2806" spans="2:27">
      <c r="B2806" s="20"/>
      <c r="S2806" s="52"/>
      <c r="T2806" s="52"/>
      <c r="U2806" s="52"/>
      <c r="V2806" s="52"/>
      <c r="W2806" s="52"/>
      <c r="X2806" s="52"/>
      <c r="Y2806" s="52"/>
      <c r="Z2806" s="52"/>
      <c r="AA2806" s="52"/>
    </row>
    <row r="2807" spans="2:27">
      <c r="B2807" s="20"/>
      <c r="S2807" s="52"/>
      <c r="T2807" s="52"/>
      <c r="U2807" s="52"/>
      <c r="V2807" s="52"/>
      <c r="W2807" s="52"/>
      <c r="X2807" s="52"/>
      <c r="Y2807" s="52"/>
      <c r="Z2807" s="52"/>
      <c r="AA2807" s="52"/>
    </row>
    <row r="2808" spans="2:27">
      <c r="B2808" s="20"/>
      <c r="S2808" s="52"/>
      <c r="T2808" s="52"/>
      <c r="U2808" s="52"/>
      <c r="V2808" s="52"/>
      <c r="W2808" s="52"/>
      <c r="X2808" s="52"/>
      <c r="Y2808" s="52"/>
      <c r="Z2808" s="52"/>
      <c r="AA2808" s="52"/>
    </row>
    <row r="2809" spans="2:27">
      <c r="B2809" s="20"/>
      <c r="S2809" s="52"/>
      <c r="T2809" s="52"/>
      <c r="U2809" s="52"/>
      <c r="V2809" s="52"/>
      <c r="W2809" s="52"/>
      <c r="X2809" s="52"/>
      <c r="Y2809" s="52"/>
      <c r="Z2809" s="52"/>
      <c r="AA2809" s="52"/>
    </row>
    <row r="2810" spans="2:27">
      <c r="B2810" s="20"/>
      <c r="S2810" s="52"/>
      <c r="T2810" s="52"/>
      <c r="U2810" s="52"/>
      <c r="V2810" s="52"/>
      <c r="W2810" s="52"/>
      <c r="X2810" s="52"/>
      <c r="Y2810" s="52"/>
      <c r="Z2810" s="52"/>
      <c r="AA2810" s="52"/>
    </row>
    <row r="2811" spans="2:27">
      <c r="B2811" s="20"/>
      <c r="S2811" s="52"/>
      <c r="T2811" s="52"/>
      <c r="U2811" s="52"/>
      <c r="V2811" s="52"/>
      <c r="W2811" s="52"/>
      <c r="X2811" s="52"/>
      <c r="Y2811" s="52"/>
      <c r="Z2811" s="52"/>
      <c r="AA2811" s="52"/>
    </row>
    <row r="2812" spans="2:27">
      <c r="B2812" s="20"/>
      <c r="S2812" s="52"/>
      <c r="T2812" s="52"/>
      <c r="U2812" s="52"/>
      <c r="V2812" s="52"/>
      <c r="W2812" s="52"/>
      <c r="X2812" s="52"/>
      <c r="Y2812" s="52"/>
      <c r="Z2812" s="52"/>
      <c r="AA2812" s="52"/>
    </row>
    <row r="2813" spans="2:27">
      <c r="B2813" s="20"/>
      <c r="S2813" s="52"/>
      <c r="T2813" s="52"/>
      <c r="U2813" s="52"/>
      <c r="V2813" s="52"/>
      <c r="W2813" s="52"/>
      <c r="X2813" s="52"/>
      <c r="Y2813" s="52"/>
      <c r="Z2813" s="52"/>
      <c r="AA2813" s="52"/>
    </row>
    <row r="2814" spans="2:27">
      <c r="B2814" s="20"/>
      <c r="S2814" s="52"/>
      <c r="T2814" s="52"/>
      <c r="U2814" s="52"/>
      <c r="V2814" s="52"/>
      <c r="W2814" s="52"/>
      <c r="X2814" s="52"/>
      <c r="Y2814" s="52"/>
      <c r="Z2814" s="52"/>
      <c r="AA2814" s="52"/>
    </row>
    <row r="2815" spans="2:27">
      <c r="S2815" s="52"/>
      <c r="T2815" s="52"/>
      <c r="U2815" s="52"/>
      <c r="V2815" s="52"/>
      <c r="W2815" s="52"/>
      <c r="X2815" s="52"/>
      <c r="Y2815" s="52"/>
      <c r="Z2815" s="52"/>
      <c r="AA2815" s="52"/>
    </row>
    <row r="2816" spans="2:27">
      <c r="S2816" s="52"/>
      <c r="T2816" s="52"/>
      <c r="U2816" s="52"/>
      <c r="V2816" s="52"/>
      <c r="W2816" s="52"/>
      <c r="X2816" s="52"/>
      <c r="Y2816" s="52"/>
      <c r="Z2816" s="52"/>
      <c r="AA2816" s="52"/>
    </row>
    <row r="2817" spans="19:27">
      <c r="S2817" s="52"/>
      <c r="T2817" s="52"/>
      <c r="U2817" s="52"/>
      <c r="V2817" s="52"/>
      <c r="W2817" s="52"/>
      <c r="X2817" s="52"/>
      <c r="Y2817" s="52"/>
      <c r="Z2817" s="52"/>
      <c r="AA2817" s="52"/>
    </row>
    <row r="2818" spans="19:27">
      <c r="S2818" s="52"/>
      <c r="T2818" s="52"/>
      <c r="U2818" s="52"/>
      <c r="V2818" s="52"/>
      <c r="W2818" s="52"/>
      <c r="X2818" s="52"/>
      <c r="Y2818" s="52"/>
      <c r="Z2818" s="52"/>
      <c r="AA2818" s="52"/>
    </row>
    <row r="2819" spans="19:27">
      <c r="S2819" s="52"/>
      <c r="T2819" s="52"/>
      <c r="U2819" s="52"/>
      <c r="V2819" s="52"/>
      <c r="W2819" s="52"/>
      <c r="X2819" s="52"/>
      <c r="Y2819" s="52"/>
      <c r="Z2819" s="52"/>
      <c r="AA2819" s="52"/>
    </row>
    <row r="2820" spans="19:27">
      <c r="S2820" s="52"/>
      <c r="T2820" s="52"/>
      <c r="U2820" s="52"/>
      <c r="V2820" s="52"/>
      <c r="W2820" s="52"/>
      <c r="X2820" s="52"/>
      <c r="Y2820" s="52"/>
      <c r="Z2820" s="52"/>
      <c r="AA2820" s="52"/>
    </row>
    <row r="2821" spans="19:27">
      <c r="S2821" s="52"/>
      <c r="T2821" s="52"/>
      <c r="U2821" s="52"/>
      <c r="V2821" s="52"/>
      <c r="W2821" s="52"/>
      <c r="X2821" s="52"/>
      <c r="Y2821" s="52"/>
      <c r="Z2821" s="52"/>
      <c r="AA2821" s="52"/>
    </row>
    <row r="2822" spans="19:27">
      <c r="S2822" s="52"/>
      <c r="T2822" s="52"/>
      <c r="U2822" s="52"/>
      <c r="V2822" s="52"/>
      <c r="W2822" s="52"/>
      <c r="X2822" s="52"/>
      <c r="Y2822" s="52"/>
      <c r="Z2822" s="52"/>
      <c r="AA2822" s="52"/>
    </row>
    <row r="2823" spans="19:27">
      <c r="S2823" s="52"/>
      <c r="T2823" s="52"/>
      <c r="U2823" s="52"/>
      <c r="V2823" s="52"/>
      <c r="W2823" s="52"/>
      <c r="X2823" s="52"/>
      <c r="Y2823" s="52"/>
      <c r="Z2823" s="52"/>
      <c r="AA2823" s="52"/>
    </row>
    <row r="2824" spans="19:27">
      <c r="S2824" s="52"/>
      <c r="T2824" s="52"/>
      <c r="U2824" s="52"/>
      <c r="V2824" s="52"/>
      <c r="W2824" s="52"/>
      <c r="X2824" s="52"/>
      <c r="Y2824" s="52"/>
      <c r="Z2824" s="52"/>
      <c r="AA2824" s="52"/>
    </row>
    <row r="2825" spans="19:27">
      <c r="S2825" s="52"/>
      <c r="T2825" s="52"/>
      <c r="U2825" s="52"/>
      <c r="V2825" s="52"/>
      <c r="W2825" s="52"/>
      <c r="X2825" s="52"/>
      <c r="Y2825" s="52"/>
      <c r="Z2825" s="52"/>
      <c r="AA2825" s="52"/>
    </row>
    <row r="2826" spans="19:27">
      <c r="S2826" s="52"/>
      <c r="T2826" s="52"/>
      <c r="U2826" s="52"/>
      <c r="V2826" s="52"/>
      <c r="W2826" s="52"/>
      <c r="X2826" s="52"/>
      <c r="Y2826" s="52"/>
      <c r="Z2826" s="52"/>
      <c r="AA2826" s="52"/>
    </row>
    <row r="2827" spans="19:27">
      <c r="S2827" s="52"/>
      <c r="T2827" s="52"/>
      <c r="U2827" s="52"/>
      <c r="V2827" s="52"/>
      <c r="W2827" s="52"/>
      <c r="X2827" s="52"/>
      <c r="Y2827" s="52"/>
      <c r="Z2827" s="52"/>
      <c r="AA2827" s="52"/>
    </row>
    <row r="2828" spans="19:27">
      <c r="S2828" s="52"/>
      <c r="T2828" s="52"/>
      <c r="U2828" s="52"/>
      <c r="V2828" s="52"/>
      <c r="W2828" s="52"/>
      <c r="X2828" s="52"/>
      <c r="Y2828" s="52"/>
      <c r="Z2828" s="52"/>
      <c r="AA2828" s="52"/>
    </row>
    <row r="2829" spans="19:27">
      <c r="S2829" s="52"/>
      <c r="T2829" s="52"/>
      <c r="U2829" s="52"/>
      <c r="V2829" s="52"/>
      <c r="W2829" s="52"/>
      <c r="X2829" s="52"/>
      <c r="Y2829" s="52"/>
      <c r="Z2829" s="52"/>
      <c r="AA2829" s="52"/>
    </row>
    <row r="2830" spans="19:27">
      <c r="S2830" s="52"/>
      <c r="T2830" s="52"/>
      <c r="U2830" s="52"/>
      <c r="V2830" s="52"/>
      <c r="W2830" s="52"/>
      <c r="X2830" s="52"/>
      <c r="Y2830" s="52"/>
      <c r="Z2830" s="52"/>
      <c r="AA2830" s="52"/>
    </row>
    <row r="2831" spans="19:27">
      <c r="S2831" s="52"/>
      <c r="T2831" s="52"/>
      <c r="U2831" s="52"/>
      <c r="V2831" s="52"/>
      <c r="W2831" s="52"/>
      <c r="X2831" s="52"/>
      <c r="Y2831" s="52"/>
      <c r="Z2831" s="52"/>
      <c r="AA2831" s="52"/>
    </row>
    <row r="2832" spans="19:27">
      <c r="S2832" s="52"/>
      <c r="T2832" s="52"/>
      <c r="U2832" s="52"/>
      <c r="V2832" s="52"/>
      <c r="W2832" s="52"/>
      <c r="X2832" s="52"/>
      <c r="Y2832" s="52"/>
      <c r="Z2832" s="52"/>
      <c r="AA2832" s="52"/>
    </row>
    <row r="2833" spans="19:27">
      <c r="S2833" s="52"/>
      <c r="T2833" s="52"/>
      <c r="U2833" s="52"/>
      <c r="V2833" s="52"/>
      <c r="W2833" s="52"/>
      <c r="X2833" s="52"/>
      <c r="Y2833" s="52"/>
      <c r="Z2833" s="52"/>
      <c r="AA2833" s="52"/>
    </row>
    <row r="2834" spans="19:27">
      <c r="S2834" s="52"/>
      <c r="T2834" s="52"/>
      <c r="U2834" s="52"/>
      <c r="V2834" s="52"/>
      <c r="W2834" s="52"/>
      <c r="X2834" s="52"/>
      <c r="Y2834" s="52"/>
      <c r="Z2834" s="52"/>
      <c r="AA2834" s="52"/>
    </row>
    <row r="2835" spans="19:27">
      <c r="S2835" s="52"/>
      <c r="T2835" s="52"/>
      <c r="U2835" s="52"/>
      <c r="V2835" s="52"/>
      <c r="W2835" s="52"/>
      <c r="X2835" s="52"/>
      <c r="Y2835" s="52"/>
      <c r="Z2835" s="52"/>
      <c r="AA2835" s="52"/>
    </row>
    <row r="2836" spans="19:27">
      <c r="S2836" s="52"/>
      <c r="T2836" s="52"/>
      <c r="U2836" s="52"/>
      <c r="V2836" s="52"/>
      <c r="W2836" s="52"/>
      <c r="X2836" s="52"/>
      <c r="Y2836" s="52"/>
      <c r="Z2836" s="52"/>
      <c r="AA2836" s="52"/>
    </row>
    <row r="2837" spans="19:27">
      <c r="S2837" s="52"/>
      <c r="T2837" s="52"/>
      <c r="U2837" s="52"/>
      <c r="V2837" s="52"/>
      <c r="W2837" s="52"/>
      <c r="X2837" s="52"/>
      <c r="Y2837" s="52"/>
      <c r="Z2837" s="52"/>
      <c r="AA2837" s="52"/>
    </row>
    <row r="2838" spans="19:27">
      <c r="S2838" s="52"/>
      <c r="T2838" s="52"/>
      <c r="U2838" s="52"/>
      <c r="V2838" s="52"/>
      <c r="W2838" s="52"/>
      <c r="X2838" s="52"/>
      <c r="Y2838" s="52"/>
      <c r="Z2838" s="52"/>
      <c r="AA2838" s="52"/>
    </row>
    <row r="2839" spans="19:27">
      <c r="S2839" s="52"/>
      <c r="T2839" s="52"/>
      <c r="U2839" s="52"/>
      <c r="V2839" s="52"/>
      <c r="W2839" s="52"/>
      <c r="X2839" s="52"/>
      <c r="Y2839" s="52"/>
      <c r="Z2839" s="52"/>
      <c r="AA2839" s="52"/>
    </row>
    <row r="2840" spans="19:27">
      <c r="S2840" s="52"/>
      <c r="T2840" s="52"/>
      <c r="U2840" s="52"/>
      <c r="V2840" s="52"/>
      <c r="W2840" s="52"/>
      <c r="X2840" s="52"/>
      <c r="Y2840" s="52"/>
      <c r="Z2840" s="52"/>
      <c r="AA2840" s="52"/>
    </row>
    <row r="2841" spans="19:27">
      <c r="S2841" s="52"/>
      <c r="T2841" s="52"/>
      <c r="U2841" s="52"/>
      <c r="V2841" s="52"/>
      <c r="W2841" s="52"/>
      <c r="X2841" s="52"/>
      <c r="Y2841" s="52"/>
      <c r="Z2841" s="52"/>
      <c r="AA2841" s="52"/>
    </row>
    <row r="2842" spans="19:27">
      <c r="S2842" s="52"/>
      <c r="T2842" s="52"/>
      <c r="U2842" s="52"/>
      <c r="V2842" s="52"/>
      <c r="W2842" s="52"/>
      <c r="X2842" s="52"/>
      <c r="Y2842" s="52"/>
      <c r="Z2842" s="52"/>
      <c r="AA2842" s="52"/>
    </row>
    <row r="2843" spans="19:27">
      <c r="S2843" s="52"/>
      <c r="T2843" s="52"/>
      <c r="U2843" s="52"/>
      <c r="V2843" s="52"/>
      <c r="W2843" s="52"/>
      <c r="X2843" s="52"/>
      <c r="Y2843" s="52"/>
      <c r="Z2843" s="52"/>
      <c r="AA2843" s="52"/>
    </row>
    <row r="2844" spans="19:27">
      <c r="S2844" s="52"/>
      <c r="T2844" s="52"/>
      <c r="U2844" s="52"/>
      <c r="V2844" s="52"/>
      <c r="W2844" s="52"/>
      <c r="X2844" s="52"/>
      <c r="Y2844" s="52"/>
      <c r="Z2844" s="52"/>
      <c r="AA2844" s="52"/>
    </row>
    <row r="2845" spans="19:27">
      <c r="S2845" s="52"/>
      <c r="T2845" s="52"/>
      <c r="U2845" s="52"/>
      <c r="V2845" s="52"/>
      <c r="W2845" s="52"/>
      <c r="X2845" s="52"/>
      <c r="Y2845" s="52"/>
      <c r="Z2845" s="52"/>
      <c r="AA2845" s="52"/>
    </row>
    <row r="2846" spans="19:27">
      <c r="S2846" s="52"/>
      <c r="T2846" s="52"/>
      <c r="U2846" s="52"/>
      <c r="V2846" s="52"/>
      <c r="W2846" s="52"/>
      <c r="X2846" s="52"/>
      <c r="Y2846" s="52"/>
      <c r="Z2846" s="52"/>
      <c r="AA2846" s="52"/>
    </row>
    <row r="2847" spans="19:27">
      <c r="S2847" s="52"/>
      <c r="T2847" s="52"/>
      <c r="U2847" s="52"/>
      <c r="V2847" s="52"/>
      <c r="W2847" s="52"/>
      <c r="X2847" s="52"/>
      <c r="Y2847" s="52"/>
      <c r="Z2847" s="52"/>
      <c r="AA2847" s="52"/>
    </row>
    <row r="2848" spans="19:27">
      <c r="S2848" s="52"/>
      <c r="T2848" s="52"/>
      <c r="U2848" s="52"/>
      <c r="V2848" s="52"/>
      <c r="W2848" s="52"/>
      <c r="X2848" s="52"/>
      <c r="Y2848" s="52"/>
      <c r="Z2848" s="52"/>
      <c r="AA2848" s="52"/>
    </row>
    <row r="2849" spans="19:27">
      <c r="S2849" s="52"/>
      <c r="T2849" s="52"/>
      <c r="U2849" s="52"/>
      <c r="V2849" s="52"/>
      <c r="W2849" s="52"/>
      <c r="X2849" s="52"/>
      <c r="Y2849" s="52"/>
      <c r="Z2849" s="52"/>
      <c r="AA2849" s="52"/>
    </row>
    <row r="2850" spans="19:27">
      <c r="S2850" s="52"/>
      <c r="T2850" s="52"/>
      <c r="U2850" s="52"/>
      <c r="V2850" s="52"/>
      <c r="W2850" s="52"/>
      <c r="X2850" s="52"/>
      <c r="Y2850" s="52"/>
      <c r="Z2850" s="52"/>
      <c r="AA2850" s="52"/>
    </row>
    <row r="2851" spans="19:27">
      <c r="S2851" s="52"/>
      <c r="T2851" s="52"/>
      <c r="U2851" s="52"/>
      <c r="V2851" s="52"/>
      <c r="W2851" s="52"/>
      <c r="X2851" s="52"/>
      <c r="Y2851" s="52"/>
      <c r="Z2851" s="52"/>
      <c r="AA2851" s="52"/>
    </row>
    <row r="2852" spans="19:27">
      <c r="S2852" s="52"/>
      <c r="T2852" s="52"/>
      <c r="U2852" s="52"/>
      <c r="V2852" s="52"/>
      <c r="W2852" s="52"/>
      <c r="X2852" s="52"/>
      <c r="Y2852" s="52"/>
      <c r="Z2852" s="52"/>
      <c r="AA2852" s="52"/>
    </row>
    <row r="2853" spans="19:27">
      <c r="S2853" s="52"/>
      <c r="T2853" s="52"/>
      <c r="U2853" s="52"/>
      <c r="V2853" s="52"/>
      <c r="W2853" s="52"/>
      <c r="X2853" s="52"/>
      <c r="Y2853" s="52"/>
      <c r="Z2853" s="52"/>
      <c r="AA2853" s="52"/>
    </row>
    <row r="2854" spans="19:27">
      <c r="S2854" s="52"/>
      <c r="T2854" s="52"/>
      <c r="U2854" s="52"/>
      <c r="V2854" s="52"/>
      <c r="W2854" s="52"/>
      <c r="X2854" s="52"/>
      <c r="Y2854" s="52"/>
      <c r="Z2854" s="52"/>
      <c r="AA2854" s="52"/>
    </row>
    <row r="2855" spans="19:27">
      <c r="S2855" s="52"/>
      <c r="T2855" s="52"/>
      <c r="U2855" s="52"/>
      <c r="V2855" s="52"/>
      <c r="W2855" s="52"/>
      <c r="X2855" s="52"/>
      <c r="Y2855" s="52"/>
      <c r="Z2855" s="52"/>
      <c r="AA2855" s="52"/>
    </row>
    <row r="2856" spans="19:27">
      <c r="S2856" s="52"/>
      <c r="T2856" s="52"/>
      <c r="U2856" s="52"/>
      <c r="V2856" s="52"/>
      <c r="W2856" s="52"/>
      <c r="X2856" s="52"/>
      <c r="Y2856" s="52"/>
      <c r="Z2856" s="52"/>
      <c r="AA2856" s="52"/>
    </row>
    <row r="2857" spans="19:27">
      <c r="S2857" s="52"/>
      <c r="T2857" s="52"/>
      <c r="U2857" s="52"/>
      <c r="V2857" s="52"/>
      <c r="W2857" s="52"/>
      <c r="X2857" s="52"/>
      <c r="Y2857" s="52"/>
      <c r="Z2857" s="52"/>
      <c r="AA2857" s="52"/>
    </row>
    <row r="2858" spans="19:27">
      <c r="S2858" s="52"/>
      <c r="T2858" s="52"/>
      <c r="U2858" s="52"/>
      <c r="V2858" s="52"/>
      <c r="W2858" s="52"/>
      <c r="X2858" s="52"/>
      <c r="Y2858" s="52"/>
      <c r="Z2858" s="52"/>
      <c r="AA2858" s="52"/>
    </row>
    <row r="2859" spans="19:27">
      <c r="S2859" s="52"/>
      <c r="T2859" s="52"/>
      <c r="U2859" s="52"/>
      <c r="V2859" s="52"/>
      <c r="W2859" s="52"/>
      <c r="X2859" s="52"/>
      <c r="Y2859" s="52"/>
      <c r="Z2859" s="52"/>
      <c r="AA2859" s="52"/>
    </row>
    <row r="2860" spans="19:27">
      <c r="S2860" s="52"/>
      <c r="T2860" s="52"/>
      <c r="U2860" s="52"/>
      <c r="V2860" s="52"/>
      <c r="W2860" s="52"/>
      <c r="X2860" s="52"/>
      <c r="Y2860" s="52"/>
      <c r="Z2860" s="52"/>
      <c r="AA2860" s="52"/>
    </row>
    <row r="2861" spans="19:27">
      <c r="S2861" s="52"/>
      <c r="T2861" s="52"/>
      <c r="U2861" s="52"/>
      <c r="V2861" s="52"/>
      <c r="W2861" s="52"/>
      <c r="X2861" s="52"/>
      <c r="Y2861" s="52"/>
      <c r="Z2861" s="52"/>
      <c r="AA2861" s="52"/>
    </row>
    <row r="2862" spans="19:27">
      <c r="S2862" s="52"/>
      <c r="T2862" s="52"/>
      <c r="U2862" s="52"/>
      <c r="V2862" s="52"/>
      <c r="W2862" s="52"/>
      <c r="X2862" s="52"/>
      <c r="Y2862" s="52"/>
      <c r="Z2862" s="52"/>
      <c r="AA2862" s="52"/>
    </row>
    <row r="2863" spans="19:27">
      <c r="S2863" s="52"/>
      <c r="T2863" s="52"/>
      <c r="U2863" s="52"/>
      <c r="V2863" s="52"/>
      <c r="W2863" s="52"/>
      <c r="X2863" s="52"/>
      <c r="Y2863" s="52"/>
      <c r="Z2863" s="52"/>
      <c r="AA2863" s="52"/>
    </row>
    <row r="2864" spans="19:27">
      <c r="S2864" s="52"/>
      <c r="T2864" s="52"/>
      <c r="U2864" s="52"/>
      <c r="V2864" s="52"/>
      <c r="W2864" s="52"/>
      <c r="X2864" s="52"/>
      <c r="Y2864" s="52"/>
      <c r="Z2864" s="52"/>
      <c r="AA2864" s="52"/>
    </row>
    <row r="2865" spans="19:27">
      <c r="S2865" s="52"/>
      <c r="T2865" s="52"/>
      <c r="U2865" s="52"/>
      <c r="V2865" s="52"/>
      <c r="W2865" s="52"/>
      <c r="X2865" s="52"/>
      <c r="Y2865" s="52"/>
      <c r="Z2865" s="52"/>
      <c r="AA2865" s="52"/>
    </row>
    <row r="2866" spans="19:27">
      <c r="S2866" s="52"/>
      <c r="T2866" s="52"/>
      <c r="U2866" s="52"/>
      <c r="V2866" s="52"/>
      <c r="W2866" s="52"/>
      <c r="X2866" s="52"/>
      <c r="Y2866" s="52"/>
      <c r="Z2866" s="52"/>
      <c r="AA2866" s="52"/>
    </row>
    <row r="2867" spans="19:27">
      <c r="S2867" s="52"/>
      <c r="T2867" s="52"/>
      <c r="U2867" s="52"/>
      <c r="V2867" s="52"/>
      <c r="W2867" s="52"/>
      <c r="X2867" s="52"/>
      <c r="Y2867" s="52"/>
      <c r="Z2867" s="52"/>
      <c r="AA2867" s="52"/>
    </row>
    <row r="2868" spans="19:27">
      <c r="S2868" s="52"/>
      <c r="T2868" s="52"/>
      <c r="U2868" s="52"/>
      <c r="V2868" s="52"/>
      <c r="W2868" s="52"/>
      <c r="X2868" s="52"/>
      <c r="Y2868" s="52"/>
      <c r="Z2868" s="52"/>
      <c r="AA2868" s="52"/>
    </row>
    <row r="2869" spans="19:27">
      <c r="S2869" s="52"/>
      <c r="T2869" s="52"/>
      <c r="U2869" s="52"/>
      <c r="V2869" s="52"/>
      <c r="W2869" s="52"/>
      <c r="X2869" s="52"/>
      <c r="Y2869" s="52"/>
      <c r="Z2869" s="52"/>
      <c r="AA2869" s="52"/>
    </row>
    <row r="2870" spans="19:27">
      <c r="S2870" s="52"/>
      <c r="T2870" s="52"/>
      <c r="U2870" s="52"/>
      <c r="V2870" s="52"/>
      <c r="W2870" s="52"/>
      <c r="X2870" s="52"/>
      <c r="Y2870" s="52"/>
      <c r="Z2870" s="52"/>
      <c r="AA2870" s="52"/>
    </row>
    <row r="2871" spans="19:27">
      <c r="S2871" s="52"/>
      <c r="T2871" s="52"/>
      <c r="U2871" s="52"/>
      <c r="V2871" s="52"/>
      <c r="W2871" s="52"/>
      <c r="X2871" s="52"/>
      <c r="Y2871" s="52"/>
      <c r="Z2871" s="52"/>
      <c r="AA2871" s="52"/>
    </row>
    <row r="2872" spans="19:27">
      <c r="S2872" s="52"/>
      <c r="T2872" s="52"/>
      <c r="U2872" s="52"/>
      <c r="V2872" s="52"/>
      <c r="W2872" s="52"/>
      <c r="X2872" s="52"/>
      <c r="Y2872" s="52"/>
      <c r="Z2872" s="52"/>
      <c r="AA2872" s="52"/>
    </row>
    <row r="2873" spans="19:27">
      <c r="S2873" s="52"/>
      <c r="T2873" s="52"/>
      <c r="U2873" s="52"/>
      <c r="V2873" s="52"/>
      <c r="W2873" s="52"/>
      <c r="X2873" s="52"/>
      <c r="Y2873" s="52"/>
      <c r="Z2873" s="52"/>
      <c r="AA2873" s="52"/>
    </row>
    <row r="2874" spans="19:27">
      <c r="S2874" s="52"/>
      <c r="T2874" s="52"/>
      <c r="U2874" s="52"/>
      <c r="V2874" s="52"/>
      <c r="W2874" s="52"/>
      <c r="X2874" s="52"/>
      <c r="Y2874" s="52"/>
      <c r="Z2874" s="52"/>
      <c r="AA2874" s="52"/>
    </row>
    <row r="2875" spans="19:27">
      <c r="S2875" s="52"/>
      <c r="T2875" s="52"/>
      <c r="U2875" s="52"/>
      <c r="V2875" s="52"/>
      <c r="W2875" s="52"/>
      <c r="X2875" s="52"/>
      <c r="Y2875" s="52"/>
      <c r="Z2875" s="52"/>
      <c r="AA2875" s="52"/>
    </row>
    <row r="2876" spans="19:27">
      <c r="S2876" s="52"/>
      <c r="T2876" s="52"/>
      <c r="U2876" s="52"/>
      <c r="V2876" s="52"/>
      <c r="W2876" s="52"/>
      <c r="X2876" s="52"/>
      <c r="Y2876" s="52"/>
      <c r="Z2876" s="52"/>
      <c r="AA2876" s="52"/>
    </row>
    <row r="2877" spans="19:27">
      <c r="S2877" s="52"/>
      <c r="T2877" s="52"/>
      <c r="U2877" s="52"/>
      <c r="V2877" s="52"/>
      <c r="W2877" s="52"/>
      <c r="X2877" s="52"/>
      <c r="Y2877" s="52"/>
      <c r="Z2877" s="52"/>
      <c r="AA2877" s="52"/>
    </row>
    <row r="2878" spans="19:27">
      <c r="S2878" s="52"/>
      <c r="T2878" s="52"/>
      <c r="U2878" s="52"/>
      <c r="V2878" s="52"/>
      <c r="W2878" s="52"/>
      <c r="X2878" s="52"/>
      <c r="Y2878" s="52"/>
      <c r="Z2878" s="52"/>
      <c r="AA2878" s="52"/>
    </row>
    <row r="2879" spans="19:27">
      <c r="S2879" s="52"/>
      <c r="T2879" s="52"/>
      <c r="U2879" s="52"/>
      <c r="V2879" s="52"/>
      <c r="W2879" s="52"/>
      <c r="X2879" s="52"/>
      <c r="Y2879" s="52"/>
      <c r="Z2879" s="52"/>
      <c r="AA2879" s="52"/>
    </row>
    <row r="2880" spans="19:27">
      <c r="S2880" s="52"/>
      <c r="T2880" s="52"/>
      <c r="U2880" s="52"/>
      <c r="V2880" s="52"/>
      <c r="W2880" s="52"/>
      <c r="X2880" s="52"/>
      <c r="Y2880" s="52"/>
      <c r="Z2880" s="52"/>
      <c r="AA2880" s="52"/>
    </row>
    <row r="2881" spans="19:27">
      <c r="S2881" s="52"/>
      <c r="T2881" s="52"/>
      <c r="U2881" s="52"/>
      <c r="V2881" s="52"/>
      <c r="W2881" s="52"/>
      <c r="X2881" s="52"/>
      <c r="Y2881" s="52"/>
      <c r="Z2881" s="52"/>
      <c r="AA2881" s="52"/>
    </row>
    <row r="2882" spans="19:27">
      <c r="S2882" s="52"/>
      <c r="T2882" s="52"/>
      <c r="U2882" s="52"/>
      <c r="V2882" s="52"/>
      <c r="W2882" s="52"/>
      <c r="X2882" s="52"/>
      <c r="Y2882" s="52"/>
      <c r="Z2882" s="52"/>
      <c r="AA2882" s="52"/>
    </row>
    <row r="2883" spans="19:27">
      <c r="S2883" s="52"/>
      <c r="T2883" s="52"/>
      <c r="U2883" s="52"/>
      <c r="V2883" s="52"/>
      <c r="W2883" s="52"/>
      <c r="X2883" s="52"/>
      <c r="Y2883" s="52"/>
      <c r="Z2883" s="52"/>
      <c r="AA2883" s="52"/>
    </row>
    <row r="2884" spans="19:27">
      <c r="S2884" s="52"/>
      <c r="T2884" s="52"/>
      <c r="U2884" s="52"/>
      <c r="V2884" s="52"/>
      <c r="W2884" s="52"/>
      <c r="X2884" s="52"/>
      <c r="Y2884" s="52"/>
      <c r="Z2884" s="52"/>
      <c r="AA2884" s="52"/>
    </row>
    <row r="2885" spans="19:27">
      <c r="S2885" s="52"/>
      <c r="T2885" s="52"/>
      <c r="U2885" s="52"/>
      <c r="V2885" s="52"/>
      <c r="W2885" s="52"/>
      <c r="X2885" s="52"/>
      <c r="Y2885" s="52"/>
      <c r="Z2885" s="52"/>
      <c r="AA2885" s="52"/>
    </row>
    <row r="2886" spans="19:27">
      <c r="S2886" s="52"/>
      <c r="T2886" s="52"/>
      <c r="U2886" s="52"/>
      <c r="V2886" s="52"/>
      <c r="W2886" s="52"/>
      <c r="X2886" s="52"/>
      <c r="Y2886" s="52"/>
      <c r="Z2886" s="52"/>
      <c r="AA2886" s="52"/>
    </row>
    <row r="2887" spans="19:27">
      <c r="S2887" s="52"/>
      <c r="T2887" s="52"/>
      <c r="U2887" s="52"/>
      <c r="V2887" s="52"/>
      <c r="W2887" s="52"/>
      <c r="X2887" s="52"/>
      <c r="Y2887" s="52"/>
      <c r="Z2887" s="52"/>
      <c r="AA2887" s="52"/>
    </row>
    <row r="2888" spans="19:27">
      <c r="S2888" s="52"/>
      <c r="T2888" s="52"/>
      <c r="U2888" s="52"/>
      <c r="V2888" s="52"/>
      <c r="W2888" s="52"/>
      <c r="X2888" s="52"/>
      <c r="Y2888" s="52"/>
      <c r="Z2888" s="52"/>
      <c r="AA2888" s="52"/>
    </row>
    <row r="2889" spans="19:27">
      <c r="S2889" s="52"/>
      <c r="T2889" s="52"/>
      <c r="U2889" s="52"/>
      <c r="V2889" s="52"/>
      <c r="W2889" s="52"/>
      <c r="X2889" s="52"/>
      <c r="Y2889" s="52"/>
      <c r="Z2889" s="52"/>
      <c r="AA2889" s="52"/>
    </row>
    <row r="2890" spans="19:27">
      <c r="S2890" s="52"/>
      <c r="T2890" s="52"/>
      <c r="U2890" s="52"/>
      <c r="V2890" s="52"/>
      <c r="W2890" s="52"/>
      <c r="X2890" s="52"/>
      <c r="Y2890" s="52"/>
      <c r="Z2890" s="52"/>
      <c r="AA2890" s="52"/>
    </row>
    <row r="2891" spans="19:27">
      <c r="S2891" s="52"/>
      <c r="T2891" s="52"/>
      <c r="U2891" s="52"/>
      <c r="V2891" s="52"/>
      <c r="W2891" s="52"/>
      <c r="X2891" s="52"/>
      <c r="Y2891" s="52"/>
      <c r="Z2891" s="52"/>
      <c r="AA2891" s="52"/>
    </row>
    <row r="2892" spans="19:27">
      <c r="S2892" s="52"/>
      <c r="T2892" s="52"/>
      <c r="U2892" s="52"/>
      <c r="V2892" s="52"/>
      <c r="W2892" s="52"/>
      <c r="X2892" s="52"/>
      <c r="Y2892" s="52"/>
      <c r="Z2892" s="52"/>
      <c r="AA2892" s="52"/>
    </row>
    <row r="2893" spans="19:27">
      <c r="S2893" s="52"/>
      <c r="T2893" s="52"/>
      <c r="U2893" s="52"/>
      <c r="V2893" s="52"/>
      <c r="W2893" s="52"/>
      <c r="X2893" s="52"/>
      <c r="Y2893" s="52"/>
      <c r="Z2893" s="52"/>
      <c r="AA2893" s="52"/>
    </row>
    <row r="2894" spans="19:27">
      <c r="S2894" s="52"/>
      <c r="T2894" s="52"/>
      <c r="U2894" s="52"/>
      <c r="V2894" s="52"/>
      <c r="W2894" s="52"/>
      <c r="X2894" s="52"/>
      <c r="Y2894" s="52"/>
      <c r="Z2894" s="52"/>
      <c r="AA2894" s="52"/>
    </row>
    <row r="2895" spans="19:27">
      <c r="S2895" s="52"/>
      <c r="T2895" s="52"/>
      <c r="U2895" s="52"/>
      <c r="V2895" s="52"/>
      <c r="W2895" s="52"/>
      <c r="X2895" s="52"/>
      <c r="Y2895" s="52"/>
      <c r="Z2895" s="52"/>
      <c r="AA2895" s="52"/>
    </row>
    <row r="2896" spans="19:27">
      <c r="S2896" s="52"/>
      <c r="T2896" s="52"/>
      <c r="U2896" s="52"/>
      <c r="V2896" s="52"/>
      <c r="W2896" s="52"/>
      <c r="X2896" s="52"/>
      <c r="Y2896" s="52"/>
      <c r="Z2896" s="52"/>
      <c r="AA2896" s="52"/>
    </row>
    <row r="2897" spans="19:27">
      <c r="S2897" s="52"/>
      <c r="T2897" s="52"/>
      <c r="U2897" s="52"/>
      <c r="V2897" s="52"/>
      <c r="W2897" s="52"/>
      <c r="X2897" s="52"/>
      <c r="Y2897" s="52"/>
      <c r="Z2897" s="52"/>
      <c r="AA2897" s="52"/>
    </row>
    <row r="2898" spans="19:27">
      <c r="S2898" s="52"/>
      <c r="T2898" s="52"/>
      <c r="U2898" s="52"/>
      <c r="V2898" s="52"/>
      <c r="W2898" s="52"/>
      <c r="X2898" s="52"/>
      <c r="Y2898" s="52"/>
      <c r="Z2898" s="52"/>
      <c r="AA2898" s="52"/>
    </row>
    <row r="2899" spans="19:27">
      <c r="S2899" s="52"/>
      <c r="T2899" s="52"/>
      <c r="U2899" s="52"/>
      <c r="V2899" s="52"/>
      <c r="W2899" s="52"/>
      <c r="X2899" s="52"/>
      <c r="Y2899" s="52"/>
      <c r="Z2899" s="52"/>
      <c r="AA2899" s="52"/>
    </row>
    <row r="2900" spans="19:27">
      <c r="S2900" s="52"/>
      <c r="T2900" s="52"/>
      <c r="U2900" s="52"/>
      <c r="V2900" s="52"/>
      <c r="W2900" s="52"/>
      <c r="X2900" s="52"/>
      <c r="Y2900" s="52"/>
      <c r="Z2900" s="52"/>
      <c r="AA2900" s="52"/>
    </row>
    <row r="2901" spans="19:27">
      <c r="S2901" s="52"/>
      <c r="T2901" s="52"/>
      <c r="U2901" s="52"/>
      <c r="V2901" s="52"/>
      <c r="W2901" s="52"/>
      <c r="X2901" s="52"/>
      <c r="Y2901" s="52"/>
      <c r="Z2901" s="52"/>
      <c r="AA2901" s="52"/>
    </row>
    <row r="2902" spans="19:27">
      <c r="S2902" s="52"/>
      <c r="T2902" s="52"/>
      <c r="U2902" s="52"/>
      <c r="V2902" s="52"/>
      <c r="W2902" s="52"/>
      <c r="X2902" s="52"/>
      <c r="Y2902" s="52"/>
      <c r="Z2902" s="52"/>
      <c r="AA2902" s="52"/>
    </row>
    <row r="2903" spans="19:27">
      <c r="S2903" s="52"/>
      <c r="T2903" s="52"/>
      <c r="U2903" s="52"/>
      <c r="V2903" s="52"/>
      <c r="W2903" s="52"/>
      <c r="X2903" s="52"/>
      <c r="Y2903" s="52"/>
      <c r="Z2903" s="52"/>
      <c r="AA2903" s="52"/>
    </row>
    <row r="2904" spans="19:27">
      <c r="S2904" s="52"/>
      <c r="T2904" s="52"/>
      <c r="U2904" s="52"/>
      <c r="V2904" s="52"/>
      <c r="W2904" s="52"/>
      <c r="X2904" s="52"/>
      <c r="Y2904" s="52"/>
      <c r="Z2904" s="52"/>
      <c r="AA2904" s="52"/>
    </row>
    <row r="2905" spans="19:27">
      <c r="S2905" s="52"/>
      <c r="T2905" s="52"/>
      <c r="U2905" s="52"/>
      <c r="V2905" s="52"/>
      <c r="W2905" s="52"/>
      <c r="X2905" s="52"/>
      <c r="Y2905" s="52"/>
      <c r="Z2905" s="52"/>
      <c r="AA2905" s="52"/>
    </row>
    <row r="2906" spans="19:27">
      <c r="S2906" s="52"/>
      <c r="T2906" s="52"/>
      <c r="U2906" s="52"/>
      <c r="V2906" s="52"/>
      <c r="W2906" s="52"/>
      <c r="X2906" s="52"/>
      <c r="Y2906" s="52"/>
      <c r="Z2906" s="52"/>
      <c r="AA2906" s="52"/>
    </row>
    <row r="2907" spans="19:27">
      <c r="S2907" s="52"/>
      <c r="T2907" s="52"/>
      <c r="U2907" s="52"/>
      <c r="V2907" s="52"/>
      <c r="W2907" s="52"/>
      <c r="X2907" s="52"/>
      <c r="Y2907" s="52"/>
      <c r="Z2907" s="52"/>
      <c r="AA2907" s="52"/>
    </row>
    <row r="2908" spans="19:27">
      <c r="S2908" s="52"/>
      <c r="T2908" s="52"/>
      <c r="U2908" s="52"/>
      <c r="V2908" s="52"/>
      <c r="W2908" s="52"/>
      <c r="X2908" s="52"/>
      <c r="Y2908" s="52"/>
      <c r="Z2908" s="52"/>
      <c r="AA2908" s="52"/>
    </row>
    <row r="2909" spans="19:27">
      <c r="S2909" s="52"/>
      <c r="T2909" s="52"/>
      <c r="U2909" s="52"/>
      <c r="V2909" s="52"/>
      <c r="W2909" s="52"/>
      <c r="X2909" s="52"/>
      <c r="Y2909" s="52"/>
      <c r="Z2909" s="52"/>
      <c r="AA2909" s="52"/>
    </row>
    <row r="2910" spans="19:27">
      <c r="S2910" s="52"/>
      <c r="T2910" s="52"/>
      <c r="U2910" s="52"/>
      <c r="V2910" s="52"/>
      <c r="W2910" s="52"/>
      <c r="X2910" s="52"/>
      <c r="Y2910" s="52"/>
      <c r="Z2910" s="52"/>
      <c r="AA2910" s="52"/>
    </row>
    <row r="2911" spans="19:27">
      <c r="S2911" s="52"/>
      <c r="T2911" s="52"/>
      <c r="U2911" s="52"/>
      <c r="V2911" s="52"/>
      <c r="W2911" s="52"/>
      <c r="X2911" s="52"/>
      <c r="Y2911" s="52"/>
      <c r="Z2911" s="52"/>
      <c r="AA2911" s="52"/>
    </row>
    <row r="2912" spans="19:27">
      <c r="S2912" s="52"/>
      <c r="T2912" s="52"/>
      <c r="U2912" s="52"/>
      <c r="V2912" s="52"/>
      <c r="W2912" s="52"/>
      <c r="X2912" s="52"/>
      <c r="Y2912" s="52"/>
      <c r="Z2912" s="52"/>
      <c r="AA2912" s="52"/>
    </row>
    <row r="2913" spans="19:27">
      <c r="S2913" s="52"/>
      <c r="T2913" s="52"/>
      <c r="U2913" s="52"/>
      <c r="V2913" s="52"/>
      <c r="W2913" s="52"/>
      <c r="X2913" s="52"/>
      <c r="Y2913" s="52"/>
      <c r="Z2913" s="52"/>
      <c r="AA2913" s="52"/>
    </row>
    <row r="2914" spans="19:27">
      <c r="S2914" s="52"/>
      <c r="T2914" s="52"/>
      <c r="U2914" s="52"/>
      <c r="V2914" s="52"/>
      <c r="W2914" s="52"/>
      <c r="X2914" s="52"/>
      <c r="Y2914" s="52"/>
      <c r="Z2914" s="52"/>
      <c r="AA2914" s="52"/>
    </row>
    <row r="2915" spans="19:27">
      <c r="S2915" s="52"/>
      <c r="T2915" s="52"/>
      <c r="U2915" s="52"/>
      <c r="V2915" s="52"/>
      <c r="W2915" s="52"/>
      <c r="X2915" s="52"/>
      <c r="Y2915" s="52"/>
      <c r="Z2915" s="52"/>
      <c r="AA2915" s="52"/>
    </row>
    <row r="2916" spans="19:27">
      <c r="S2916" s="52"/>
      <c r="T2916" s="52"/>
      <c r="U2916" s="52"/>
      <c r="V2916" s="52"/>
      <c r="W2916" s="52"/>
      <c r="X2916" s="52"/>
      <c r="Y2916" s="52"/>
      <c r="Z2916" s="52"/>
      <c r="AA2916" s="52"/>
    </row>
    <row r="2917" spans="19:27">
      <c r="S2917" s="52"/>
      <c r="T2917" s="52"/>
      <c r="U2917" s="52"/>
      <c r="V2917" s="52"/>
      <c r="W2917" s="52"/>
      <c r="X2917" s="52"/>
      <c r="Y2917" s="52"/>
      <c r="Z2917" s="52"/>
      <c r="AA2917" s="52"/>
    </row>
    <row r="2918" spans="19:27">
      <c r="S2918" s="52"/>
      <c r="T2918" s="52"/>
      <c r="U2918" s="52"/>
      <c r="V2918" s="52"/>
      <c r="W2918" s="52"/>
      <c r="X2918" s="52"/>
      <c r="Y2918" s="52"/>
      <c r="Z2918" s="52"/>
      <c r="AA2918" s="52"/>
    </row>
    <row r="2919" spans="19:27">
      <c r="S2919" s="52"/>
      <c r="T2919" s="52"/>
      <c r="U2919" s="52"/>
      <c r="V2919" s="52"/>
      <c r="W2919" s="52"/>
      <c r="X2919" s="52"/>
      <c r="Y2919" s="52"/>
      <c r="Z2919" s="52"/>
      <c r="AA2919" s="52"/>
    </row>
    <row r="2920" spans="19:27">
      <c r="S2920" s="52"/>
      <c r="T2920" s="52"/>
      <c r="U2920" s="52"/>
      <c r="V2920" s="52"/>
      <c r="W2920" s="52"/>
      <c r="X2920" s="52"/>
      <c r="Y2920" s="52"/>
      <c r="Z2920" s="52"/>
      <c r="AA2920" s="52"/>
    </row>
    <row r="2921" spans="19:27">
      <c r="S2921" s="52"/>
      <c r="T2921" s="52"/>
      <c r="U2921" s="52"/>
      <c r="V2921" s="52"/>
      <c r="W2921" s="52"/>
      <c r="X2921" s="52"/>
      <c r="Y2921" s="52"/>
      <c r="Z2921" s="52"/>
      <c r="AA2921" s="52"/>
    </row>
    <row r="2922" spans="19:27">
      <c r="S2922" s="52"/>
      <c r="T2922" s="52"/>
      <c r="U2922" s="52"/>
      <c r="V2922" s="52"/>
      <c r="W2922" s="52"/>
      <c r="X2922" s="52"/>
      <c r="Y2922" s="52"/>
      <c r="Z2922" s="52"/>
      <c r="AA2922" s="52"/>
    </row>
    <row r="2923" spans="19:27">
      <c r="S2923" s="52"/>
      <c r="T2923" s="52"/>
      <c r="U2923" s="52"/>
      <c r="V2923" s="52"/>
      <c r="W2923" s="52"/>
      <c r="X2923" s="52"/>
      <c r="Y2923" s="52"/>
      <c r="Z2923" s="52"/>
      <c r="AA2923" s="52"/>
    </row>
    <row r="2924" spans="19:27">
      <c r="S2924" s="52"/>
      <c r="T2924" s="52"/>
      <c r="U2924" s="52"/>
      <c r="V2924" s="52"/>
      <c r="W2924" s="52"/>
      <c r="X2924" s="52"/>
      <c r="Y2924" s="52"/>
      <c r="Z2924" s="52"/>
      <c r="AA2924" s="52"/>
    </row>
    <row r="2925" spans="19:27">
      <c r="S2925" s="52"/>
      <c r="T2925" s="52"/>
      <c r="U2925" s="52"/>
      <c r="V2925" s="52"/>
      <c r="W2925" s="52"/>
      <c r="X2925" s="52"/>
      <c r="Y2925" s="52"/>
      <c r="Z2925" s="52"/>
      <c r="AA2925" s="52"/>
    </row>
    <row r="2926" spans="19:27">
      <c r="S2926" s="52"/>
      <c r="T2926" s="52"/>
      <c r="U2926" s="52"/>
      <c r="V2926" s="52"/>
      <c r="W2926" s="52"/>
      <c r="X2926" s="52"/>
      <c r="Y2926" s="52"/>
      <c r="Z2926" s="52"/>
      <c r="AA2926" s="52"/>
    </row>
    <row r="2927" spans="19:27">
      <c r="S2927" s="52"/>
      <c r="T2927" s="52"/>
      <c r="U2927" s="52"/>
      <c r="V2927" s="52"/>
      <c r="W2927" s="52"/>
      <c r="X2927" s="52"/>
      <c r="Y2927" s="52"/>
      <c r="Z2927" s="52"/>
      <c r="AA2927" s="52"/>
    </row>
    <row r="2928" spans="19:27">
      <c r="S2928" s="52"/>
      <c r="T2928" s="52"/>
      <c r="U2928" s="52"/>
      <c r="V2928" s="52"/>
      <c r="W2928" s="52"/>
      <c r="X2928" s="52"/>
      <c r="Y2928" s="52"/>
      <c r="Z2928" s="52"/>
      <c r="AA2928" s="52"/>
    </row>
    <row r="2929" spans="19:27">
      <c r="S2929" s="52"/>
      <c r="T2929" s="52"/>
      <c r="U2929" s="52"/>
      <c r="V2929" s="52"/>
      <c r="W2929" s="52"/>
      <c r="X2929" s="52"/>
      <c r="Y2929" s="52"/>
      <c r="Z2929" s="52"/>
      <c r="AA2929" s="52"/>
    </row>
    <row r="2930" spans="19:27">
      <c r="S2930" s="52"/>
      <c r="T2930" s="52"/>
      <c r="U2930" s="52"/>
      <c r="V2930" s="52"/>
      <c r="W2930" s="52"/>
      <c r="X2930" s="52"/>
      <c r="Y2930" s="52"/>
      <c r="Z2930" s="52"/>
      <c r="AA2930" s="52"/>
    </row>
    <row r="2931" spans="19:27">
      <c r="S2931" s="52"/>
      <c r="T2931" s="52"/>
      <c r="U2931" s="52"/>
      <c r="V2931" s="52"/>
      <c r="W2931" s="52"/>
      <c r="X2931" s="52"/>
      <c r="Y2931" s="52"/>
      <c r="Z2931" s="52"/>
      <c r="AA2931" s="52"/>
    </row>
    <row r="2932" spans="19:27">
      <c r="S2932" s="52"/>
      <c r="T2932" s="52"/>
      <c r="U2932" s="52"/>
      <c r="V2932" s="52"/>
      <c r="W2932" s="52"/>
      <c r="X2932" s="52"/>
      <c r="Y2932" s="52"/>
      <c r="Z2932" s="52"/>
      <c r="AA2932" s="52"/>
    </row>
    <row r="2933" spans="19:27">
      <c r="S2933" s="52"/>
      <c r="T2933" s="52"/>
      <c r="U2933" s="52"/>
      <c r="V2933" s="52"/>
      <c r="W2933" s="52"/>
      <c r="X2933" s="52"/>
      <c r="Y2933" s="52"/>
      <c r="Z2933" s="52"/>
      <c r="AA2933" s="52"/>
    </row>
    <row r="2934" spans="19:27">
      <c r="S2934" s="52"/>
      <c r="T2934" s="52"/>
      <c r="U2934" s="52"/>
      <c r="V2934" s="52"/>
      <c r="W2934" s="52"/>
      <c r="X2934" s="52"/>
      <c r="Y2934" s="52"/>
      <c r="Z2934" s="52"/>
      <c r="AA2934" s="52"/>
    </row>
    <row r="2935" spans="19:27">
      <c r="S2935" s="52"/>
      <c r="T2935" s="52"/>
      <c r="U2935" s="52"/>
      <c r="V2935" s="52"/>
      <c r="W2935" s="52"/>
      <c r="X2935" s="52"/>
      <c r="Y2935" s="52"/>
      <c r="Z2935" s="52"/>
      <c r="AA2935" s="52"/>
    </row>
    <row r="2936" spans="19:27">
      <c r="S2936" s="52"/>
      <c r="T2936" s="52"/>
      <c r="U2936" s="52"/>
      <c r="V2936" s="52"/>
      <c r="W2936" s="52"/>
      <c r="X2936" s="52"/>
      <c r="Y2936" s="52"/>
      <c r="Z2936" s="52"/>
      <c r="AA2936" s="52"/>
    </row>
    <row r="2937" spans="19:27">
      <c r="S2937" s="52"/>
      <c r="T2937" s="52"/>
      <c r="U2937" s="52"/>
      <c r="V2937" s="52"/>
      <c r="W2937" s="52"/>
      <c r="X2937" s="52"/>
      <c r="Y2937" s="52"/>
      <c r="Z2937" s="52"/>
      <c r="AA2937" s="52"/>
    </row>
    <row r="2938" spans="19:27">
      <c r="S2938" s="52"/>
      <c r="T2938" s="52"/>
      <c r="U2938" s="52"/>
      <c r="V2938" s="52"/>
      <c r="W2938" s="52"/>
      <c r="X2938" s="52"/>
      <c r="Y2938" s="52"/>
      <c r="Z2938" s="52"/>
      <c r="AA2938" s="52"/>
    </row>
    <row r="2939" spans="19:27">
      <c r="S2939" s="52"/>
      <c r="T2939" s="52"/>
      <c r="U2939" s="52"/>
      <c r="V2939" s="52"/>
      <c r="W2939" s="52"/>
      <c r="X2939" s="52"/>
      <c r="Y2939" s="52"/>
      <c r="Z2939" s="52"/>
      <c r="AA2939" s="52"/>
    </row>
    <row r="2940" spans="19:27">
      <c r="S2940" s="52"/>
      <c r="T2940" s="52"/>
      <c r="U2940" s="52"/>
      <c r="V2940" s="52"/>
      <c r="W2940" s="52"/>
      <c r="X2940" s="52"/>
      <c r="Y2940" s="52"/>
      <c r="Z2940" s="52"/>
      <c r="AA2940" s="52"/>
    </row>
    <row r="2941" spans="19:27">
      <c r="S2941" s="52"/>
      <c r="T2941" s="52"/>
      <c r="U2941" s="52"/>
      <c r="V2941" s="52"/>
      <c r="W2941" s="52"/>
      <c r="X2941" s="52"/>
      <c r="Y2941" s="52"/>
      <c r="Z2941" s="52"/>
      <c r="AA2941" s="52"/>
    </row>
    <row r="2942" spans="19:27">
      <c r="S2942" s="52"/>
      <c r="T2942" s="52"/>
      <c r="U2942" s="52"/>
      <c r="V2942" s="52"/>
      <c r="W2942" s="52"/>
      <c r="X2942" s="52"/>
      <c r="Y2942" s="52"/>
      <c r="Z2942" s="52"/>
      <c r="AA2942" s="52"/>
    </row>
    <row r="2943" spans="19:27">
      <c r="S2943" s="52"/>
      <c r="T2943" s="52"/>
      <c r="U2943" s="52"/>
      <c r="V2943" s="52"/>
      <c r="W2943" s="52"/>
      <c r="X2943" s="52"/>
      <c r="Y2943" s="52"/>
      <c r="Z2943" s="52"/>
      <c r="AA2943" s="52"/>
    </row>
    <row r="2944" spans="19:27">
      <c r="S2944" s="52"/>
      <c r="T2944" s="52"/>
      <c r="U2944" s="52"/>
      <c r="V2944" s="52"/>
      <c r="W2944" s="52"/>
      <c r="X2944" s="52"/>
      <c r="Y2944" s="52"/>
      <c r="Z2944" s="52"/>
      <c r="AA2944" s="52"/>
    </row>
    <row r="2945" spans="19:27">
      <c r="S2945" s="52"/>
      <c r="T2945" s="52"/>
      <c r="U2945" s="52"/>
      <c r="V2945" s="52"/>
      <c r="W2945" s="52"/>
      <c r="X2945" s="52"/>
      <c r="Y2945" s="52"/>
      <c r="Z2945" s="52"/>
      <c r="AA2945" s="52"/>
    </row>
    <row r="2946" spans="19:27">
      <c r="S2946" s="52"/>
      <c r="T2946" s="52"/>
      <c r="U2946" s="52"/>
      <c r="V2946" s="52"/>
      <c r="W2946" s="52"/>
      <c r="X2946" s="52"/>
      <c r="Y2946" s="52"/>
      <c r="Z2946" s="52"/>
      <c r="AA2946" s="52"/>
    </row>
    <row r="2947" spans="19:27">
      <c r="S2947" s="52"/>
      <c r="T2947" s="52"/>
      <c r="U2947" s="52"/>
      <c r="V2947" s="52"/>
      <c r="W2947" s="52"/>
      <c r="X2947" s="52"/>
      <c r="Y2947" s="52"/>
      <c r="Z2947" s="52"/>
      <c r="AA2947" s="52"/>
    </row>
    <row r="2948" spans="19:27">
      <c r="S2948" s="52"/>
      <c r="T2948" s="52"/>
      <c r="U2948" s="52"/>
      <c r="V2948" s="52"/>
      <c r="W2948" s="52"/>
      <c r="X2948" s="52"/>
      <c r="Y2948" s="52"/>
      <c r="Z2948" s="52"/>
      <c r="AA2948" s="52"/>
    </row>
    <row r="2949" spans="19:27">
      <c r="S2949" s="52"/>
      <c r="T2949" s="52"/>
      <c r="U2949" s="52"/>
      <c r="V2949" s="52"/>
      <c r="W2949" s="52"/>
      <c r="X2949" s="52"/>
      <c r="Y2949" s="52"/>
      <c r="Z2949" s="52"/>
      <c r="AA2949" s="52"/>
    </row>
    <row r="2950" spans="19:27">
      <c r="S2950" s="52"/>
      <c r="T2950" s="52"/>
      <c r="U2950" s="52"/>
      <c r="V2950" s="52"/>
      <c r="W2950" s="52"/>
      <c r="X2950" s="52"/>
      <c r="Y2950" s="52"/>
      <c r="Z2950" s="52"/>
      <c r="AA2950" s="52"/>
    </row>
    <row r="2951" spans="19:27">
      <c r="S2951" s="52"/>
      <c r="T2951" s="52"/>
      <c r="U2951" s="52"/>
      <c r="V2951" s="52"/>
      <c r="W2951" s="52"/>
      <c r="X2951" s="52"/>
      <c r="Y2951" s="52"/>
      <c r="Z2951" s="52"/>
      <c r="AA2951" s="52"/>
    </row>
    <row r="2952" spans="19:27">
      <c r="S2952" s="52"/>
      <c r="T2952" s="52"/>
      <c r="U2952" s="52"/>
      <c r="V2952" s="52"/>
      <c r="W2952" s="52"/>
      <c r="X2952" s="52"/>
      <c r="Y2952" s="52"/>
      <c r="Z2952" s="52"/>
      <c r="AA2952" s="52"/>
    </row>
    <row r="2953" spans="19:27">
      <c r="S2953" s="52"/>
      <c r="T2953" s="52"/>
      <c r="U2953" s="52"/>
      <c r="V2953" s="52"/>
      <c r="W2953" s="52"/>
      <c r="X2953" s="52"/>
      <c r="Y2953" s="52"/>
      <c r="Z2953" s="52"/>
      <c r="AA2953" s="52"/>
    </row>
    <row r="2954" spans="19:27">
      <c r="S2954" s="52"/>
      <c r="T2954" s="52"/>
      <c r="U2954" s="52"/>
      <c r="V2954" s="52"/>
      <c r="W2954" s="52"/>
      <c r="X2954" s="52"/>
      <c r="Y2954" s="52"/>
      <c r="Z2954" s="52"/>
      <c r="AA2954" s="52"/>
    </row>
    <row r="2955" spans="19:27">
      <c r="S2955" s="52"/>
      <c r="T2955" s="52"/>
      <c r="U2955" s="52"/>
      <c r="V2955" s="52"/>
      <c r="W2955" s="52"/>
      <c r="X2955" s="52"/>
      <c r="Y2955" s="52"/>
      <c r="Z2955" s="52"/>
      <c r="AA2955" s="52"/>
    </row>
    <row r="2956" spans="19:27">
      <c r="S2956" s="52"/>
      <c r="T2956" s="52"/>
      <c r="U2956" s="52"/>
      <c r="V2956" s="52"/>
      <c r="W2956" s="52"/>
      <c r="X2956" s="52"/>
      <c r="Y2956" s="52"/>
      <c r="Z2956" s="52"/>
      <c r="AA2956" s="52"/>
    </row>
    <row r="2957" spans="19:27">
      <c r="S2957" s="52"/>
      <c r="T2957" s="52"/>
      <c r="U2957" s="52"/>
      <c r="V2957" s="52"/>
      <c r="W2957" s="52"/>
      <c r="X2957" s="52"/>
      <c r="Y2957" s="52"/>
      <c r="Z2957" s="52"/>
      <c r="AA2957" s="52"/>
    </row>
    <row r="2958" spans="19:27">
      <c r="S2958" s="52"/>
      <c r="T2958" s="52"/>
      <c r="U2958" s="52"/>
      <c r="V2958" s="52"/>
      <c r="W2958" s="52"/>
      <c r="X2958" s="52"/>
      <c r="Y2958" s="52"/>
      <c r="Z2958" s="52"/>
      <c r="AA2958" s="52"/>
    </row>
    <row r="2959" spans="19:27">
      <c r="S2959" s="52"/>
      <c r="T2959" s="52"/>
      <c r="U2959" s="52"/>
      <c r="V2959" s="52"/>
      <c r="W2959" s="52"/>
      <c r="X2959" s="52"/>
      <c r="Y2959" s="52"/>
      <c r="Z2959" s="52"/>
      <c r="AA2959" s="52"/>
    </row>
    <row r="2960" spans="19:27">
      <c r="S2960" s="52"/>
      <c r="T2960" s="52"/>
      <c r="U2960" s="52"/>
      <c r="V2960" s="52"/>
      <c r="W2960" s="52"/>
      <c r="X2960" s="52"/>
      <c r="Y2960" s="52"/>
      <c r="Z2960" s="52"/>
      <c r="AA2960" s="52"/>
    </row>
    <row r="2961" spans="19:27">
      <c r="S2961" s="52"/>
      <c r="T2961" s="52"/>
      <c r="U2961" s="52"/>
      <c r="V2961" s="52"/>
      <c r="W2961" s="52"/>
      <c r="X2961" s="52"/>
      <c r="Y2961" s="52"/>
      <c r="Z2961" s="52"/>
      <c r="AA2961" s="52"/>
    </row>
    <row r="2962" spans="19:27">
      <c r="S2962" s="52"/>
      <c r="T2962" s="52"/>
      <c r="U2962" s="52"/>
      <c r="V2962" s="52"/>
      <c r="W2962" s="52"/>
      <c r="X2962" s="52"/>
      <c r="Y2962" s="52"/>
      <c r="Z2962" s="52"/>
      <c r="AA2962" s="52"/>
    </row>
    <row r="2963" spans="19:27">
      <c r="S2963" s="52"/>
      <c r="T2963" s="52"/>
      <c r="U2963" s="52"/>
      <c r="V2963" s="52"/>
      <c r="W2963" s="52"/>
      <c r="X2963" s="52"/>
      <c r="Y2963" s="52"/>
      <c r="Z2963" s="52"/>
      <c r="AA2963" s="52"/>
    </row>
    <row r="2964" spans="19:27">
      <c r="S2964" s="52"/>
      <c r="T2964" s="52"/>
      <c r="U2964" s="52"/>
      <c r="V2964" s="52"/>
      <c r="W2964" s="52"/>
      <c r="X2964" s="52"/>
      <c r="Y2964" s="52"/>
      <c r="Z2964" s="52"/>
      <c r="AA2964" s="52"/>
    </row>
    <row r="2965" spans="19:27">
      <c r="S2965" s="52"/>
      <c r="T2965" s="52"/>
      <c r="U2965" s="52"/>
      <c r="V2965" s="52"/>
      <c r="W2965" s="52"/>
      <c r="X2965" s="52"/>
      <c r="Y2965" s="52"/>
      <c r="Z2965" s="52"/>
      <c r="AA2965" s="52"/>
    </row>
    <row r="2966" spans="19:27">
      <c r="S2966" s="52"/>
      <c r="T2966" s="52"/>
      <c r="U2966" s="52"/>
      <c r="V2966" s="52"/>
      <c r="W2966" s="52"/>
      <c r="X2966" s="52"/>
      <c r="Y2966" s="52"/>
      <c r="Z2966" s="52"/>
      <c r="AA2966" s="52"/>
    </row>
    <row r="2967" spans="19:27">
      <c r="S2967" s="52"/>
      <c r="T2967" s="52"/>
      <c r="U2967" s="52"/>
      <c r="V2967" s="52"/>
      <c r="W2967" s="52"/>
      <c r="X2967" s="52"/>
      <c r="Y2967" s="52"/>
      <c r="Z2967" s="52"/>
      <c r="AA2967" s="52"/>
    </row>
    <row r="2968" spans="19:27">
      <c r="S2968" s="52"/>
      <c r="T2968" s="52"/>
      <c r="U2968" s="52"/>
      <c r="V2968" s="52"/>
      <c r="W2968" s="52"/>
      <c r="X2968" s="52"/>
      <c r="Y2968" s="52"/>
      <c r="Z2968" s="52"/>
      <c r="AA2968" s="52"/>
    </row>
    <row r="2969" spans="19:27">
      <c r="S2969" s="52"/>
      <c r="T2969" s="52"/>
      <c r="U2969" s="52"/>
      <c r="V2969" s="52"/>
      <c r="W2969" s="52"/>
      <c r="X2969" s="52"/>
      <c r="Y2969" s="52"/>
      <c r="Z2969" s="52"/>
      <c r="AA2969" s="52"/>
    </row>
    <row r="2970" spans="19:27">
      <c r="S2970" s="52"/>
      <c r="T2970" s="52"/>
      <c r="U2970" s="52"/>
      <c r="V2970" s="52"/>
      <c r="W2970" s="52"/>
      <c r="X2970" s="52"/>
      <c r="Y2970" s="52"/>
      <c r="Z2970" s="52"/>
      <c r="AA2970" s="52"/>
    </row>
    <row r="2971" spans="19:27">
      <c r="S2971" s="52"/>
      <c r="T2971" s="52"/>
      <c r="U2971" s="52"/>
      <c r="V2971" s="52"/>
      <c r="W2971" s="52"/>
      <c r="X2971" s="52"/>
      <c r="Y2971" s="52"/>
      <c r="Z2971" s="52"/>
      <c r="AA2971" s="52"/>
    </row>
    <row r="2972" spans="19:27">
      <c r="S2972" s="52"/>
      <c r="T2972" s="52"/>
      <c r="U2972" s="52"/>
      <c r="V2972" s="52"/>
      <c r="W2972" s="52"/>
      <c r="X2972" s="52"/>
      <c r="Y2972" s="52"/>
      <c r="Z2972" s="52"/>
      <c r="AA2972" s="52"/>
    </row>
    <row r="2973" spans="19:27">
      <c r="S2973" s="52"/>
      <c r="T2973" s="52"/>
      <c r="U2973" s="52"/>
      <c r="V2973" s="52"/>
      <c r="W2973" s="52"/>
      <c r="X2973" s="52"/>
      <c r="Y2973" s="52"/>
      <c r="Z2973" s="52"/>
      <c r="AA2973" s="52"/>
    </row>
    <row r="2974" spans="19:27">
      <c r="S2974" s="52"/>
      <c r="T2974" s="52"/>
      <c r="U2974" s="52"/>
      <c r="V2974" s="52"/>
      <c r="W2974" s="52"/>
      <c r="X2974" s="52"/>
      <c r="Y2974" s="52"/>
      <c r="Z2974" s="52"/>
      <c r="AA2974" s="52"/>
    </row>
    <row r="2975" spans="19:27">
      <c r="S2975" s="52"/>
      <c r="T2975" s="52"/>
      <c r="U2975" s="52"/>
      <c r="V2975" s="52"/>
      <c r="W2975" s="52"/>
      <c r="X2975" s="52"/>
      <c r="Y2975" s="52"/>
      <c r="Z2975" s="52"/>
      <c r="AA2975" s="52"/>
    </row>
    <row r="2976" spans="19:27">
      <c r="S2976" s="52"/>
      <c r="T2976" s="52"/>
      <c r="U2976" s="52"/>
      <c r="V2976" s="52"/>
      <c r="W2976" s="52"/>
      <c r="X2976" s="52"/>
      <c r="Y2976" s="52"/>
      <c r="Z2976" s="52"/>
      <c r="AA2976" s="52"/>
    </row>
    <row r="2977" spans="19:27">
      <c r="S2977" s="52"/>
      <c r="T2977" s="52"/>
      <c r="U2977" s="52"/>
      <c r="V2977" s="52"/>
      <c r="W2977" s="52"/>
      <c r="X2977" s="52"/>
      <c r="Y2977" s="52"/>
      <c r="Z2977" s="52"/>
      <c r="AA2977" s="52"/>
    </row>
    <row r="2978" spans="19:27">
      <c r="S2978" s="52"/>
      <c r="T2978" s="52"/>
      <c r="U2978" s="52"/>
      <c r="V2978" s="52"/>
      <c r="W2978" s="52"/>
      <c r="X2978" s="52"/>
      <c r="Y2978" s="52"/>
      <c r="Z2978" s="52"/>
      <c r="AA2978" s="52"/>
    </row>
    <row r="2979" spans="19:27">
      <c r="S2979" s="52"/>
      <c r="T2979" s="52"/>
      <c r="U2979" s="52"/>
      <c r="V2979" s="52"/>
      <c r="W2979" s="52"/>
      <c r="X2979" s="52"/>
      <c r="Y2979" s="52"/>
      <c r="Z2979" s="52"/>
      <c r="AA2979" s="52"/>
    </row>
    <row r="2980" spans="19:27">
      <c r="S2980" s="52"/>
      <c r="T2980" s="52"/>
      <c r="U2980" s="52"/>
      <c r="V2980" s="52"/>
      <c r="W2980" s="52"/>
      <c r="X2980" s="52"/>
      <c r="Y2980" s="52"/>
      <c r="Z2980" s="52"/>
      <c r="AA2980" s="52"/>
    </row>
    <row r="2981" spans="19:27">
      <c r="S2981" s="52"/>
      <c r="T2981" s="52"/>
      <c r="U2981" s="52"/>
      <c r="V2981" s="52"/>
      <c r="W2981" s="52"/>
      <c r="X2981" s="52"/>
      <c r="Y2981" s="52"/>
      <c r="Z2981" s="52"/>
      <c r="AA2981" s="52"/>
    </row>
    <row r="2982" spans="19:27">
      <c r="S2982" s="52"/>
      <c r="T2982" s="52"/>
      <c r="U2982" s="52"/>
      <c r="V2982" s="52"/>
      <c r="W2982" s="52"/>
      <c r="X2982" s="52"/>
      <c r="Y2982" s="52"/>
      <c r="Z2982" s="52"/>
      <c r="AA2982" s="52"/>
    </row>
    <row r="2983" spans="19:27">
      <c r="S2983" s="52"/>
      <c r="T2983" s="52"/>
      <c r="U2983" s="52"/>
      <c r="V2983" s="52"/>
      <c r="W2983" s="52"/>
      <c r="X2983" s="52"/>
      <c r="Y2983" s="52"/>
      <c r="Z2983" s="52"/>
      <c r="AA2983" s="52"/>
    </row>
    <row r="2984" spans="19:27">
      <c r="S2984" s="52"/>
      <c r="T2984" s="52"/>
      <c r="U2984" s="52"/>
      <c r="V2984" s="52"/>
      <c r="W2984" s="52"/>
      <c r="X2984" s="52"/>
      <c r="Y2984" s="52"/>
      <c r="Z2984" s="52"/>
      <c r="AA2984" s="52"/>
    </row>
    <row r="2985" spans="19:27">
      <c r="S2985" s="52"/>
      <c r="T2985" s="52"/>
      <c r="U2985" s="52"/>
      <c r="V2985" s="52"/>
      <c r="W2985" s="52"/>
      <c r="X2985" s="52"/>
      <c r="Y2985" s="52"/>
      <c r="Z2985" s="52"/>
      <c r="AA2985" s="52"/>
    </row>
    <row r="2986" spans="19:27">
      <c r="S2986" s="52"/>
      <c r="T2986" s="52"/>
      <c r="U2986" s="52"/>
      <c r="V2986" s="52"/>
      <c r="W2986" s="52"/>
      <c r="X2986" s="52"/>
      <c r="Y2986" s="52"/>
      <c r="Z2986" s="52"/>
      <c r="AA2986" s="52"/>
    </row>
    <row r="2987" spans="19:27">
      <c r="S2987" s="52"/>
      <c r="T2987" s="52"/>
      <c r="U2987" s="52"/>
      <c r="V2987" s="52"/>
      <c r="W2987" s="52"/>
      <c r="X2987" s="52"/>
      <c r="Y2987" s="52"/>
      <c r="Z2987" s="52"/>
      <c r="AA2987" s="52"/>
    </row>
    <row r="2988" spans="19:27">
      <c r="S2988" s="52"/>
      <c r="T2988" s="52"/>
      <c r="U2988" s="52"/>
      <c r="V2988" s="52"/>
      <c r="W2988" s="52"/>
      <c r="X2988" s="52"/>
      <c r="Y2988" s="52"/>
      <c r="Z2988" s="52"/>
      <c r="AA2988" s="52"/>
    </row>
    <row r="2989" spans="19:27">
      <c r="S2989" s="52"/>
      <c r="T2989" s="52"/>
      <c r="U2989" s="52"/>
      <c r="V2989" s="52"/>
      <c r="W2989" s="52"/>
      <c r="X2989" s="52"/>
      <c r="Y2989" s="52"/>
      <c r="Z2989" s="52"/>
      <c r="AA2989" s="52"/>
    </row>
    <row r="2990" spans="19:27">
      <c r="S2990" s="52"/>
      <c r="T2990" s="52"/>
      <c r="U2990" s="52"/>
      <c r="V2990" s="52"/>
      <c r="W2990" s="52"/>
      <c r="X2990" s="52"/>
      <c r="Y2990" s="52"/>
      <c r="Z2990" s="52"/>
      <c r="AA2990" s="52"/>
    </row>
    <row r="2991" spans="19:27">
      <c r="S2991" s="52"/>
      <c r="T2991" s="52"/>
      <c r="U2991" s="52"/>
      <c r="V2991" s="52"/>
      <c r="W2991" s="52"/>
      <c r="X2991" s="52"/>
      <c r="Y2991" s="52"/>
      <c r="Z2991" s="52"/>
      <c r="AA2991" s="52"/>
    </row>
    <row r="2992" spans="19:27">
      <c r="S2992" s="52"/>
      <c r="T2992" s="52"/>
      <c r="U2992" s="52"/>
      <c r="V2992" s="52"/>
      <c r="W2992" s="52"/>
      <c r="X2992" s="52"/>
      <c r="Y2992" s="52"/>
      <c r="Z2992" s="52"/>
      <c r="AA2992" s="52"/>
    </row>
    <row r="2993" spans="19:27">
      <c r="S2993" s="52"/>
      <c r="T2993" s="52"/>
      <c r="U2993" s="52"/>
      <c r="V2993" s="52"/>
      <c r="W2993" s="52"/>
      <c r="X2993" s="52"/>
      <c r="Y2993" s="52"/>
      <c r="Z2993" s="52"/>
      <c r="AA2993" s="52"/>
    </row>
    <row r="2994" spans="19:27">
      <c r="S2994" s="52"/>
      <c r="T2994" s="52"/>
      <c r="U2994" s="52"/>
      <c r="V2994" s="52"/>
      <c r="W2994" s="52"/>
      <c r="X2994" s="52"/>
      <c r="Y2994" s="52"/>
      <c r="Z2994" s="52"/>
      <c r="AA2994" s="52"/>
    </row>
    <row r="2995" spans="19:27">
      <c r="S2995" s="52"/>
      <c r="T2995" s="52"/>
      <c r="U2995" s="52"/>
      <c r="V2995" s="52"/>
      <c r="W2995" s="52"/>
      <c r="X2995" s="52"/>
      <c r="Y2995" s="52"/>
      <c r="Z2995" s="52"/>
      <c r="AA2995" s="52"/>
    </row>
    <row r="2996" spans="19:27">
      <c r="S2996" s="52"/>
      <c r="T2996" s="52"/>
      <c r="U2996" s="52"/>
      <c r="V2996" s="52"/>
      <c r="W2996" s="52"/>
      <c r="X2996" s="52"/>
      <c r="Y2996" s="52"/>
      <c r="Z2996" s="52"/>
      <c r="AA2996" s="52"/>
    </row>
    <row r="2997" spans="19:27">
      <c r="S2997" s="52"/>
      <c r="T2997" s="52"/>
      <c r="U2997" s="52"/>
      <c r="V2997" s="52"/>
      <c r="W2997" s="52"/>
      <c r="X2997" s="52"/>
      <c r="Y2997" s="52"/>
      <c r="Z2997" s="52"/>
      <c r="AA2997" s="52"/>
    </row>
    <row r="2998" spans="19:27">
      <c r="S2998" s="52"/>
      <c r="T2998" s="52"/>
      <c r="U2998" s="52"/>
      <c r="V2998" s="52"/>
      <c r="W2998" s="52"/>
      <c r="X2998" s="52"/>
      <c r="Y2998" s="52"/>
      <c r="Z2998" s="52"/>
      <c r="AA2998" s="52"/>
    </row>
    <row r="2999" spans="19:27">
      <c r="S2999" s="52"/>
      <c r="T2999" s="52"/>
      <c r="U2999" s="52"/>
      <c r="V2999" s="52"/>
      <c r="W2999" s="52"/>
      <c r="X2999" s="52"/>
      <c r="Y2999" s="52"/>
      <c r="Z2999" s="52"/>
      <c r="AA2999" s="52"/>
    </row>
    <row r="3000" spans="19:27">
      <c r="S3000" s="52"/>
      <c r="T3000" s="52"/>
      <c r="U3000" s="52"/>
      <c r="V3000" s="52"/>
      <c r="W3000" s="52"/>
      <c r="X3000" s="52"/>
      <c r="Y3000" s="52"/>
      <c r="Z3000" s="52"/>
      <c r="AA3000" s="52"/>
    </row>
    <row r="3001" spans="19:27">
      <c r="S3001" s="52"/>
      <c r="T3001" s="52"/>
      <c r="U3001" s="52"/>
      <c r="V3001" s="52"/>
      <c r="W3001" s="52"/>
      <c r="X3001" s="52"/>
      <c r="Y3001" s="52"/>
      <c r="Z3001" s="52"/>
      <c r="AA3001" s="52"/>
    </row>
    <row r="3002" spans="19:27">
      <c r="S3002" s="52"/>
      <c r="T3002" s="52"/>
      <c r="U3002" s="52"/>
      <c r="V3002" s="52"/>
      <c r="W3002" s="52"/>
      <c r="X3002" s="52"/>
      <c r="Y3002" s="52"/>
      <c r="Z3002" s="52"/>
      <c r="AA3002" s="52"/>
    </row>
    <row r="3003" spans="19:27">
      <c r="S3003" s="52"/>
      <c r="T3003" s="52"/>
      <c r="U3003" s="52"/>
      <c r="V3003" s="52"/>
      <c r="W3003" s="52"/>
      <c r="X3003" s="52"/>
      <c r="Y3003" s="52"/>
      <c r="Z3003" s="52"/>
      <c r="AA3003" s="52"/>
    </row>
    <row r="3004" spans="19:27">
      <c r="S3004" s="52"/>
      <c r="T3004" s="52"/>
      <c r="U3004" s="52"/>
      <c r="V3004" s="52"/>
      <c r="W3004" s="52"/>
      <c r="X3004" s="52"/>
      <c r="Y3004" s="52"/>
      <c r="Z3004" s="52"/>
      <c r="AA3004" s="52"/>
    </row>
    <row r="3005" spans="19:27">
      <c r="S3005" s="52"/>
      <c r="T3005" s="52"/>
      <c r="U3005" s="52"/>
      <c r="V3005" s="52"/>
      <c r="W3005" s="52"/>
      <c r="X3005" s="52"/>
      <c r="Y3005" s="52"/>
      <c r="Z3005" s="52"/>
      <c r="AA3005" s="52"/>
    </row>
    <row r="3006" spans="19:27">
      <c r="S3006" s="52"/>
      <c r="T3006" s="52"/>
      <c r="U3006" s="52"/>
      <c r="V3006" s="52"/>
      <c r="W3006" s="52"/>
      <c r="X3006" s="52"/>
      <c r="Y3006" s="52"/>
      <c r="Z3006" s="52"/>
      <c r="AA3006" s="52"/>
    </row>
    <row r="3007" spans="19:27">
      <c r="S3007" s="52"/>
      <c r="T3007" s="52"/>
      <c r="U3007" s="52"/>
      <c r="V3007" s="52"/>
      <c r="W3007" s="52"/>
      <c r="X3007" s="52"/>
      <c r="Y3007" s="52"/>
      <c r="Z3007" s="52"/>
      <c r="AA3007" s="52"/>
    </row>
    <row r="3008" spans="19:27">
      <c r="S3008" s="52"/>
      <c r="T3008" s="52"/>
      <c r="U3008" s="52"/>
      <c r="V3008" s="52"/>
      <c r="W3008" s="52"/>
      <c r="X3008" s="52"/>
      <c r="Y3008" s="52"/>
      <c r="Z3008" s="52"/>
      <c r="AA3008" s="52"/>
    </row>
    <row r="3009" spans="19:27">
      <c r="S3009" s="52"/>
      <c r="T3009" s="52"/>
      <c r="U3009" s="52"/>
      <c r="V3009" s="52"/>
      <c r="W3009" s="52"/>
      <c r="X3009" s="52"/>
      <c r="Y3009" s="52"/>
      <c r="Z3009" s="52"/>
      <c r="AA3009" s="52"/>
    </row>
    <row r="3010" spans="19:27">
      <c r="S3010" s="52"/>
      <c r="T3010" s="52"/>
      <c r="U3010" s="52"/>
      <c r="V3010" s="52"/>
      <c r="W3010" s="52"/>
      <c r="X3010" s="52"/>
      <c r="Y3010" s="52"/>
      <c r="Z3010" s="52"/>
      <c r="AA3010" s="52"/>
    </row>
    <row r="3011" spans="19:27">
      <c r="S3011" s="52"/>
      <c r="T3011" s="52"/>
      <c r="U3011" s="52"/>
      <c r="V3011" s="52"/>
      <c r="W3011" s="52"/>
      <c r="X3011" s="52"/>
      <c r="Y3011" s="52"/>
      <c r="Z3011" s="52"/>
      <c r="AA3011" s="52"/>
    </row>
    <row r="3012" spans="19:27">
      <c r="S3012" s="52"/>
      <c r="T3012" s="52"/>
      <c r="U3012" s="52"/>
      <c r="V3012" s="52"/>
      <c r="W3012" s="52"/>
      <c r="X3012" s="52"/>
      <c r="Y3012" s="52"/>
      <c r="Z3012" s="52"/>
      <c r="AA3012" s="52"/>
    </row>
    <row r="3013" spans="19:27">
      <c r="S3013" s="52"/>
      <c r="T3013" s="52"/>
      <c r="U3013" s="52"/>
      <c r="V3013" s="52"/>
      <c r="W3013" s="52"/>
      <c r="X3013" s="52"/>
      <c r="Y3013" s="52"/>
      <c r="Z3013" s="52"/>
      <c r="AA3013" s="52"/>
    </row>
    <row r="3014" spans="19:27">
      <c r="S3014" s="52"/>
      <c r="T3014" s="52"/>
      <c r="U3014" s="52"/>
      <c r="V3014" s="52"/>
      <c r="W3014" s="52"/>
      <c r="X3014" s="52"/>
      <c r="Y3014" s="52"/>
      <c r="Z3014" s="52"/>
      <c r="AA3014" s="52"/>
    </row>
    <row r="3015" spans="19:27">
      <c r="S3015" s="52"/>
      <c r="T3015" s="52"/>
      <c r="U3015" s="52"/>
      <c r="V3015" s="52"/>
      <c r="W3015" s="52"/>
      <c r="X3015" s="52"/>
      <c r="Y3015" s="52"/>
      <c r="Z3015" s="52"/>
      <c r="AA3015" s="52"/>
    </row>
    <row r="3016" spans="19:27">
      <c r="S3016" s="52"/>
      <c r="T3016" s="52"/>
      <c r="U3016" s="52"/>
      <c r="V3016" s="52"/>
      <c r="W3016" s="52"/>
      <c r="X3016" s="52"/>
      <c r="Y3016" s="52"/>
      <c r="Z3016" s="52"/>
      <c r="AA3016" s="52"/>
    </row>
    <row r="3017" spans="19:27">
      <c r="S3017" s="52"/>
      <c r="T3017" s="52"/>
      <c r="U3017" s="52"/>
      <c r="V3017" s="52"/>
      <c r="W3017" s="52"/>
      <c r="X3017" s="52"/>
      <c r="Y3017" s="52"/>
      <c r="Z3017" s="52"/>
      <c r="AA3017" s="52"/>
    </row>
    <row r="3018" spans="19:27">
      <c r="S3018" s="52"/>
      <c r="T3018" s="52"/>
      <c r="U3018" s="52"/>
      <c r="V3018" s="52"/>
      <c r="W3018" s="52"/>
      <c r="X3018" s="52"/>
      <c r="Y3018" s="52"/>
      <c r="Z3018" s="52"/>
      <c r="AA3018" s="52"/>
    </row>
    <row r="3019" spans="19:27">
      <c r="S3019" s="52"/>
      <c r="T3019" s="52"/>
      <c r="U3019" s="52"/>
      <c r="V3019" s="52"/>
      <c r="W3019" s="52"/>
      <c r="X3019" s="52"/>
      <c r="Y3019" s="52"/>
      <c r="Z3019" s="52"/>
      <c r="AA3019" s="52"/>
    </row>
    <row r="3020" spans="19:27">
      <c r="S3020" s="52"/>
      <c r="T3020" s="52"/>
      <c r="U3020" s="52"/>
      <c r="V3020" s="52"/>
      <c r="W3020" s="52"/>
      <c r="X3020" s="52"/>
      <c r="Y3020" s="52"/>
      <c r="Z3020" s="52"/>
      <c r="AA3020" s="52"/>
    </row>
    <row r="3021" spans="19:27">
      <c r="S3021" s="52"/>
      <c r="T3021" s="52"/>
      <c r="U3021" s="52"/>
      <c r="V3021" s="52"/>
      <c r="W3021" s="52"/>
      <c r="X3021" s="52"/>
      <c r="Y3021" s="52"/>
      <c r="Z3021" s="52"/>
      <c r="AA3021" s="52"/>
    </row>
    <row r="3022" spans="19:27">
      <c r="S3022" s="52"/>
      <c r="T3022" s="52"/>
      <c r="U3022" s="52"/>
      <c r="V3022" s="52"/>
      <c r="W3022" s="52"/>
      <c r="X3022" s="52"/>
      <c r="Y3022" s="52"/>
      <c r="Z3022" s="52"/>
      <c r="AA3022" s="52"/>
    </row>
    <row r="3023" spans="19:27">
      <c r="S3023" s="52"/>
      <c r="T3023" s="52"/>
      <c r="U3023" s="52"/>
      <c r="V3023" s="52"/>
      <c r="W3023" s="52"/>
      <c r="X3023" s="52"/>
      <c r="Y3023" s="52"/>
      <c r="Z3023" s="52"/>
      <c r="AA3023" s="52"/>
    </row>
    <row r="3024" spans="19:27">
      <c r="S3024" s="52"/>
      <c r="T3024" s="52"/>
      <c r="U3024" s="52"/>
      <c r="V3024" s="52"/>
      <c r="W3024" s="52"/>
      <c r="X3024" s="52"/>
      <c r="Y3024" s="52"/>
      <c r="Z3024" s="52"/>
      <c r="AA3024" s="52"/>
    </row>
    <row r="3025" spans="19:27">
      <c r="S3025" s="52"/>
      <c r="T3025" s="52"/>
      <c r="U3025" s="52"/>
      <c r="V3025" s="52"/>
      <c r="W3025" s="52"/>
      <c r="X3025" s="52"/>
      <c r="Y3025" s="52"/>
      <c r="Z3025" s="52"/>
      <c r="AA3025" s="52"/>
    </row>
    <row r="3026" spans="19:27">
      <c r="S3026" s="52"/>
      <c r="T3026" s="52"/>
      <c r="U3026" s="52"/>
      <c r="V3026" s="52"/>
      <c r="W3026" s="52"/>
      <c r="X3026" s="52"/>
      <c r="Y3026" s="52"/>
      <c r="Z3026" s="52"/>
      <c r="AA3026" s="52"/>
    </row>
    <row r="3027" spans="19:27">
      <c r="S3027" s="52"/>
      <c r="T3027" s="52"/>
      <c r="U3027" s="52"/>
      <c r="V3027" s="52"/>
      <c r="W3027" s="52"/>
      <c r="X3027" s="52"/>
      <c r="Y3027" s="52"/>
      <c r="Z3027" s="52"/>
      <c r="AA3027" s="52"/>
    </row>
    <row r="3028" spans="19:27">
      <c r="S3028" s="52"/>
      <c r="T3028" s="52"/>
      <c r="U3028" s="52"/>
      <c r="V3028" s="52"/>
      <c r="W3028" s="52"/>
      <c r="X3028" s="52"/>
      <c r="Y3028" s="52"/>
      <c r="Z3028" s="52"/>
      <c r="AA3028" s="52"/>
    </row>
    <row r="3029" spans="19:27">
      <c r="S3029" s="52"/>
      <c r="T3029" s="52"/>
      <c r="U3029" s="52"/>
      <c r="V3029" s="52"/>
      <c r="W3029" s="52"/>
      <c r="X3029" s="52"/>
      <c r="Y3029" s="52"/>
      <c r="Z3029" s="52"/>
      <c r="AA3029" s="52"/>
    </row>
    <row r="3030" spans="19:27">
      <c r="S3030" s="52"/>
      <c r="T3030" s="52"/>
      <c r="U3030" s="52"/>
      <c r="V3030" s="52"/>
      <c r="W3030" s="52"/>
      <c r="X3030" s="52"/>
      <c r="Y3030" s="52"/>
      <c r="Z3030" s="52"/>
      <c r="AA3030" s="52"/>
    </row>
    <row r="3031" spans="19:27">
      <c r="S3031" s="52"/>
      <c r="T3031" s="52"/>
      <c r="U3031" s="52"/>
      <c r="V3031" s="52"/>
      <c r="W3031" s="52"/>
      <c r="X3031" s="52"/>
      <c r="Y3031" s="52"/>
      <c r="Z3031" s="52"/>
      <c r="AA3031" s="52"/>
    </row>
    <row r="3032" spans="19:27">
      <c r="S3032" s="52"/>
      <c r="T3032" s="52"/>
      <c r="U3032" s="52"/>
      <c r="V3032" s="52"/>
      <c r="W3032" s="52"/>
      <c r="X3032" s="52"/>
      <c r="Y3032" s="52"/>
      <c r="Z3032" s="52"/>
      <c r="AA3032" s="52"/>
    </row>
    <row r="3033" spans="19:27">
      <c r="S3033" s="52"/>
      <c r="T3033" s="52"/>
      <c r="U3033" s="52"/>
      <c r="V3033" s="52"/>
      <c r="W3033" s="52"/>
      <c r="X3033" s="52"/>
      <c r="Y3033" s="52"/>
      <c r="Z3033" s="52"/>
      <c r="AA3033" s="52"/>
    </row>
    <row r="3034" spans="19:27">
      <c r="S3034" s="52"/>
      <c r="T3034" s="52"/>
      <c r="U3034" s="52"/>
      <c r="V3034" s="52"/>
      <c r="W3034" s="52"/>
      <c r="X3034" s="52"/>
      <c r="Y3034" s="52"/>
      <c r="Z3034" s="52"/>
      <c r="AA3034" s="52"/>
    </row>
    <row r="3035" spans="19:27">
      <c r="S3035" s="52"/>
      <c r="T3035" s="52"/>
      <c r="U3035" s="52"/>
      <c r="V3035" s="52"/>
      <c r="W3035" s="52"/>
      <c r="X3035" s="52"/>
      <c r="Y3035" s="52"/>
      <c r="Z3035" s="52"/>
      <c r="AA3035" s="52"/>
    </row>
    <row r="3036" spans="19:27">
      <c r="S3036" s="52"/>
      <c r="T3036" s="52"/>
      <c r="U3036" s="52"/>
      <c r="V3036" s="52"/>
      <c r="W3036" s="52"/>
      <c r="X3036" s="52"/>
      <c r="Y3036" s="52"/>
      <c r="Z3036" s="52"/>
      <c r="AA3036" s="52"/>
    </row>
    <row r="3037" spans="19:27">
      <c r="S3037" s="52"/>
      <c r="T3037" s="52"/>
      <c r="U3037" s="52"/>
      <c r="V3037" s="52"/>
      <c r="W3037" s="52"/>
      <c r="X3037" s="52"/>
      <c r="Y3037" s="52"/>
      <c r="Z3037" s="52"/>
      <c r="AA3037" s="52"/>
    </row>
    <row r="3038" spans="19:27">
      <c r="S3038" s="52"/>
      <c r="T3038" s="52"/>
      <c r="U3038" s="52"/>
      <c r="V3038" s="52"/>
      <c r="W3038" s="52"/>
      <c r="X3038" s="52"/>
      <c r="Y3038" s="52"/>
      <c r="Z3038" s="52"/>
      <c r="AA3038" s="52"/>
    </row>
    <row r="3039" spans="19:27">
      <c r="S3039" s="52"/>
      <c r="T3039" s="52"/>
      <c r="U3039" s="52"/>
      <c r="V3039" s="52"/>
      <c r="W3039" s="52"/>
      <c r="X3039" s="52"/>
      <c r="Y3039" s="52"/>
      <c r="Z3039" s="52"/>
      <c r="AA3039" s="52"/>
    </row>
    <row r="3040" spans="19:27">
      <c r="S3040" s="52"/>
      <c r="T3040" s="52"/>
      <c r="U3040" s="52"/>
      <c r="V3040" s="52"/>
      <c r="W3040" s="52"/>
      <c r="X3040" s="52"/>
      <c r="Y3040" s="52"/>
      <c r="Z3040" s="52"/>
      <c r="AA3040" s="52"/>
    </row>
    <row r="3041" spans="19:27">
      <c r="S3041" s="52"/>
      <c r="T3041" s="52"/>
      <c r="U3041" s="52"/>
      <c r="V3041" s="52"/>
      <c r="W3041" s="52"/>
      <c r="X3041" s="52"/>
      <c r="Y3041" s="52"/>
      <c r="Z3041" s="52"/>
      <c r="AA3041" s="52"/>
    </row>
    <row r="3042" spans="19:27">
      <c r="S3042" s="52"/>
      <c r="T3042" s="52"/>
      <c r="U3042" s="52"/>
      <c r="V3042" s="52"/>
      <c r="W3042" s="52"/>
      <c r="X3042" s="52"/>
      <c r="Y3042" s="52"/>
      <c r="Z3042" s="52"/>
      <c r="AA3042" s="52"/>
    </row>
    <row r="3043" spans="19:27">
      <c r="S3043" s="52"/>
      <c r="T3043" s="52"/>
      <c r="U3043" s="52"/>
      <c r="V3043" s="52"/>
      <c r="W3043" s="52"/>
      <c r="X3043" s="52"/>
      <c r="Y3043" s="52"/>
      <c r="Z3043" s="52"/>
      <c r="AA3043" s="52"/>
    </row>
    <row r="3044" spans="19:27">
      <c r="S3044" s="52"/>
      <c r="T3044" s="52"/>
      <c r="U3044" s="52"/>
      <c r="V3044" s="52"/>
      <c r="W3044" s="52"/>
      <c r="X3044" s="52"/>
      <c r="Y3044" s="52"/>
      <c r="Z3044" s="52"/>
      <c r="AA3044" s="52"/>
    </row>
    <row r="3045" spans="19:27">
      <c r="S3045" s="52"/>
      <c r="T3045" s="52"/>
      <c r="U3045" s="52"/>
      <c r="V3045" s="52"/>
      <c r="W3045" s="52"/>
      <c r="X3045" s="52"/>
      <c r="Y3045" s="52"/>
      <c r="Z3045" s="52"/>
      <c r="AA3045" s="52"/>
    </row>
    <row r="3046" spans="19:27">
      <c r="S3046" s="52"/>
      <c r="T3046" s="52"/>
      <c r="U3046" s="52"/>
      <c r="V3046" s="52"/>
      <c r="W3046" s="52"/>
      <c r="X3046" s="52"/>
      <c r="Y3046" s="52"/>
      <c r="Z3046" s="52"/>
      <c r="AA3046" s="52"/>
    </row>
    <row r="3047" spans="19:27">
      <c r="S3047" s="52"/>
      <c r="T3047" s="52"/>
      <c r="U3047" s="52"/>
      <c r="V3047" s="52"/>
      <c r="W3047" s="52"/>
      <c r="X3047" s="52"/>
      <c r="Y3047" s="52"/>
      <c r="Z3047" s="52"/>
      <c r="AA3047" s="52"/>
    </row>
    <row r="3048" spans="19:27">
      <c r="S3048" s="52"/>
      <c r="T3048" s="52"/>
      <c r="U3048" s="52"/>
      <c r="V3048" s="52"/>
      <c r="W3048" s="52"/>
      <c r="X3048" s="52"/>
      <c r="Y3048" s="52"/>
      <c r="Z3048" s="52"/>
      <c r="AA3048" s="52"/>
    </row>
    <row r="3049" spans="19:27">
      <c r="S3049" s="52"/>
      <c r="T3049" s="52"/>
      <c r="U3049" s="52"/>
      <c r="V3049" s="52"/>
      <c r="W3049" s="52"/>
      <c r="X3049" s="52"/>
      <c r="Y3049" s="52"/>
      <c r="Z3049" s="52"/>
      <c r="AA3049" s="52"/>
    </row>
    <row r="3050" spans="19:27">
      <c r="S3050" s="52"/>
      <c r="T3050" s="52"/>
      <c r="U3050" s="52"/>
      <c r="V3050" s="52"/>
      <c r="W3050" s="52"/>
      <c r="X3050" s="52"/>
      <c r="Y3050" s="52"/>
      <c r="Z3050" s="52"/>
      <c r="AA3050" s="52"/>
    </row>
    <row r="3051" spans="19:27">
      <c r="S3051" s="52"/>
      <c r="T3051" s="52"/>
      <c r="U3051" s="52"/>
      <c r="V3051" s="52"/>
      <c r="W3051" s="52"/>
      <c r="X3051" s="52"/>
      <c r="Y3051" s="52"/>
      <c r="Z3051" s="52"/>
      <c r="AA3051" s="52"/>
    </row>
    <row r="3052" spans="19:27">
      <c r="S3052" s="52"/>
      <c r="T3052" s="52"/>
      <c r="U3052" s="52"/>
      <c r="V3052" s="52"/>
      <c r="W3052" s="52"/>
      <c r="X3052" s="52"/>
      <c r="Y3052" s="52"/>
      <c r="Z3052" s="52"/>
      <c r="AA3052" s="52"/>
    </row>
    <row r="3053" spans="19:27">
      <c r="S3053" s="52"/>
      <c r="T3053" s="52"/>
      <c r="U3053" s="52"/>
      <c r="V3053" s="52"/>
      <c r="W3053" s="52"/>
      <c r="X3053" s="52"/>
      <c r="Y3053" s="52"/>
      <c r="Z3053" s="52"/>
      <c r="AA3053" s="52"/>
    </row>
    <row r="3054" spans="19:27">
      <c r="S3054" s="52"/>
      <c r="T3054" s="52"/>
      <c r="U3054" s="52"/>
      <c r="V3054" s="52"/>
      <c r="W3054" s="52"/>
      <c r="X3054" s="52"/>
      <c r="Y3054" s="52"/>
      <c r="Z3054" s="52"/>
      <c r="AA3054" s="52"/>
    </row>
    <row r="3055" spans="19:27">
      <c r="S3055" s="52"/>
      <c r="T3055" s="52"/>
      <c r="U3055" s="52"/>
      <c r="V3055" s="52"/>
      <c r="W3055" s="52"/>
      <c r="X3055" s="52"/>
      <c r="Y3055" s="52"/>
      <c r="Z3055" s="52"/>
      <c r="AA3055" s="52"/>
    </row>
    <row r="3056" spans="19:27">
      <c r="S3056" s="52"/>
      <c r="T3056" s="52"/>
      <c r="U3056" s="52"/>
      <c r="V3056" s="52"/>
      <c r="W3056" s="52"/>
      <c r="X3056" s="52"/>
      <c r="Y3056" s="52"/>
      <c r="Z3056" s="52"/>
      <c r="AA3056" s="52"/>
    </row>
    <row r="3057" spans="19:27">
      <c r="S3057" s="52"/>
      <c r="T3057" s="52"/>
      <c r="U3057" s="52"/>
      <c r="V3057" s="52"/>
      <c r="W3057" s="52"/>
      <c r="X3057" s="52"/>
      <c r="Y3057" s="52"/>
      <c r="Z3057" s="52"/>
      <c r="AA3057" s="52"/>
    </row>
    <row r="3058" spans="19:27">
      <c r="S3058" s="52"/>
      <c r="T3058" s="52"/>
      <c r="U3058" s="52"/>
      <c r="V3058" s="52"/>
      <c r="W3058" s="52"/>
      <c r="X3058" s="52"/>
      <c r="Y3058" s="52"/>
      <c r="Z3058" s="52"/>
      <c r="AA3058" s="52"/>
    </row>
    <row r="3059" spans="19:27">
      <c r="S3059" s="52"/>
      <c r="T3059" s="52"/>
      <c r="U3059" s="52"/>
      <c r="V3059" s="52"/>
      <c r="W3059" s="52"/>
      <c r="X3059" s="52"/>
      <c r="Y3059" s="52"/>
      <c r="Z3059" s="52"/>
      <c r="AA3059" s="52"/>
    </row>
    <row r="3060" spans="19:27">
      <c r="S3060" s="52"/>
      <c r="T3060" s="52"/>
      <c r="U3060" s="52"/>
      <c r="V3060" s="52"/>
      <c r="W3060" s="52"/>
      <c r="X3060" s="52"/>
      <c r="Y3060" s="52"/>
      <c r="Z3060" s="52"/>
      <c r="AA3060" s="52"/>
    </row>
    <row r="3061" spans="19:27">
      <c r="S3061" s="52"/>
      <c r="T3061" s="52"/>
      <c r="U3061" s="52"/>
      <c r="V3061" s="52"/>
      <c r="W3061" s="52"/>
      <c r="X3061" s="52"/>
      <c r="Y3061" s="52"/>
      <c r="Z3061" s="52"/>
      <c r="AA3061" s="52"/>
    </row>
    <row r="3062" spans="19:27">
      <c r="S3062" s="52"/>
      <c r="T3062" s="52"/>
      <c r="U3062" s="52"/>
      <c r="V3062" s="52"/>
      <c r="W3062" s="52"/>
      <c r="X3062" s="52"/>
      <c r="Y3062" s="52"/>
      <c r="Z3062" s="52"/>
      <c r="AA3062" s="52"/>
    </row>
    <row r="3063" spans="19:27">
      <c r="S3063" s="52"/>
      <c r="T3063" s="52"/>
      <c r="U3063" s="52"/>
      <c r="V3063" s="52"/>
      <c r="W3063" s="52"/>
      <c r="X3063" s="52"/>
      <c r="Y3063" s="52"/>
      <c r="Z3063" s="52"/>
      <c r="AA3063" s="52"/>
    </row>
    <row r="3064" spans="19:27">
      <c r="S3064" s="52"/>
      <c r="T3064" s="52"/>
      <c r="U3064" s="52"/>
      <c r="V3064" s="52"/>
      <c r="W3064" s="52"/>
      <c r="X3064" s="52"/>
      <c r="Y3064" s="52"/>
      <c r="Z3064" s="52"/>
      <c r="AA3064" s="52"/>
    </row>
    <row r="3065" spans="19:27">
      <c r="S3065" s="52"/>
      <c r="T3065" s="52"/>
      <c r="U3065" s="52"/>
      <c r="V3065" s="52"/>
      <c r="W3065" s="52"/>
      <c r="X3065" s="52"/>
      <c r="Y3065" s="52"/>
      <c r="Z3065" s="52"/>
      <c r="AA3065" s="52"/>
    </row>
    <row r="3066" spans="19:27">
      <c r="S3066" s="52"/>
      <c r="T3066" s="52"/>
      <c r="U3066" s="52"/>
      <c r="V3066" s="52"/>
      <c r="W3066" s="52"/>
      <c r="X3066" s="52"/>
      <c r="Y3066" s="52"/>
      <c r="Z3066" s="52"/>
      <c r="AA3066" s="52"/>
    </row>
    <row r="3067" spans="19:27">
      <c r="S3067" s="52"/>
      <c r="T3067" s="52"/>
      <c r="U3067" s="52"/>
      <c r="V3067" s="52"/>
      <c r="W3067" s="52"/>
      <c r="X3067" s="52"/>
      <c r="Y3067" s="52"/>
      <c r="Z3067" s="52"/>
      <c r="AA3067" s="52"/>
    </row>
    <row r="3068" spans="19:27">
      <c r="S3068" s="52"/>
      <c r="T3068" s="52"/>
      <c r="U3068" s="52"/>
      <c r="V3068" s="52"/>
      <c r="W3068" s="52"/>
      <c r="X3068" s="52"/>
      <c r="Y3068" s="52"/>
      <c r="Z3068" s="52"/>
      <c r="AA3068" s="52"/>
    </row>
    <row r="3069" spans="19:27">
      <c r="S3069" s="52"/>
      <c r="T3069" s="52"/>
      <c r="U3069" s="52"/>
      <c r="V3069" s="52"/>
      <c r="W3069" s="52"/>
      <c r="X3069" s="52"/>
      <c r="Y3069" s="52"/>
      <c r="Z3069" s="52"/>
      <c r="AA3069" s="52"/>
    </row>
    <row r="3070" spans="19:27">
      <c r="S3070" s="52"/>
      <c r="T3070" s="52"/>
      <c r="U3070" s="52"/>
      <c r="V3070" s="52"/>
      <c r="W3070" s="52"/>
      <c r="X3070" s="52"/>
      <c r="Y3070" s="52"/>
      <c r="Z3070" s="52"/>
      <c r="AA3070" s="52"/>
    </row>
    <row r="3071" spans="19:27">
      <c r="S3071" s="52"/>
      <c r="T3071" s="52"/>
      <c r="U3071" s="52"/>
      <c r="V3071" s="52"/>
      <c r="W3071" s="52"/>
      <c r="X3071" s="52"/>
      <c r="Y3071" s="52"/>
      <c r="Z3071" s="52"/>
      <c r="AA3071" s="52"/>
    </row>
    <row r="3072" spans="19:27">
      <c r="S3072" s="52"/>
      <c r="T3072" s="52"/>
      <c r="U3072" s="52"/>
      <c r="V3072" s="52"/>
      <c r="W3072" s="52"/>
      <c r="X3072" s="52"/>
      <c r="Y3072" s="52"/>
      <c r="Z3072" s="52"/>
      <c r="AA3072" s="52"/>
    </row>
    <row r="3073" spans="19:27">
      <c r="S3073" s="52"/>
      <c r="T3073" s="52"/>
      <c r="U3073" s="52"/>
      <c r="V3073" s="52"/>
      <c r="W3073" s="52"/>
      <c r="X3073" s="52"/>
      <c r="Y3073" s="52"/>
      <c r="Z3073" s="52"/>
      <c r="AA3073" s="52"/>
    </row>
    <row r="3074" spans="19:27">
      <c r="S3074" s="52"/>
      <c r="T3074" s="52"/>
      <c r="U3074" s="52"/>
      <c r="V3074" s="52"/>
      <c r="W3074" s="52"/>
      <c r="X3074" s="52"/>
      <c r="Y3074" s="52"/>
      <c r="Z3074" s="52"/>
      <c r="AA3074" s="52"/>
    </row>
    <row r="3075" spans="19:27">
      <c r="S3075" s="52"/>
      <c r="T3075" s="52"/>
      <c r="U3075" s="52"/>
      <c r="V3075" s="52"/>
      <c r="W3075" s="52"/>
      <c r="X3075" s="52"/>
      <c r="Y3075" s="52"/>
      <c r="Z3075" s="52"/>
      <c r="AA3075" s="52"/>
    </row>
    <row r="3076" spans="19:27">
      <c r="S3076" s="52"/>
      <c r="T3076" s="52"/>
      <c r="U3076" s="52"/>
      <c r="V3076" s="52"/>
      <c r="W3076" s="52"/>
      <c r="X3076" s="52"/>
      <c r="Y3076" s="52"/>
      <c r="Z3076" s="52"/>
      <c r="AA3076" s="52"/>
    </row>
    <row r="3077" spans="19:27">
      <c r="S3077" s="52"/>
      <c r="T3077" s="52"/>
      <c r="U3077" s="52"/>
      <c r="V3077" s="52"/>
      <c r="W3077" s="52"/>
      <c r="X3077" s="52"/>
      <c r="Y3077" s="52"/>
      <c r="Z3077" s="52"/>
      <c r="AA3077" s="52"/>
    </row>
    <row r="3078" spans="19:27">
      <c r="S3078" s="52"/>
      <c r="T3078" s="52"/>
      <c r="U3078" s="52"/>
      <c r="V3078" s="52"/>
      <c r="W3078" s="52"/>
      <c r="X3078" s="52"/>
      <c r="Y3078" s="52"/>
      <c r="Z3078" s="52"/>
      <c r="AA3078" s="52"/>
    </row>
    <row r="3079" spans="19:27">
      <c r="S3079" s="52"/>
      <c r="T3079" s="52"/>
      <c r="U3079" s="52"/>
      <c r="V3079" s="52"/>
      <c r="W3079" s="52"/>
      <c r="X3079" s="52"/>
      <c r="Y3079" s="52"/>
      <c r="Z3079" s="52"/>
      <c r="AA3079" s="52"/>
    </row>
    <row r="3080" spans="19:27">
      <c r="S3080" s="52"/>
      <c r="T3080" s="52"/>
      <c r="U3080" s="52"/>
      <c r="V3080" s="52"/>
      <c r="W3080" s="52"/>
      <c r="X3080" s="52"/>
      <c r="Y3080" s="52"/>
      <c r="Z3080" s="52"/>
      <c r="AA3080" s="52"/>
    </row>
    <row r="3081" spans="19:27">
      <c r="S3081" s="52"/>
      <c r="T3081" s="52"/>
      <c r="U3081" s="52"/>
      <c r="V3081" s="52"/>
      <c r="W3081" s="52"/>
      <c r="X3081" s="52"/>
      <c r="Y3081" s="52"/>
      <c r="Z3081" s="52"/>
      <c r="AA3081" s="52"/>
    </row>
    <row r="3082" spans="19:27">
      <c r="S3082" s="52"/>
      <c r="T3082" s="52"/>
      <c r="U3082" s="52"/>
      <c r="V3082" s="52"/>
      <c r="W3082" s="52"/>
      <c r="X3082" s="52"/>
      <c r="Y3082" s="52"/>
      <c r="Z3082" s="52"/>
      <c r="AA3082" s="52"/>
    </row>
    <row r="3083" spans="19:27">
      <c r="S3083" s="52"/>
      <c r="T3083" s="52"/>
      <c r="U3083" s="52"/>
      <c r="V3083" s="52"/>
      <c r="W3083" s="52"/>
      <c r="X3083" s="52"/>
      <c r="Y3083" s="52"/>
      <c r="Z3083" s="52"/>
      <c r="AA3083" s="52"/>
    </row>
    <row r="3084" spans="19:27">
      <c r="S3084" s="52"/>
      <c r="T3084" s="52"/>
      <c r="U3084" s="52"/>
      <c r="V3084" s="52"/>
      <c r="W3084" s="52"/>
      <c r="X3084" s="52"/>
      <c r="Y3084" s="52"/>
      <c r="Z3084" s="52"/>
      <c r="AA3084" s="52"/>
    </row>
    <row r="3085" spans="19:27">
      <c r="S3085" s="52"/>
      <c r="T3085" s="52"/>
      <c r="U3085" s="52"/>
      <c r="V3085" s="52"/>
      <c r="W3085" s="52"/>
      <c r="X3085" s="52"/>
      <c r="Y3085" s="52"/>
      <c r="Z3085" s="52"/>
      <c r="AA3085" s="52"/>
    </row>
    <row r="3086" spans="19:27">
      <c r="S3086" s="52"/>
      <c r="T3086" s="52"/>
      <c r="U3086" s="52"/>
      <c r="V3086" s="52"/>
      <c r="W3086" s="52"/>
      <c r="X3086" s="52"/>
      <c r="Y3086" s="52"/>
      <c r="Z3086" s="52"/>
      <c r="AA3086" s="52"/>
    </row>
    <row r="3087" spans="19:27">
      <c r="S3087" s="52"/>
      <c r="T3087" s="52"/>
      <c r="U3087" s="52"/>
      <c r="V3087" s="52"/>
      <c r="W3087" s="52"/>
      <c r="X3087" s="52"/>
      <c r="Y3087" s="52"/>
      <c r="Z3087" s="52"/>
      <c r="AA3087" s="52"/>
    </row>
    <row r="3088" spans="19:27">
      <c r="S3088" s="52"/>
      <c r="T3088" s="52"/>
      <c r="U3088" s="52"/>
      <c r="V3088" s="52"/>
      <c r="W3088" s="52"/>
      <c r="X3088" s="52"/>
      <c r="Y3088" s="52"/>
      <c r="Z3088" s="52"/>
      <c r="AA3088" s="52"/>
    </row>
    <row r="3089" spans="19:27">
      <c r="S3089" s="52"/>
      <c r="T3089" s="52"/>
      <c r="U3089" s="52"/>
      <c r="V3089" s="52"/>
      <c r="W3089" s="52"/>
      <c r="X3089" s="52"/>
      <c r="Y3089" s="52"/>
      <c r="Z3089" s="52"/>
      <c r="AA3089" s="52"/>
    </row>
    <row r="3090" spans="19:27">
      <c r="S3090" s="52"/>
      <c r="T3090" s="52"/>
      <c r="U3090" s="52"/>
      <c r="V3090" s="52"/>
      <c r="W3090" s="52"/>
      <c r="X3090" s="52"/>
      <c r="Y3090" s="52"/>
      <c r="Z3090" s="52"/>
      <c r="AA3090" s="52"/>
    </row>
    <row r="3091" spans="19:27">
      <c r="S3091" s="52"/>
      <c r="T3091" s="52"/>
      <c r="U3091" s="52"/>
      <c r="V3091" s="52"/>
      <c r="W3091" s="52"/>
      <c r="X3091" s="52"/>
      <c r="Y3091" s="52"/>
      <c r="Z3091" s="52"/>
      <c r="AA3091" s="52"/>
    </row>
    <row r="3092" spans="19:27">
      <c r="S3092" s="52"/>
      <c r="T3092" s="52"/>
      <c r="U3092" s="52"/>
      <c r="V3092" s="52"/>
      <c r="W3092" s="52"/>
      <c r="X3092" s="52"/>
      <c r="Y3092" s="52"/>
      <c r="Z3092" s="52"/>
      <c r="AA3092" s="52"/>
    </row>
    <row r="3093" spans="19:27">
      <c r="S3093" s="52"/>
      <c r="T3093" s="52"/>
      <c r="U3093" s="52"/>
      <c r="V3093" s="52"/>
      <c r="W3093" s="52"/>
      <c r="X3093" s="52"/>
      <c r="Y3093" s="52"/>
      <c r="Z3093" s="52"/>
      <c r="AA3093" s="52"/>
    </row>
    <row r="3094" spans="19:27">
      <c r="S3094" s="52"/>
      <c r="T3094" s="52"/>
      <c r="U3094" s="52"/>
      <c r="V3094" s="52"/>
      <c r="W3094" s="52"/>
      <c r="X3094" s="52"/>
      <c r="Y3094" s="52"/>
      <c r="Z3094" s="52"/>
      <c r="AA3094" s="52"/>
    </row>
    <row r="3095" spans="19:27">
      <c r="S3095" s="52"/>
      <c r="T3095" s="52"/>
      <c r="U3095" s="52"/>
      <c r="V3095" s="52"/>
      <c r="W3095" s="52"/>
      <c r="X3095" s="52"/>
      <c r="Y3095" s="52"/>
      <c r="Z3095" s="52"/>
      <c r="AA3095" s="52"/>
    </row>
    <row r="3096" spans="19:27">
      <c r="S3096" s="52"/>
      <c r="T3096" s="52"/>
      <c r="U3096" s="52"/>
      <c r="V3096" s="52"/>
      <c r="W3096" s="52"/>
      <c r="X3096" s="52"/>
      <c r="Y3096" s="52"/>
      <c r="Z3096" s="52"/>
      <c r="AA3096" s="52"/>
    </row>
    <row r="3097" spans="19:27">
      <c r="S3097" s="52"/>
      <c r="T3097" s="52"/>
      <c r="U3097" s="52"/>
      <c r="V3097" s="52"/>
      <c r="W3097" s="52"/>
      <c r="X3097" s="52"/>
      <c r="Y3097" s="52"/>
      <c r="Z3097" s="52"/>
      <c r="AA3097" s="52"/>
    </row>
    <row r="3098" spans="19:27">
      <c r="S3098" s="52"/>
      <c r="T3098" s="52"/>
      <c r="U3098" s="52"/>
      <c r="V3098" s="52"/>
      <c r="W3098" s="52"/>
      <c r="X3098" s="52"/>
      <c r="Y3098" s="52"/>
      <c r="Z3098" s="52"/>
      <c r="AA3098" s="52"/>
    </row>
    <row r="3099" spans="19:27">
      <c r="S3099" s="52"/>
      <c r="T3099" s="52"/>
      <c r="U3099" s="52"/>
      <c r="V3099" s="52"/>
      <c r="W3099" s="52"/>
      <c r="X3099" s="52"/>
      <c r="Y3099" s="52"/>
      <c r="Z3099" s="52"/>
      <c r="AA3099" s="52"/>
    </row>
    <row r="3100" spans="19:27">
      <c r="S3100" s="52"/>
      <c r="T3100" s="52"/>
      <c r="U3100" s="52"/>
      <c r="V3100" s="52"/>
      <c r="W3100" s="52"/>
      <c r="X3100" s="52"/>
      <c r="Y3100" s="52"/>
      <c r="Z3100" s="52"/>
      <c r="AA3100" s="52"/>
    </row>
    <row r="3101" spans="19:27">
      <c r="S3101" s="52"/>
      <c r="T3101" s="52"/>
      <c r="U3101" s="52"/>
      <c r="V3101" s="52"/>
      <c r="W3101" s="52"/>
      <c r="X3101" s="52"/>
      <c r="Y3101" s="52"/>
      <c r="Z3101" s="52"/>
      <c r="AA3101" s="52"/>
    </row>
    <row r="3102" spans="19:27">
      <c r="S3102" s="52"/>
      <c r="T3102" s="52"/>
      <c r="U3102" s="52"/>
      <c r="V3102" s="52"/>
      <c r="W3102" s="52"/>
      <c r="X3102" s="52"/>
      <c r="Y3102" s="52"/>
      <c r="Z3102" s="52"/>
      <c r="AA3102" s="52"/>
    </row>
    <row r="3103" spans="19:27">
      <c r="S3103" s="52"/>
      <c r="T3103" s="52"/>
      <c r="U3103" s="52"/>
      <c r="V3103" s="52"/>
      <c r="W3103" s="52"/>
      <c r="X3103" s="52"/>
      <c r="Y3103" s="52"/>
      <c r="Z3103" s="52"/>
      <c r="AA3103" s="52"/>
    </row>
    <row r="3104" spans="19:27">
      <c r="S3104" s="52"/>
      <c r="T3104" s="52"/>
      <c r="U3104" s="52"/>
      <c r="V3104" s="52"/>
      <c r="W3104" s="52"/>
      <c r="X3104" s="52"/>
      <c r="Y3104" s="52"/>
      <c r="Z3104" s="52"/>
      <c r="AA3104" s="52"/>
    </row>
    <row r="3105" spans="19:27">
      <c r="S3105" s="52"/>
      <c r="T3105" s="52"/>
      <c r="U3105" s="52"/>
      <c r="V3105" s="52"/>
      <c r="W3105" s="52"/>
      <c r="X3105" s="52"/>
      <c r="Y3105" s="52"/>
      <c r="Z3105" s="52"/>
      <c r="AA3105" s="52"/>
    </row>
    <row r="3106" spans="19:27">
      <c r="S3106" s="52"/>
      <c r="T3106" s="52"/>
      <c r="U3106" s="52"/>
      <c r="V3106" s="52"/>
      <c r="W3106" s="52"/>
      <c r="X3106" s="52"/>
      <c r="Y3106" s="52"/>
      <c r="Z3106" s="52"/>
      <c r="AA3106" s="52"/>
    </row>
    <row r="3107" spans="19:27">
      <c r="S3107" s="52"/>
      <c r="T3107" s="52"/>
      <c r="U3107" s="52"/>
      <c r="V3107" s="52"/>
      <c r="W3107" s="52"/>
      <c r="X3107" s="52"/>
      <c r="Y3107" s="52"/>
      <c r="Z3107" s="52"/>
      <c r="AA3107" s="52"/>
    </row>
    <row r="3108" spans="19:27">
      <c r="S3108" s="52"/>
      <c r="T3108" s="52"/>
      <c r="U3108" s="52"/>
      <c r="V3108" s="52"/>
      <c r="W3108" s="52"/>
      <c r="X3108" s="52"/>
      <c r="Y3108" s="52"/>
      <c r="Z3108" s="52"/>
      <c r="AA3108" s="52"/>
    </row>
    <row r="3109" spans="19:27">
      <c r="S3109" s="52"/>
      <c r="T3109" s="52"/>
      <c r="U3109" s="52"/>
      <c r="V3109" s="52"/>
      <c r="W3109" s="52"/>
      <c r="X3109" s="52"/>
      <c r="Y3109" s="52"/>
      <c r="Z3109" s="52"/>
      <c r="AA3109" s="52"/>
    </row>
    <row r="3110" spans="19:27">
      <c r="S3110" s="52"/>
      <c r="T3110" s="52"/>
      <c r="U3110" s="52"/>
      <c r="V3110" s="52"/>
      <c r="W3110" s="52"/>
      <c r="X3110" s="52"/>
      <c r="Y3110" s="52"/>
      <c r="Z3110" s="52"/>
      <c r="AA3110" s="52"/>
    </row>
    <row r="3111" spans="19:27">
      <c r="S3111" s="52"/>
      <c r="T3111" s="52"/>
      <c r="U3111" s="52"/>
      <c r="V3111" s="52"/>
      <c r="W3111" s="52"/>
      <c r="X3111" s="52"/>
      <c r="Y3111" s="52"/>
      <c r="Z3111" s="52"/>
      <c r="AA3111" s="52"/>
    </row>
    <row r="3112" spans="19:27">
      <c r="S3112" s="52"/>
      <c r="T3112" s="52"/>
      <c r="U3112" s="52"/>
      <c r="V3112" s="52"/>
      <c r="W3112" s="52"/>
      <c r="X3112" s="52"/>
      <c r="Y3112" s="52"/>
      <c r="Z3112" s="52"/>
      <c r="AA3112" s="52"/>
    </row>
    <row r="3113" spans="19:27">
      <c r="S3113" s="52"/>
      <c r="T3113" s="52"/>
      <c r="U3113" s="52"/>
      <c r="V3113" s="52"/>
      <c r="W3113" s="52"/>
      <c r="X3113" s="52"/>
      <c r="Y3113" s="52"/>
      <c r="Z3113" s="52"/>
      <c r="AA3113" s="52"/>
    </row>
    <row r="3114" spans="19:27">
      <c r="S3114" s="52"/>
      <c r="T3114" s="52"/>
      <c r="U3114" s="52"/>
      <c r="V3114" s="52"/>
      <c r="W3114" s="52"/>
      <c r="X3114" s="52"/>
      <c r="Y3114" s="52"/>
      <c r="Z3114" s="52"/>
      <c r="AA3114" s="52"/>
    </row>
    <row r="3115" spans="19:27">
      <c r="S3115" s="52"/>
      <c r="T3115" s="52"/>
      <c r="U3115" s="52"/>
      <c r="V3115" s="52"/>
      <c r="W3115" s="52"/>
      <c r="X3115" s="52"/>
      <c r="Y3115" s="52"/>
      <c r="Z3115" s="52"/>
      <c r="AA3115" s="52"/>
    </row>
    <row r="3116" spans="19:27">
      <c r="S3116" s="52"/>
      <c r="T3116" s="52"/>
      <c r="U3116" s="52"/>
      <c r="V3116" s="52"/>
      <c r="W3116" s="52"/>
      <c r="X3116" s="52"/>
      <c r="Y3116" s="52"/>
      <c r="Z3116" s="52"/>
      <c r="AA3116" s="52"/>
    </row>
    <row r="3117" spans="19:27">
      <c r="S3117" s="52"/>
      <c r="T3117" s="52"/>
      <c r="U3117" s="52"/>
      <c r="V3117" s="52"/>
      <c r="W3117" s="52"/>
      <c r="X3117" s="52"/>
      <c r="Y3117" s="52"/>
      <c r="Z3117" s="52"/>
      <c r="AA3117" s="52"/>
    </row>
    <row r="3118" spans="19:27">
      <c r="S3118" s="52"/>
      <c r="T3118" s="52"/>
      <c r="U3118" s="52"/>
      <c r="V3118" s="52"/>
      <c r="W3118" s="52"/>
      <c r="X3118" s="52"/>
      <c r="Y3118" s="52"/>
      <c r="Z3118" s="52"/>
      <c r="AA3118" s="52"/>
    </row>
    <row r="3119" spans="19:27">
      <c r="S3119" s="52"/>
      <c r="T3119" s="52"/>
      <c r="U3119" s="52"/>
      <c r="V3119" s="52"/>
      <c r="W3119" s="52"/>
      <c r="X3119" s="52"/>
      <c r="Y3119" s="52"/>
      <c r="Z3119" s="52"/>
      <c r="AA3119" s="52"/>
    </row>
    <row r="3120" spans="19:27">
      <c r="S3120" s="52"/>
      <c r="T3120" s="52"/>
      <c r="U3120" s="52"/>
      <c r="V3120" s="52"/>
      <c r="W3120" s="52"/>
      <c r="X3120" s="52"/>
      <c r="Y3120" s="52"/>
      <c r="Z3120" s="52"/>
      <c r="AA3120" s="52"/>
    </row>
    <row r="3121" spans="19:27">
      <c r="S3121" s="52"/>
      <c r="T3121" s="52"/>
      <c r="U3121" s="52"/>
      <c r="V3121" s="52"/>
      <c r="W3121" s="52"/>
      <c r="X3121" s="52"/>
      <c r="Y3121" s="52"/>
      <c r="Z3121" s="52"/>
      <c r="AA3121" s="52"/>
    </row>
    <row r="3122" spans="19:27">
      <c r="S3122" s="52"/>
      <c r="T3122" s="52"/>
      <c r="U3122" s="52"/>
      <c r="V3122" s="52"/>
      <c r="W3122" s="52"/>
      <c r="X3122" s="52"/>
      <c r="Y3122" s="52"/>
      <c r="Z3122" s="52"/>
      <c r="AA3122" s="52"/>
    </row>
    <row r="3123" spans="19:27">
      <c r="S3123" s="52"/>
      <c r="T3123" s="52"/>
      <c r="U3123" s="52"/>
      <c r="V3123" s="52"/>
      <c r="W3123" s="52"/>
      <c r="X3123" s="52"/>
      <c r="Y3123" s="52"/>
      <c r="Z3123" s="52"/>
      <c r="AA3123" s="52"/>
    </row>
    <row r="3124" spans="19:27">
      <c r="S3124" s="52"/>
      <c r="T3124" s="52"/>
      <c r="U3124" s="52"/>
      <c r="V3124" s="52"/>
      <c r="W3124" s="52"/>
      <c r="X3124" s="52"/>
      <c r="Y3124" s="52"/>
      <c r="Z3124" s="52"/>
      <c r="AA3124" s="52"/>
    </row>
    <row r="3125" spans="19:27">
      <c r="S3125" s="52"/>
      <c r="T3125" s="52"/>
      <c r="U3125" s="52"/>
      <c r="V3125" s="52"/>
      <c r="W3125" s="52"/>
      <c r="X3125" s="52"/>
      <c r="Y3125" s="52"/>
      <c r="Z3125" s="52"/>
      <c r="AA3125" s="52"/>
    </row>
    <row r="3126" spans="19:27">
      <c r="S3126" s="52"/>
      <c r="T3126" s="52"/>
      <c r="U3126" s="52"/>
      <c r="V3126" s="52"/>
      <c r="W3126" s="52"/>
      <c r="X3126" s="52"/>
      <c r="Y3126" s="52"/>
      <c r="Z3126" s="52"/>
      <c r="AA3126" s="52"/>
    </row>
    <row r="3127" spans="19:27">
      <c r="S3127" s="52"/>
      <c r="T3127" s="52"/>
      <c r="U3127" s="52"/>
      <c r="V3127" s="52"/>
      <c r="W3127" s="52"/>
      <c r="X3127" s="52"/>
      <c r="Y3127" s="52"/>
      <c r="Z3127" s="52"/>
      <c r="AA3127" s="52"/>
    </row>
    <row r="3128" spans="19:27">
      <c r="S3128" s="52"/>
      <c r="T3128" s="52"/>
      <c r="U3128" s="52"/>
      <c r="V3128" s="52"/>
      <c r="W3128" s="52"/>
      <c r="X3128" s="52"/>
      <c r="Y3128" s="52"/>
      <c r="Z3128" s="52"/>
      <c r="AA3128" s="52"/>
    </row>
    <row r="3129" spans="19:27">
      <c r="S3129" s="52"/>
      <c r="T3129" s="52"/>
      <c r="U3129" s="52"/>
      <c r="V3129" s="52"/>
      <c r="W3129" s="52"/>
      <c r="X3129" s="52"/>
      <c r="Y3129" s="52"/>
      <c r="Z3129" s="52"/>
      <c r="AA3129" s="52"/>
    </row>
    <row r="3130" spans="19:27">
      <c r="S3130" s="52"/>
      <c r="T3130" s="52"/>
      <c r="U3130" s="52"/>
      <c r="V3130" s="52"/>
      <c r="W3130" s="52"/>
      <c r="X3130" s="52"/>
      <c r="Y3130" s="52"/>
      <c r="Z3130" s="52"/>
      <c r="AA3130" s="52"/>
    </row>
    <row r="3131" spans="19:27">
      <c r="S3131" s="52"/>
      <c r="T3131" s="52"/>
      <c r="U3131" s="52"/>
      <c r="V3131" s="52"/>
      <c r="W3131" s="52"/>
      <c r="X3131" s="52"/>
      <c r="Y3131" s="52"/>
      <c r="Z3131" s="52"/>
      <c r="AA3131" s="52"/>
    </row>
    <row r="3132" spans="19:27">
      <c r="S3132" s="52"/>
      <c r="T3132" s="52"/>
      <c r="U3132" s="52"/>
      <c r="V3132" s="52"/>
      <c r="W3132" s="52"/>
      <c r="X3132" s="52"/>
      <c r="Y3132" s="52"/>
      <c r="Z3132" s="52"/>
      <c r="AA3132" s="52"/>
    </row>
    <row r="3133" spans="19:27">
      <c r="S3133" s="52"/>
      <c r="T3133" s="52"/>
      <c r="U3133" s="52"/>
      <c r="V3133" s="52"/>
      <c r="W3133" s="52"/>
      <c r="X3133" s="52"/>
      <c r="Y3133" s="52"/>
      <c r="Z3133" s="52"/>
      <c r="AA3133" s="52"/>
    </row>
    <row r="3134" spans="19:27">
      <c r="S3134" s="52"/>
      <c r="T3134" s="52"/>
      <c r="U3134" s="52"/>
      <c r="V3134" s="52"/>
      <c r="W3134" s="52"/>
      <c r="X3134" s="52"/>
      <c r="Y3134" s="52"/>
      <c r="Z3134" s="52"/>
      <c r="AA3134" s="52"/>
    </row>
    <row r="3135" spans="19:27">
      <c r="S3135" s="52"/>
      <c r="T3135" s="52"/>
      <c r="U3135" s="52"/>
      <c r="V3135" s="52"/>
      <c r="W3135" s="52"/>
      <c r="X3135" s="52"/>
      <c r="Y3135" s="52"/>
      <c r="Z3135" s="52"/>
      <c r="AA3135" s="52"/>
    </row>
    <row r="3136" spans="19:27">
      <c r="S3136" s="52"/>
      <c r="T3136" s="52"/>
      <c r="U3136" s="52"/>
      <c r="V3136" s="52"/>
      <c r="W3136" s="52"/>
      <c r="X3136" s="52"/>
      <c r="Y3136" s="52"/>
      <c r="Z3136" s="52"/>
      <c r="AA3136" s="52"/>
    </row>
    <row r="3137" spans="19:27">
      <c r="S3137" s="52"/>
      <c r="T3137" s="52"/>
      <c r="U3137" s="52"/>
      <c r="V3137" s="52"/>
      <c r="W3137" s="52"/>
      <c r="X3137" s="52"/>
      <c r="Y3137" s="52"/>
      <c r="Z3137" s="52"/>
      <c r="AA3137" s="52"/>
    </row>
    <row r="3138" spans="19:27">
      <c r="S3138" s="52"/>
      <c r="T3138" s="52"/>
      <c r="U3138" s="52"/>
      <c r="V3138" s="52"/>
      <c r="W3138" s="52"/>
      <c r="X3138" s="52"/>
      <c r="Y3138" s="52"/>
      <c r="Z3138" s="52"/>
      <c r="AA3138" s="52"/>
    </row>
    <row r="3139" spans="19:27">
      <c r="S3139" s="52"/>
      <c r="T3139" s="52"/>
      <c r="U3139" s="52"/>
      <c r="V3139" s="52"/>
      <c r="W3139" s="52"/>
      <c r="X3139" s="52"/>
      <c r="Y3139" s="52"/>
      <c r="Z3139" s="52"/>
      <c r="AA3139" s="52"/>
    </row>
    <row r="3140" spans="19:27">
      <c r="S3140" s="52"/>
      <c r="T3140" s="52"/>
      <c r="U3140" s="52"/>
      <c r="V3140" s="52"/>
      <c r="W3140" s="52"/>
      <c r="X3140" s="52"/>
      <c r="Y3140" s="52"/>
      <c r="Z3140" s="52"/>
      <c r="AA3140" s="52"/>
    </row>
    <row r="3141" spans="19:27">
      <c r="S3141" s="52"/>
      <c r="T3141" s="52"/>
      <c r="U3141" s="52"/>
      <c r="V3141" s="52"/>
      <c r="W3141" s="52"/>
      <c r="X3141" s="52"/>
      <c r="Y3141" s="52"/>
      <c r="Z3141" s="52"/>
      <c r="AA3141" s="52"/>
    </row>
    <row r="3142" spans="19:27">
      <c r="S3142" s="52"/>
      <c r="T3142" s="52"/>
      <c r="U3142" s="52"/>
      <c r="V3142" s="52"/>
      <c r="W3142" s="52"/>
      <c r="X3142" s="52"/>
      <c r="Y3142" s="52"/>
      <c r="Z3142" s="52"/>
      <c r="AA3142" s="52"/>
    </row>
    <row r="3143" spans="19:27">
      <c r="S3143" s="52"/>
      <c r="T3143" s="52"/>
      <c r="U3143" s="52"/>
      <c r="V3143" s="52"/>
      <c r="W3143" s="52"/>
      <c r="X3143" s="52"/>
      <c r="Y3143" s="52"/>
      <c r="Z3143" s="52"/>
      <c r="AA3143" s="52"/>
    </row>
    <row r="3144" spans="19:27">
      <c r="S3144" s="52"/>
      <c r="T3144" s="52"/>
      <c r="U3144" s="52"/>
      <c r="V3144" s="52"/>
      <c r="W3144" s="52"/>
      <c r="X3144" s="52"/>
      <c r="Y3144" s="52"/>
      <c r="Z3144" s="52"/>
      <c r="AA3144" s="52"/>
    </row>
    <row r="3145" spans="19:27">
      <c r="S3145" s="52"/>
      <c r="T3145" s="52"/>
      <c r="U3145" s="52"/>
      <c r="V3145" s="52"/>
      <c r="W3145" s="52"/>
      <c r="X3145" s="52"/>
      <c r="Y3145" s="52"/>
      <c r="Z3145" s="52"/>
      <c r="AA3145" s="52"/>
    </row>
    <row r="3146" spans="19:27">
      <c r="S3146" s="52"/>
      <c r="T3146" s="52"/>
      <c r="U3146" s="52"/>
      <c r="V3146" s="52"/>
      <c r="W3146" s="52"/>
      <c r="X3146" s="52"/>
      <c r="Y3146" s="52"/>
      <c r="Z3146" s="52"/>
      <c r="AA3146" s="52"/>
    </row>
    <row r="3147" spans="19:27">
      <c r="S3147" s="52"/>
      <c r="T3147" s="52"/>
      <c r="U3147" s="52"/>
      <c r="V3147" s="52"/>
      <c r="W3147" s="52"/>
      <c r="X3147" s="52"/>
      <c r="Y3147" s="52"/>
      <c r="Z3147" s="52"/>
      <c r="AA3147" s="52"/>
    </row>
    <row r="3148" spans="19:27">
      <c r="S3148" s="52"/>
      <c r="T3148" s="52"/>
      <c r="U3148" s="52"/>
      <c r="V3148" s="52"/>
      <c r="W3148" s="52"/>
      <c r="X3148" s="52"/>
      <c r="Y3148" s="52"/>
      <c r="Z3148" s="52"/>
      <c r="AA3148" s="52"/>
    </row>
    <row r="3149" spans="19:27">
      <c r="S3149" s="52"/>
      <c r="T3149" s="52"/>
      <c r="U3149" s="52"/>
      <c r="V3149" s="52"/>
      <c r="W3149" s="52"/>
      <c r="X3149" s="52"/>
      <c r="Y3149" s="52"/>
      <c r="Z3149" s="52"/>
      <c r="AA3149" s="52"/>
    </row>
    <row r="3150" spans="19:27">
      <c r="S3150" s="52"/>
      <c r="T3150" s="52"/>
      <c r="U3150" s="52"/>
      <c r="V3150" s="52"/>
      <c r="W3150" s="52"/>
      <c r="X3150" s="52"/>
      <c r="Y3150" s="52"/>
      <c r="Z3150" s="52"/>
      <c r="AA3150" s="52"/>
    </row>
    <row r="3151" spans="19:27">
      <c r="S3151" s="52"/>
      <c r="T3151" s="52"/>
      <c r="U3151" s="52"/>
      <c r="V3151" s="52"/>
      <c r="W3151" s="52"/>
      <c r="X3151" s="52"/>
      <c r="Y3151" s="52"/>
      <c r="Z3151" s="52"/>
      <c r="AA3151" s="52"/>
    </row>
    <row r="3152" spans="19:27">
      <c r="S3152" s="52"/>
      <c r="T3152" s="52"/>
      <c r="U3152" s="52"/>
      <c r="V3152" s="52"/>
      <c r="W3152" s="52"/>
      <c r="X3152" s="52"/>
      <c r="Y3152" s="52"/>
      <c r="Z3152" s="52"/>
      <c r="AA3152" s="52"/>
    </row>
    <row r="3153" spans="19:27">
      <c r="S3153" s="52"/>
      <c r="T3153" s="52"/>
      <c r="U3153" s="52"/>
      <c r="V3153" s="52"/>
      <c r="W3153" s="52"/>
      <c r="X3153" s="52"/>
      <c r="Y3153" s="52"/>
      <c r="Z3153" s="52"/>
      <c r="AA3153" s="52"/>
    </row>
    <row r="3154" spans="19:27">
      <c r="S3154" s="52"/>
      <c r="T3154" s="52"/>
      <c r="U3154" s="52"/>
      <c r="V3154" s="52"/>
      <c r="W3154" s="52"/>
      <c r="X3154" s="52"/>
      <c r="Y3154" s="52"/>
      <c r="Z3154" s="52"/>
      <c r="AA3154" s="52"/>
    </row>
    <row r="3155" spans="19:27">
      <c r="S3155" s="52"/>
      <c r="T3155" s="52"/>
      <c r="U3155" s="52"/>
      <c r="V3155" s="52"/>
      <c r="W3155" s="52"/>
      <c r="X3155" s="52"/>
      <c r="Y3155" s="52"/>
      <c r="Z3155" s="52"/>
      <c r="AA3155" s="52"/>
    </row>
    <row r="3156" spans="19:27">
      <c r="S3156" s="52"/>
      <c r="T3156" s="52"/>
      <c r="U3156" s="52"/>
      <c r="V3156" s="52"/>
      <c r="W3156" s="52"/>
      <c r="X3156" s="52"/>
      <c r="Y3156" s="52"/>
      <c r="Z3156" s="52"/>
      <c r="AA3156" s="52"/>
    </row>
    <row r="3157" spans="19:27">
      <c r="S3157" s="52"/>
      <c r="T3157" s="52"/>
      <c r="U3157" s="52"/>
      <c r="V3157" s="52"/>
      <c r="W3157" s="52"/>
      <c r="X3157" s="52"/>
      <c r="Y3157" s="52"/>
      <c r="Z3157" s="52"/>
      <c r="AA3157" s="52"/>
    </row>
    <row r="3158" spans="19:27">
      <c r="S3158" s="52"/>
      <c r="T3158" s="52"/>
      <c r="U3158" s="52"/>
      <c r="V3158" s="52"/>
      <c r="W3158" s="52"/>
      <c r="X3158" s="52"/>
      <c r="Y3158" s="52"/>
      <c r="Z3158" s="52"/>
      <c r="AA3158" s="52"/>
    </row>
    <row r="3159" spans="19:27">
      <c r="S3159" s="52"/>
      <c r="T3159" s="52"/>
      <c r="U3159" s="52"/>
      <c r="V3159" s="52"/>
      <c r="W3159" s="52"/>
      <c r="X3159" s="52"/>
      <c r="Y3159" s="52"/>
      <c r="Z3159" s="52"/>
      <c r="AA3159" s="52"/>
    </row>
    <row r="3160" spans="19:27">
      <c r="S3160" s="52"/>
      <c r="T3160" s="52"/>
      <c r="U3160" s="52"/>
      <c r="V3160" s="52"/>
      <c r="W3160" s="52"/>
      <c r="X3160" s="52"/>
      <c r="Y3160" s="52"/>
      <c r="Z3160" s="52"/>
      <c r="AA3160" s="52"/>
    </row>
    <row r="3161" spans="19:27">
      <c r="S3161" s="52"/>
      <c r="T3161" s="52"/>
      <c r="U3161" s="52"/>
      <c r="V3161" s="52"/>
      <c r="W3161" s="52"/>
      <c r="X3161" s="52"/>
      <c r="Y3161" s="52"/>
      <c r="Z3161" s="52"/>
      <c r="AA3161" s="52"/>
    </row>
    <row r="3162" spans="19:27">
      <c r="S3162" s="52"/>
      <c r="T3162" s="52"/>
      <c r="U3162" s="52"/>
      <c r="V3162" s="52"/>
      <c r="W3162" s="52"/>
      <c r="X3162" s="52"/>
      <c r="Y3162" s="52"/>
      <c r="Z3162" s="52"/>
      <c r="AA3162" s="52"/>
    </row>
    <row r="3163" spans="19:27">
      <c r="S3163" s="52"/>
      <c r="T3163" s="52"/>
      <c r="U3163" s="52"/>
      <c r="V3163" s="52"/>
      <c r="W3163" s="52"/>
      <c r="X3163" s="52"/>
      <c r="Y3163" s="52"/>
      <c r="Z3163" s="52"/>
      <c r="AA3163" s="52"/>
    </row>
    <row r="3164" spans="19:27">
      <c r="S3164" s="52"/>
      <c r="T3164" s="52"/>
      <c r="U3164" s="52"/>
      <c r="V3164" s="52"/>
      <c r="W3164" s="52"/>
      <c r="X3164" s="52"/>
      <c r="Y3164" s="52"/>
      <c r="Z3164" s="52"/>
      <c r="AA3164" s="52"/>
    </row>
    <row r="3165" spans="19:27">
      <c r="S3165" s="52"/>
      <c r="T3165" s="52"/>
      <c r="U3165" s="52"/>
      <c r="V3165" s="52"/>
      <c r="W3165" s="52"/>
      <c r="X3165" s="52"/>
      <c r="Y3165" s="52"/>
      <c r="Z3165" s="52"/>
      <c r="AA3165" s="52"/>
    </row>
    <row r="3166" spans="19:27">
      <c r="S3166" s="52"/>
      <c r="T3166" s="52"/>
      <c r="U3166" s="52"/>
      <c r="V3166" s="52"/>
      <c r="W3166" s="52"/>
      <c r="X3166" s="52"/>
      <c r="Y3166" s="52"/>
      <c r="Z3166" s="52"/>
      <c r="AA3166" s="52"/>
    </row>
    <row r="3167" spans="19:27">
      <c r="S3167" s="52"/>
      <c r="T3167" s="52"/>
      <c r="U3167" s="52"/>
      <c r="V3167" s="52"/>
      <c r="W3167" s="52"/>
      <c r="X3167" s="52"/>
      <c r="Y3167" s="52"/>
      <c r="Z3167" s="52"/>
      <c r="AA3167" s="52"/>
    </row>
    <row r="3168" spans="19:27">
      <c r="S3168" s="52"/>
      <c r="T3168" s="52"/>
      <c r="U3168" s="52"/>
      <c r="V3168" s="52"/>
      <c r="W3168" s="52"/>
      <c r="X3168" s="52"/>
      <c r="Y3168" s="52"/>
      <c r="Z3168" s="52"/>
      <c r="AA3168" s="52"/>
    </row>
    <row r="3169" spans="19:27">
      <c r="S3169" s="52"/>
      <c r="T3169" s="52"/>
      <c r="U3169" s="52"/>
      <c r="V3169" s="52"/>
      <c r="W3169" s="52"/>
      <c r="X3169" s="52"/>
      <c r="Y3169" s="52"/>
      <c r="Z3169" s="52"/>
      <c r="AA3169" s="52"/>
    </row>
    <row r="3170" spans="19:27">
      <c r="S3170" s="52"/>
      <c r="T3170" s="52"/>
      <c r="U3170" s="52"/>
      <c r="V3170" s="52"/>
      <c r="W3170" s="52"/>
      <c r="X3170" s="52"/>
      <c r="Y3170" s="52"/>
      <c r="Z3170" s="52"/>
      <c r="AA3170" s="52"/>
    </row>
    <row r="3171" spans="19:27">
      <c r="S3171" s="52"/>
      <c r="T3171" s="52"/>
      <c r="U3171" s="52"/>
      <c r="V3171" s="52"/>
      <c r="W3171" s="52"/>
      <c r="X3171" s="52"/>
      <c r="Y3171" s="52"/>
      <c r="Z3171" s="52"/>
      <c r="AA3171" s="52"/>
    </row>
    <row r="3172" spans="19:27">
      <c r="S3172" s="52"/>
      <c r="T3172" s="52"/>
      <c r="U3172" s="52"/>
      <c r="V3172" s="52"/>
      <c r="W3172" s="52"/>
      <c r="X3172" s="52"/>
      <c r="Y3172" s="52"/>
      <c r="Z3172" s="52"/>
      <c r="AA3172" s="52"/>
    </row>
    <row r="3173" spans="19:27">
      <c r="S3173" s="52"/>
      <c r="T3173" s="52"/>
      <c r="U3173" s="52"/>
      <c r="V3173" s="52"/>
      <c r="W3173" s="52"/>
      <c r="X3173" s="52"/>
      <c r="Y3173" s="52"/>
      <c r="Z3173" s="52"/>
      <c r="AA3173" s="52"/>
    </row>
    <row r="3174" spans="19:27">
      <c r="S3174" s="52"/>
      <c r="T3174" s="52"/>
      <c r="U3174" s="52"/>
      <c r="V3174" s="52"/>
      <c r="W3174" s="52"/>
      <c r="X3174" s="52"/>
      <c r="Y3174" s="52"/>
      <c r="Z3174" s="52"/>
      <c r="AA3174" s="52"/>
    </row>
    <row r="3175" spans="19:27">
      <c r="S3175" s="52"/>
      <c r="T3175" s="52"/>
      <c r="U3175" s="52"/>
      <c r="V3175" s="52"/>
      <c r="W3175" s="52"/>
      <c r="X3175" s="52"/>
      <c r="Y3175" s="52"/>
      <c r="Z3175" s="52"/>
      <c r="AA3175" s="52"/>
    </row>
    <row r="3176" spans="19:27">
      <c r="S3176" s="52"/>
      <c r="T3176" s="52"/>
      <c r="U3176" s="52"/>
      <c r="V3176" s="52"/>
      <c r="W3176" s="52"/>
      <c r="X3176" s="52"/>
      <c r="Y3176" s="52"/>
      <c r="Z3176" s="52"/>
      <c r="AA3176" s="52"/>
    </row>
    <row r="3177" spans="19:27">
      <c r="S3177" s="52"/>
      <c r="T3177" s="52"/>
      <c r="U3177" s="52"/>
      <c r="V3177" s="52"/>
      <c r="W3177" s="52"/>
      <c r="X3177" s="52"/>
      <c r="Y3177" s="52"/>
      <c r="Z3177" s="52"/>
      <c r="AA3177" s="52"/>
    </row>
    <row r="3178" spans="19:27">
      <c r="S3178" s="52"/>
      <c r="T3178" s="52"/>
      <c r="U3178" s="52"/>
      <c r="V3178" s="52"/>
      <c r="W3178" s="52"/>
      <c r="X3178" s="52"/>
      <c r="Y3178" s="52"/>
      <c r="Z3178" s="52"/>
      <c r="AA3178" s="52"/>
    </row>
    <row r="3179" spans="19:27">
      <c r="S3179" s="52"/>
      <c r="T3179" s="52"/>
      <c r="U3179" s="52"/>
      <c r="V3179" s="52"/>
      <c r="W3179" s="52"/>
      <c r="X3179" s="52"/>
      <c r="Y3179" s="52"/>
      <c r="Z3179" s="52"/>
      <c r="AA3179" s="52"/>
    </row>
    <row r="3180" spans="19:27">
      <c r="S3180" s="52"/>
      <c r="T3180" s="52"/>
      <c r="U3180" s="52"/>
      <c r="V3180" s="52"/>
      <c r="W3180" s="52"/>
      <c r="X3180" s="52"/>
      <c r="Y3180" s="52"/>
      <c r="Z3180" s="52"/>
      <c r="AA3180" s="52"/>
    </row>
    <row r="3181" spans="19:27">
      <c r="S3181" s="52"/>
      <c r="T3181" s="52"/>
      <c r="U3181" s="52"/>
      <c r="V3181" s="52"/>
      <c r="W3181" s="52"/>
      <c r="X3181" s="52"/>
      <c r="Y3181" s="52"/>
      <c r="Z3181" s="52"/>
      <c r="AA3181" s="52"/>
    </row>
    <row r="3182" spans="19:27">
      <c r="S3182" s="52"/>
      <c r="T3182" s="52"/>
      <c r="U3182" s="52"/>
      <c r="V3182" s="52"/>
      <c r="W3182" s="52"/>
      <c r="X3182" s="52"/>
      <c r="Y3182" s="52"/>
      <c r="Z3182" s="52"/>
      <c r="AA3182" s="52"/>
    </row>
    <row r="3183" spans="19:27">
      <c r="S3183" s="52"/>
      <c r="T3183" s="52"/>
      <c r="U3183" s="52"/>
      <c r="V3183" s="52"/>
      <c r="W3183" s="52"/>
      <c r="X3183" s="52"/>
      <c r="Y3183" s="52"/>
      <c r="Z3183" s="52"/>
      <c r="AA3183" s="52"/>
    </row>
    <row r="3184" spans="19:27">
      <c r="S3184" s="52"/>
      <c r="T3184" s="52"/>
      <c r="U3184" s="52"/>
      <c r="V3184" s="52"/>
      <c r="W3184" s="52"/>
      <c r="X3184" s="52"/>
      <c r="Y3184" s="52"/>
      <c r="Z3184" s="52"/>
      <c r="AA3184" s="52"/>
    </row>
    <row r="3185" spans="19:27">
      <c r="S3185" s="52"/>
      <c r="T3185" s="52"/>
      <c r="U3185" s="52"/>
      <c r="V3185" s="52"/>
      <c r="W3185" s="52"/>
      <c r="X3185" s="52"/>
      <c r="Y3185" s="52"/>
      <c r="Z3185" s="52"/>
      <c r="AA3185" s="52"/>
    </row>
    <row r="3186" spans="19:27">
      <c r="S3186" s="52"/>
      <c r="T3186" s="52"/>
      <c r="U3186" s="52"/>
      <c r="V3186" s="52"/>
      <c r="W3186" s="52"/>
      <c r="X3186" s="52"/>
      <c r="Y3186" s="52"/>
      <c r="Z3186" s="52"/>
      <c r="AA3186" s="52"/>
    </row>
    <row r="3187" spans="19:27">
      <c r="S3187" s="52"/>
      <c r="T3187" s="52"/>
      <c r="U3187" s="52"/>
      <c r="V3187" s="52"/>
      <c r="W3187" s="52"/>
      <c r="X3187" s="52"/>
      <c r="Y3187" s="52"/>
      <c r="Z3187" s="52"/>
      <c r="AA3187" s="52"/>
    </row>
    <row r="3188" spans="19:27">
      <c r="S3188" s="52"/>
      <c r="T3188" s="52"/>
      <c r="U3188" s="52"/>
      <c r="V3188" s="52"/>
      <c r="W3188" s="52"/>
      <c r="X3188" s="52"/>
      <c r="Y3188" s="52"/>
      <c r="Z3188" s="52"/>
      <c r="AA3188" s="52"/>
    </row>
    <row r="3189" spans="19:27">
      <c r="S3189" s="52"/>
      <c r="T3189" s="52"/>
      <c r="U3189" s="52"/>
      <c r="V3189" s="52"/>
      <c r="W3189" s="52"/>
      <c r="X3189" s="52"/>
      <c r="Y3189" s="52"/>
      <c r="Z3189" s="52"/>
      <c r="AA3189" s="52"/>
    </row>
    <row r="3190" spans="19:27">
      <c r="S3190" s="52"/>
      <c r="T3190" s="52"/>
      <c r="U3190" s="52"/>
      <c r="V3190" s="52"/>
      <c r="W3190" s="52"/>
      <c r="X3190" s="52"/>
      <c r="Y3190" s="52"/>
      <c r="Z3190" s="52"/>
      <c r="AA3190" s="52"/>
    </row>
    <row r="3191" spans="19:27">
      <c r="S3191" s="52"/>
      <c r="T3191" s="52"/>
      <c r="U3191" s="52"/>
      <c r="V3191" s="52"/>
      <c r="W3191" s="52"/>
      <c r="X3191" s="52"/>
      <c r="Y3191" s="52"/>
      <c r="Z3191" s="52"/>
      <c r="AA3191" s="52"/>
    </row>
    <row r="3192" spans="19:27">
      <c r="S3192" s="52"/>
      <c r="T3192" s="52"/>
      <c r="U3192" s="52"/>
      <c r="V3192" s="52"/>
      <c r="W3192" s="52"/>
      <c r="X3192" s="52"/>
      <c r="Y3192" s="52"/>
      <c r="Z3192" s="52"/>
      <c r="AA3192" s="52"/>
    </row>
    <row r="3193" spans="19:27">
      <c r="S3193" s="52"/>
      <c r="T3193" s="52"/>
      <c r="U3193" s="52"/>
      <c r="V3193" s="52"/>
      <c r="W3193" s="52"/>
      <c r="X3193" s="52"/>
      <c r="Y3193" s="52"/>
      <c r="Z3193" s="52"/>
      <c r="AA3193" s="52"/>
    </row>
    <row r="3194" spans="19:27">
      <c r="S3194" s="52"/>
      <c r="T3194" s="52"/>
      <c r="U3194" s="52"/>
      <c r="V3194" s="52"/>
      <c r="W3194" s="52"/>
      <c r="X3194" s="52"/>
      <c r="Y3194" s="52"/>
      <c r="Z3194" s="52"/>
      <c r="AA3194" s="52"/>
    </row>
    <row r="3195" spans="19:27">
      <c r="S3195" s="52"/>
      <c r="T3195" s="52"/>
      <c r="U3195" s="52"/>
      <c r="V3195" s="52"/>
      <c r="W3195" s="52"/>
      <c r="X3195" s="52"/>
      <c r="Y3195" s="52"/>
      <c r="Z3195" s="52"/>
      <c r="AA3195" s="52"/>
    </row>
    <row r="3196" spans="19:27">
      <c r="S3196" s="52"/>
      <c r="T3196" s="52"/>
      <c r="U3196" s="52"/>
      <c r="V3196" s="52"/>
      <c r="W3196" s="52"/>
      <c r="X3196" s="52"/>
      <c r="Y3196" s="52"/>
      <c r="Z3196" s="52"/>
      <c r="AA3196" s="52"/>
    </row>
    <row r="3197" spans="19:27">
      <c r="S3197" s="52"/>
      <c r="T3197" s="52"/>
      <c r="U3197" s="52"/>
      <c r="V3197" s="52"/>
      <c r="W3197" s="52"/>
      <c r="X3197" s="52"/>
      <c r="Y3197" s="52"/>
      <c r="Z3197" s="52"/>
      <c r="AA3197" s="52"/>
    </row>
    <row r="3198" spans="19:27">
      <c r="S3198" s="52"/>
      <c r="T3198" s="52"/>
      <c r="U3198" s="52"/>
      <c r="V3198" s="52"/>
      <c r="W3198" s="52"/>
      <c r="X3198" s="52"/>
      <c r="Y3198" s="52"/>
      <c r="Z3198" s="52"/>
      <c r="AA3198" s="52"/>
    </row>
    <row r="3199" spans="19:27">
      <c r="S3199" s="52"/>
      <c r="T3199" s="52"/>
      <c r="U3199" s="52"/>
      <c r="V3199" s="52"/>
      <c r="W3199" s="52"/>
      <c r="X3199" s="52"/>
      <c r="Y3199" s="52"/>
      <c r="Z3199" s="52"/>
      <c r="AA3199" s="52"/>
    </row>
    <row r="3200" spans="19:27">
      <c r="S3200" s="52"/>
      <c r="T3200" s="52"/>
      <c r="U3200" s="52"/>
      <c r="V3200" s="52"/>
      <c r="W3200" s="52"/>
      <c r="X3200" s="52"/>
      <c r="Y3200" s="52"/>
      <c r="Z3200" s="52"/>
      <c r="AA3200" s="52"/>
    </row>
    <row r="3201" spans="19:27">
      <c r="S3201" s="52"/>
      <c r="T3201" s="52"/>
      <c r="U3201" s="52"/>
      <c r="V3201" s="52"/>
      <c r="W3201" s="52"/>
      <c r="X3201" s="52"/>
      <c r="Y3201" s="52"/>
      <c r="Z3201" s="52"/>
      <c r="AA3201" s="52"/>
    </row>
    <row r="3202" spans="19:27">
      <c r="S3202" s="52"/>
      <c r="T3202" s="52"/>
      <c r="U3202" s="52"/>
      <c r="V3202" s="52"/>
      <c r="W3202" s="52"/>
      <c r="X3202" s="52"/>
      <c r="Y3202" s="52"/>
      <c r="Z3202" s="52"/>
      <c r="AA3202" s="52"/>
    </row>
    <row r="3203" spans="19:27">
      <c r="S3203" s="52"/>
      <c r="T3203" s="52"/>
      <c r="U3203" s="52"/>
      <c r="V3203" s="52"/>
      <c r="W3203" s="52"/>
      <c r="X3203" s="52"/>
      <c r="Y3203" s="52"/>
      <c r="Z3203" s="52"/>
      <c r="AA3203" s="52"/>
    </row>
    <row r="3204" spans="19:27">
      <c r="S3204" s="52"/>
      <c r="T3204" s="52"/>
      <c r="U3204" s="52"/>
      <c r="V3204" s="52"/>
      <c r="W3204" s="52"/>
      <c r="X3204" s="52"/>
      <c r="Y3204" s="52"/>
      <c r="Z3204" s="52"/>
      <c r="AA3204" s="52"/>
    </row>
    <row r="3205" spans="19:27">
      <c r="S3205" s="52"/>
      <c r="T3205" s="52"/>
      <c r="U3205" s="52"/>
      <c r="V3205" s="52"/>
      <c r="W3205" s="52"/>
      <c r="X3205" s="52"/>
      <c r="Y3205" s="52"/>
      <c r="Z3205" s="52"/>
      <c r="AA3205" s="52"/>
    </row>
    <row r="3206" spans="19:27">
      <c r="S3206" s="52"/>
      <c r="T3206" s="52"/>
      <c r="U3206" s="52"/>
      <c r="V3206" s="52"/>
      <c r="W3206" s="52"/>
      <c r="X3206" s="52"/>
      <c r="Y3206" s="52"/>
      <c r="Z3206" s="52"/>
      <c r="AA3206" s="52"/>
    </row>
    <row r="3207" spans="19:27">
      <c r="S3207" s="52"/>
      <c r="T3207" s="52"/>
      <c r="U3207" s="52"/>
      <c r="V3207" s="52"/>
      <c r="W3207" s="52"/>
      <c r="X3207" s="52"/>
      <c r="Y3207" s="52"/>
      <c r="Z3207" s="52"/>
      <c r="AA3207" s="52"/>
    </row>
    <row r="3208" spans="19:27">
      <c r="S3208" s="52"/>
      <c r="T3208" s="52"/>
      <c r="U3208" s="52"/>
      <c r="V3208" s="52"/>
      <c r="W3208" s="52"/>
      <c r="X3208" s="52"/>
      <c r="Y3208" s="52"/>
      <c r="Z3208" s="52"/>
      <c r="AA3208" s="52"/>
    </row>
    <row r="3209" spans="19:27">
      <c r="S3209" s="52"/>
      <c r="T3209" s="52"/>
      <c r="U3209" s="52"/>
      <c r="V3209" s="52"/>
      <c r="W3209" s="52"/>
      <c r="X3209" s="52"/>
      <c r="Y3209" s="52"/>
      <c r="Z3209" s="52"/>
      <c r="AA3209" s="52"/>
    </row>
    <row r="3210" spans="19:27">
      <c r="S3210" s="52"/>
      <c r="T3210" s="52"/>
      <c r="U3210" s="52"/>
      <c r="V3210" s="52"/>
      <c r="W3210" s="52"/>
      <c r="X3210" s="52"/>
      <c r="Y3210" s="52"/>
      <c r="Z3210" s="52"/>
      <c r="AA3210" s="52"/>
    </row>
    <row r="3211" spans="19:27">
      <c r="S3211" s="52"/>
      <c r="T3211" s="52"/>
      <c r="U3211" s="52"/>
      <c r="V3211" s="52"/>
      <c r="W3211" s="52"/>
      <c r="X3211" s="52"/>
      <c r="Y3211" s="52"/>
      <c r="Z3211" s="52"/>
      <c r="AA3211" s="52"/>
    </row>
    <row r="3212" spans="19:27">
      <c r="S3212" s="52"/>
      <c r="T3212" s="52"/>
      <c r="U3212" s="52"/>
      <c r="V3212" s="52"/>
      <c r="W3212" s="52"/>
      <c r="X3212" s="52"/>
      <c r="Y3212" s="52"/>
      <c r="Z3212" s="52"/>
      <c r="AA3212" s="52"/>
    </row>
    <row r="3213" spans="19:27">
      <c r="S3213" s="52"/>
      <c r="T3213" s="52"/>
      <c r="U3213" s="52"/>
      <c r="V3213" s="52"/>
      <c r="W3213" s="52"/>
      <c r="X3213" s="52"/>
      <c r="Y3213" s="52"/>
      <c r="Z3213" s="52"/>
      <c r="AA3213" s="52"/>
    </row>
    <row r="3214" spans="19:27">
      <c r="S3214" s="52"/>
      <c r="T3214" s="52"/>
      <c r="U3214" s="52"/>
      <c r="V3214" s="52"/>
      <c r="W3214" s="52"/>
      <c r="X3214" s="52"/>
      <c r="Y3214" s="52"/>
      <c r="Z3214" s="52"/>
      <c r="AA3214" s="52"/>
    </row>
    <row r="3215" spans="19:27">
      <c r="S3215" s="52"/>
      <c r="T3215" s="52"/>
      <c r="U3215" s="52"/>
      <c r="V3215" s="52"/>
      <c r="W3215" s="52"/>
      <c r="X3215" s="52"/>
      <c r="Y3215" s="52"/>
      <c r="Z3215" s="52"/>
      <c r="AA3215" s="52"/>
    </row>
    <row r="3216" spans="19:27">
      <c r="S3216" s="52"/>
      <c r="T3216" s="52"/>
      <c r="U3216" s="52"/>
      <c r="V3216" s="52"/>
      <c r="W3216" s="52"/>
      <c r="X3216" s="52"/>
      <c r="Y3216" s="52"/>
      <c r="Z3216" s="52"/>
      <c r="AA3216" s="52"/>
    </row>
    <row r="3217" spans="19:27">
      <c r="S3217" s="52"/>
      <c r="T3217" s="52"/>
      <c r="U3217" s="52"/>
      <c r="V3217" s="52"/>
      <c r="W3217" s="52"/>
      <c r="X3217" s="52"/>
      <c r="Y3217" s="52"/>
      <c r="Z3217" s="52"/>
      <c r="AA3217" s="52"/>
    </row>
    <row r="3218" spans="19:27">
      <c r="S3218" s="52"/>
      <c r="T3218" s="52"/>
      <c r="U3218" s="52"/>
      <c r="V3218" s="52"/>
      <c r="W3218" s="52"/>
      <c r="X3218" s="52"/>
      <c r="Y3218" s="52"/>
      <c r="Z3218" s="52"/>
      <c r="AA3218" s="52"/>
    </row>
    <row r="3219" spans="19:27">
      <c r="S3219" s="52"/>
      <c r="T3219" s="52"/>
      <c r="U3219" s="52"/>
      <c r="V3219" s="52"/>
      <c r="W3219" s="52"/>
      <c r="X3219" s="52"/>
      <c r="Y3219" s="52"/>
      <c r="Z3219" s="52"/>
      <c r="AA3219" s="52"/>
    </row>
    <row r="3220" spans="19:27">
      <c r="S3220" s="52"/>
      <c r="T3220" s="52"/>
      <c r="U3220" s="52"/>
      <c r="V3220" s="52"/>
      <c r="W3220" s="52"/>
      <c r="X3220" s="52"/>
      <c r="Y3220" s="52"/>
      <c r="Z3220" s="52"/>
      <c r="AA3220" s="52"/>
    </row>
    <row r="3221" spans="19:27">
      <c r="S3221" s="52"/>
      <c r="T3221" s="52"/>
      <c r="U3221" s="52"/>
      <c r="V3221" s="52"/>
      <c r="W3221" s="52"/>
      <c r="X3221" s="52"/>
      <c r="Y3221" s="52"/>
      <c r="Z3221" s="52"/>
      <c r="AA3221" s="52"/>
    </row>
    <row r="3222" spans="19:27">
      <c r="S3222" s="52"/>
      <c r="T3222" s="52"/>
      <c r="U3222" s="52"/>
      <c r="V3222" s="52"/>
      <c r="W3222" s="52"/>
      <c r="X3222" s="52"/>
      <c r="Y3222" s="52"/>
      <c r="Z3222" s="52"/>
      <c r="AA3222" s="52"/>
    </row>
    <row r="3223" spans="19:27">
      <c r="S3223" s="52"/>
      <c r="T3223" s="52"/>
      <c r="U3223" s="52"/>
      <c r="V3223" s="52"/>
      <c r="W3223" s="52"/>
      <c r="X3223" s="52"/>
      <c r="Y3223" s="52"/>
      <c r="Z3223" s="52"/>
      <c r="AA3223" s="52"/>
    </row>
    <row r="3224" spans="19:27">
      <c r="S3224" s="52"/>
      <c r="T3224" s="52"/>
      <c r="U3224" s="52"/>
      <c r="V3224" s="52"/>
      <c r="W3224" s="52"/>
      <c r="X3224" s="52"/>
      <c r="Y3224" s="52"/>
      <c r="Z3224" s="52"/>
      <c r="AA3224" s="52"/>
    </row>
    <row r="3225" spans="19:27">
      <c r="S3225" s="52"/>
      <c r="T3225" s="52"/>
      <c r="U3225" s="52"/>
      <c r="V3225" s="52"/>
      <c r="W3225" s="52"/>
      <c r="X3225" s="52"/>
      <c r="Y3225" s="52"/>
      <c r="Z3225" s="52"/>
      <c r="AA3225" s="52"/>
    </row>
    <row r="3226" spans="19:27">
      <c r="S3226" s="52"/>
      <c r="T3226" s="52"/>
      <c r="U3226" s="52"/>
      <c r="V3226" s="52"/>
      <c r="W3226" s="52"/>
      <c r="X3226" s="52"/>
      <c r="Y3226" s="52"/>
      <c r="Z3226" s="52"/>
      <c r="AA3226" s="52"/>
    </row>
    <row r="3227" spans="19:27">
      <c r="S3227" s="52"/>
      <c r="T3227" s="52"/>
      <c r="U3227" s="52"/>
      <c r="V3227" s="52"/>
      <c r="W3227" s="52"/>
      <c r="X3227" s="52"/>
      <c r="Y3227" s="52"/>
      <c r="Z3227" s="52"/>
      <c r="AA3227" s="52"/>
    </row>
    <row r="3228" spans="19:27">
      <c r="S3228" s="52"/>
      <c r="T3228" s="52"/>
      <c r="U3228" s="52"/>
      <c r="V3228" s="52"/>
      <c r="W3228" s="52"/>
      <c r="X3228" s="52"/>
      <c r="Y3228" s="52"/>
      <c r="Z3228" s="52"/>
      <c r="AA3228" s="52"/>
    </row>
    <row r="3229" spans="19:27">
      <c r="S3229" s="52"/>
      <c r="T3229" s="52"/>
      <c r="U3229" s="52"/>
      <c r="V3229" s="52"/>
      <c r="W3229" s="52"/>
      <c r="X3229" s="52"/>
      <c r="Y3229" s="52"/>
      <c r="Z3229" s="52"/>
      <c r="AA3229" s="52"/>
    </row>
    <row r="3230" spans="19:27">
      <c r="S3230" s="52"/>
      <c r="T3230" s="52"/>
      <c r="U3230" s="52"/>
      <c r="V3230" s="52"/>
      <c r="W3230" s="52"/>
      <c r="X3230" s="52"/>
      <c r="Y3230" s="52"/>
      <c r="Z3230" s="52"/>
      <c r="AA3230" s="52"/>
    </row>
    <row r="3231" spans="19:27">
      <c r="S3231" s="52"/>
      <c r="T3231" s="52"/>
      <c r="U3231" s="52"/>
      <c r="V3231" s="52"/>
      <c r="W3231" s="52"/>
      <c r="X3231" s="52"/>
      <c r="Y3231" s="52"/>
      <c r="Z3231" s="52"/>
      <c r="AA3231" s="52"/>
    </row>
    <row r="3232" spans="19:27">
      <c r="S3232" s="52"/>
      <c r="T3232" s="52"/>
      <c r="U3232" s="52"/>
      <c r="V3232" s="52"/>
      <c r="W3232" s="52"/>
      <c r="X3232" s="52"/>
      <c r="Y3232" s="52"/>
      <c r="Z3232" s="52"/>
      <c r="AA3232" s="52"/>
    </row>
    <row r="3233" spans="19:27">
      <c r="S3233" s="52"/>
      <c r="T3233" s="52"/>
      <c r="U3233" s="52"/>
      <c r="V3233" s="52"/>
      <c r="W3233" s="52"/>
      <c r="X3233" s="52"/>
      <c r="Y3233" s="52"/>
      <c r="Z3233" s="52"/>
      <c r="AA3233" s="52"/>
    </row>
    <row r="3234" spans="19:27">
      <c r="S3234" s="52"/>
      <c r="T3234" s="52"/>
      <c r="U3234" s="52"/>
      <c r="V3234" s="52"/>
      <c r="W3234" s="52"/>
      <c r="X3234" s="52"/>
      <c r="Y3234" s="52"/>
      <c r="Z3234" s="52"/>
      <c r="AA3234" s="52"/>
    </row>
    <row r="3235" spans="19:27">
      <c r="S3235" s="52"/>
      <c r="T3235" s="52"/>
      <c r="U3235" s="52"/>
      <c r="V3235" s="52"/>
      <c r="W3235" s="52"/>
      <c r="X3235" s="52"/>
      <c r="Y3235" s="52"/>
      <c r="Z3235" s="52"/>
      <c r="AA3235" s="52"/>
    </row>
    <row r="3236" spans="19:27">
      <c r="S3236" s="52"/>
      <c r="T3236" s="52"/>
      <c r="U3236" s="52"/>
      <c r="V3236" s="52"/>
      <c r="W3236" s="52"/>
      <c r="X3236" s="52"/>
      <c r="Y3236" s="52"/>
      <c r="Z3236" s="52"/>
      <c r="AA3236" s="52"/>
    </row>
    <row r="3237" spans="19:27">
      <c r="S3237" s="52"/>
      <c r="T3237" s="52"/>
      <c r="U3237" s="52"/>
      <c r="V3237" s="52"/>
      <c r="W3237" s="52"/>
      <c r="X3237" s="52"/>
      <c r="Y3237" s="52"/>
      <c r="Z3237" s="52"/>
      <c r="AA3237" s="52"/>
    </row>
    <row r="3238" spans="19:27">
      <c r="S3238" s="52"/>
      <c r="T3238" s="52"/>
      <c r="U3238" s="52"/>
      <c r="V3238" s="52"/>
      <c r="W3238" s="52"/>
      <c r="X3238" s="52"/>
      <c r="Y3238" s="52"/>
      <c r="Z3238" s="52"/>
      <c r="AA3238" s="52"/>
    </row>
    <row r="3239" spans="19:27">
      <c r="S3239" s="52"/>
      <c r="T3239" s="52"/>
      <c r="U3239" s="52"/>
      <c r="V3239" s="52"/>
      <c r="W3239" s="52"/>
      <c r="X3239" s="52"/>
      <c r="Y3239" s="52"/>
      <c r="Z3239" s="52"/>
      <c r="AA3239" s="52"/>
    </row>
    <row r="3240" spans="19:27">
      <c r="S3240" s="52"/>
      <c r="T3240" s="52"/>
      <c r="U3240" s="52"/>
      <c r="V3240" s="52"/>
      <c r="W3240" s="52"/>
      <c r="X3240" s="52"/>
      <c r="Y3240" s="52"/>
      <c r="Z3240" s="52"/>
      <c r="AA3240" s="52"/>
    </row>
    <row r="3241" spans="19:27">
      <c r="S3241" s="52"/>
      <c r="T3241" s="52"/>
      <c r="U3241" s="52"/>
      <c r="V3241" s="52"/>
      <c r="W3241" s="52"/>
      <c r="X3241" s="52"/>
      <c r="Y3241" s="52"/>
      <c r="Z3241" s="52"/>
      <c r="AA3241" s="52"/>
    </row>
    <row r="3242" spans="19:27">
      <c r="S3242" s="52"/>
      <c r="T3242" s="52"/>
      <c r="U3242" s="52"/>
      <c r="V3242" s="52"/>
      <c r="W3242" s="52"/>
      <c r="X3242" s="52"/>
      <c r="Y3242" s="52"/>
      <c r="Z3242" s="52"/>
      <c r="AA3242" s="52"/>
    </row>
    <row r="3243" spans="19:27">
      <c r="S3243" s="52"/>
      <c r="T3243" s="52"/>
      <c r="U3243" s="52"/>
      <c r="V3243" s="52"/>
      <c r="W3243" s="52"/>
      <c r="X3243" s="52"/>
      <c r="Y3243" s="52"/>
      <c r="Z3243" s="52"/>
      <c r="AA3243" s="52"/>
    </row>
    <row r="3244" spans="19:27">
      <c r="S3244" s="52"/>
      <c r="T3244" s="52"/>
      <c r="U3244" s="52"/>
      <c r="V3244" s="52"/>
      <c r="W3244" s="52"/>
      <c r="X3244" s="52"/>
      <c r="Y3244" s="52"/>
      <c r="Z3244" s="52"/>
      <c r="AA3244" s="52"/>
    </row>
    <row r="3245" spans="19:27">
      <c r="S3245" s="52"/>
      <c r="T3245" s="52"/>
      <c r="U3245" s="52"/>
      <c r="V3245" s="52"/>
      <c r="W3245" s="52"/>
      <c r="X3245" s="52"/>
      <c r="Y3245" s="52"/>
      <c r="Z3245" s="52"/>
      <c r="AA3245" s="52"/>
    </row>
    <row r="3246" spans="19:27">
      <c r="S3246" s="52"/>
      <c r="T3246" s="52"/>
      <c r="U3246" s="52"/>
      <c r="V3246" s="52"/>
      <c r="W3246" s="52"/>
      <c r="X3246" s="52"/>
      <c r="Y3246" s="52"/>
      <c r="Z3246" s="52"/>
      <c r="AA3246" s="52"/>
    </row>
    <row r="3247" spans="19:27">
      <c r="S3247" s="52"/>
      <c r="T3247" s="52"/>
      <c r="U3247" s="52"/>
      <c r="V3247" s="52"/>
      <c r="W3247" s="52"/>
      <c r="X3247" s="52"/>
      <c r="Y3247" s="52"/>
      <c r="Z3247" s="52"/>
      <c r="AA3247" s="52"/>
    </row>
    <row r="3248" spans="19:27">
      <c r="S3248" s="52"/>
      <c r="T3248" s="52"/>
      <c r="U3248" s="52"/>
      <c r="V3248" s="52"/>
      <c r="W3248" s="52"/>
      <c r="X3248" s="52"/>
      <c r="Y3248" s="52"/>
      <c r="Z3248" s="52"/>
      <c r="AA3248" s="52"/>
    </row>
    <row r="3249" spans="19:27">
      <c r="S3249" s="52"/>
      <c r="T3249" s="52"/>
      <c r="U3249" s="52"/>
      <c r="V3249" s="52"/>
      <c r="W3249" s="52"/>
      <c r="X3249" s="52"/>
      <c r="Y3249" s="52"/>
      <c r="Z3249" s="52"/>
      <c r="AA3249" s="52"/>
    </row>
    <row r="3250" spans="19:27">
      <c r="S3250" s="52"/>
      <c r="T3250" s="52"/>
      <c r="U3250" s="52"/>
      <c r="V3250" s="52"/>
      <c r="W3250" s="52"/>
      <c r="X3250" s="52"/>
      <c r="Y3250" s="52"/>
      <c r="Z3250" s="52"/>
      <c r="AA3250" s="52"/>
    </row>
    <row r="3251" spans="19:27">
      <c r="S3251" s="52"/>
      <c r="T3251" s="52"/>
      <c r="U3251" s="52"/>
      <c r="V3251" s="52"/>
      <c r="W3251" s="52"/>
      <c r="X3251" s="52"/>
      <c r="Y3251" s="52"/>
      <c r="Z3251" s="52"/>
      <c r="AA3251" s="52"/>
    </row>
    <row r="3252" spans="19:27">
      <c r="S3252" s="52"/>
      <c r="T3252" s="52"/>
      <c r="U3252" s="52"/>
      <c r="V3252" s="52"/>
      <c r="W3252" s="52"/>
      <c r="X3252" s="52"/>
      <c r="Y3252" s="52"/>
      <c r="Z3252" s="52"/>
      <c r="AA3252" s="52"/>
    </row>
    <row r="3253" spans="19:27">
      <c r="S3253" s="52"/>
      <c r="T3253" s="52"/>
      <c r="U3253" s="52"/>
      <c r="V3253" s="52"/>
      <c r="W3253" s="52"/>
      <c r="X3253" s="52"/>
      <c r="Y3253" s="52"/>
      <c r="Z3253" s="52"/>
      <c r="AA3253" s="52"/>
    </row>
    <row r="3254" spans="19:27">
      <c r="S3254" s="52"/>
      <c r="T3254" s="52"/>
      <c r="U3254" s="52"/>
      <c r="V3254" s="52"/>
      <c r="W3254" s="52"/>
      <c r="X3254" s="52"/>
      <c r="Y3254" s="52"/>
      <c r="Z3254" s="52"/>
      <c r="AA3254" s="52"/>
    </row>
    <row r="3255" spans="19:27">
      <c r="S3255" s="52"/>
      <c r="T3255" s="52"/>
      <c r="U3255" s="52"/>
      <c r="V3255" s="52"/>
      <c r="W3255" s="52"/>
      <c r="X3255" s="52"/>
      <c r="Y3255" s="52"/>
      <c r="Z3255" s="52"/>
      <c r="AA3255" s="52"/>
    </row>
    <row r="3256" spans="19:27">
      <c r="S3256" s="52"/>
      <c r="T3256" s="52"/>
      <c r="U3256" s="52"/>
      <c r="V3256" s="52"/>
      <c r="W3256" s="52"/>
      <c r="X3256" s="52"/>
      <c r="Y3256" s="52"/>
      <c r="Z3256" s="52"/>
      <c r="AA3256" s="52"/>
    </row>
    <row r="3257" spans="19:27">
      <c r="S3257" s="52"/>
      <c r="T3257" s="52"/>
      <c r="U3257" s="52"/>
      <c r="V3257" s="52"/>
      <c r="W3257" s="52"/>
      <c r="X3257" s="52"/>
      <c r="Y3257" s="52"/>
      <c r="Z3257" s="52"/>
      <c r="AA3257" s="52"/>
    </row>
    <row r="3258" spans="19:27">
      <c r="S3258" s="52"/>
      <c r="T3258" s="52"/>
      <c r="U3258" s="52"/>
      <c r="V3258" s="52"/>
      <c r="W3258" s="52"/>
      <c r="X3258" s="52"/>
      <c r="Y3258" s="52"/>
      <c r="Z3258" s="52"/>
      <c r="AA3258" s="52"/>
    </row>
    <row r="3259" spans="19:27">
      <c r="S3259" s="52"/>
      <c r="T3259" s="52"/>
      <c r="U3259" s="52"/>
      <c r="V3259" s="52"/>
      <c r="W3259" s="52"/>
      <c r="X3259" s="52"/>
      <c r="Y3259" s="52"/>
      <c r="Z3259" s="52"/>
      <c r="AA3259" s="52"/>
    </row>
    <row r="3260" spans="19:27">
      <c r="S3260" s="52"/>
      <c r="T3260" s="52"/>
      <c r="U3260" s="52"/>
      <c r="V3260" s="52"/>
      <c r="W3260" s="52"/>
      <c r="X3260" s="52"/>
      <c r="Y3260" s="52"/>
      <c r="Z3260" s="52"/>
      <c r="AA3260" s="52"/>
    </row>
    <row r="3261" spans="19:27">
      <c r="S3261" s="52"/>
      <c r="T3261" s="52"/>
      <c r="U3261" s="52"/>
      <c r="V3261" s="52"/>
      <c r="W3261" s="52"/>
      <c r="X3261" s="52"/>
      <c r="Y3261" s="52"/>
      <c r="Z3261" s="52"/>
      <c r="AA3261" s="52"/>
    </row>
    <row r="3262" spans="19:27">
      <c r="S3262" s="52"/>
      <c r="T3262" s="52"/>
      <c r="U3262" s="52"/>
      <c r="V3262" s="52"/>
      <c r="W3262" s="52"/>
      <c r="X3262" s="52"/>
      <c r="Y3262" s="52"/>
      <c r="Z3262" s="52"/>
      <c r="AA3262" s="52"/>
    </row>
    <row r="3263" spans="19:27">
      <c r="S3263" s="52"/>
      <c r="T3263" s="52"/>
      <c r="U3263" s="52"/>
      <c r="V3263" s="52"/>
      <c r="W3263" s="52"/>
      <c r="X3263" s="52"/>
      <c r="Y3263" s="52"/>
      <c r="Z3263" s="52"/>
      <c r="AA3263" s="52"/>
    </row>
    <row r="3264" spans="19:27">
      <c r="S3264" s="52"/>
      <c r="T3264" s="52"/>
      <c r="U3264" s="52"/>
      <c r="V3264" s="52"/>
      <c r="W3264" s="52"/>
      <c r="X3264" s="52"/>
      <c r="Y3264" s="52"/>
      <c r="Z3264" s="52"/>
      <c r="AA3264" s="52"/>
    </row>
    <row r="3265" spans="19:27">
      <c r="S3265" s="52"/>
      <c r="T3265" s="52"/>
      <c r="U3265" s="52"/>
      <c r="V3265" s="52"/>
      <c r="W3265" s="52"/>
      <c r="X3265" s="52"/>
      <c r="Y3265" s="52"/>
      <c r="Z3265" s="52"/>
      <c r="AA3265" s="52"/>
    </row>
    <row r="3266" spans="19:27">
      <c r="S3266" s="52"/>
      <c r="T3266" s="52"/>
      <c r="U3266" s="52"/>
      <c r="V3266" s="52"/>
      <c r="W3266" s="52"/>
      <c r="X3266" s="52"/>
      <c r="Y3266" s="52"/>
      <c r="Z3266" s="52"/>
      <c r="AA3266" s="52"/>
    </row>
    <row r="3267" spans="19:27">
      <c r="S3267" s="52"/>
      <c r="T3267" s="52"/>
      <c r="U3267" s="52"/>
      <c r="V3267" s="52"/>
      <c r="W3267" s="52"/>
      <c r="X3267" s="52"/>
      <c r="Y3267" s="52"/>
      <c r="Z3267" s="52"/>
      <c r="AA3267" s="52"/>
    </row>
    <row r="3268" spans="19:27">
      <c r="S3268" s="52"/>
      <c r="T3268" s="52"/>
      <c r="U3268" s="52"/>
      <c r="V3268" s="52"/>
      <c r="W3268" s="52"/>
      <c r="X3268" s="52"/>
      <c r="Y3268" s="52"/>
      <c r="Z3268" s="52"/>
      <c r="AA3268" s="52"/>
    </row>
    <row r="3269" spans="19:27">
      <c r="S3269" s="52"/>
      <c r="T3269" s="52"/>
      <c r="U3269" s="52"/>
      <c r="V3269" s="52"/>
      <c r="W3269" s="52"/>
      <c r="X3269" s="52"/>
      <c r="Y3269" s="52"/>
      <c r="Z3269" s="52"/>
      <c r="AA3269" s="52"/>
    </row>
    <row r="3270" spans="19:27">
      <c r="S3270" s="52"/>
      <c r="T3270" s="52"/>
      <c r="U3270" s="52"/>
      <c r="V3270" s="52"/>
      <c r="W3270" s="52"/>
      <c r="X3270" s="52"/>
      <c r="Y3270" s="52"/>
      <c r="Z3270" s="52"/>
      <c r="AA3270" s="52"/>
    </row>
    <row r="3271" spans="19:27">
      <c r="S3271" s="52"/>
      <c r="T3271" s="52"/>
      <c r="U3271" s="52"/>
      <c r="V3271" s="52"/>
      <c r="W3271" s="52"/>
      <c r="X3271" s="52"/>
      <c r="Y3271" s="52"/>
      <c r="Z3271" s="52"/>
      <c r="AA3271" s="52"/>
    </row>
    <row r="3272" spans="19:27">
      <c r="S3272" s="52"/>
      <c r="T3272" s="52"/>
      <c r="U3272" s="52"/>
      <c r="V3272" s="52"/>
      <c r="W3272" s="52"/>
      <c r="X3272" s="52"/>
      <c r="Y3272" s="52"/>
      <c r="Z3272" s="52"/>
      <c r="AA3272" s="52"/>
    </row>
    <row r="3273" spans="19:27">
      <c r="S3273" s="52"/>
      <c r="T3273" s="52"/>
      <c r="U3273" s="52"/>
      <c r="V3273" s="52"/>
      <c r="W3273" s="52"/>
      <c r="X3273" s="52"/>
      <c r="Y3273" s="52"/>
      <c r="Z3273" s="52"/>
      <c r="AA3273" s="52"/>
    </row>
    <row r="3274" spans="19:27">
      <c r="S3274" s="52"/>
      <c r="T3274" s="52"/>
      <c r="U3274" s="52"/>
      <c r="V3274" s="52"/>
      <c r="W3274" s="52"/>
      <c r="X3274" s="52"/>
      <c r="Y3274" s="52"/>
      <c r="Z3274" s="52"/>
      <c r="AA3274" s="52"/>
    </row>
    <row r="3275" spans="19:27">
      <c r="S3275" s="52"/>
      <c r="T3275" s="52"/>
      <c r="U3275" s="52"/>
      <c r="V3275" s="52"/>
      <c r="W3275" s="52"/>
      <c r="X3275" s="52"/>
      <c r="Y3275" s="52"/>
      <c r="Z3275" s="52"/>
      <c r="AA3275" s="52"/>
    </row>
    <row r="3276" spans="19:27">
      <c r="S3276" s="52"/>
      <c r="T3276" s="52"/>
      <c r="U3276" s="52"/>
      <c r="V3276" s="52"/>
      <c r="W3276" s="52"/>
      <c r="X3276" s="52"/>
      <c r="Y3276" s="52"/>
      <c r="Z3276" s="52"/>
      <c r="AA3276" s="52"/>
    </row>
    <row r="3277" spans="19:27">
      <c r="S3277" s="52"/>
      <c r="T3277" s="52"/>
      <c r="U3277" s="52"/>
      <c r="V3277" s="52"/>
      <c r="W3277" s="52"/>
      <c r="X3277" s="52"/>
      <c r="Y3277" s="52"/>
      <c r="Z3277" s="52"/>
      <c r="AA3277" s="52"/>
    </row>
    <row r="3278" spans="19:27">
      <c r="S3278" s="52"/>
      <c r="T3278" s="52"/>
      <c r="U3278" s="52"/>
      <c r="V3278" s="52"/>
      <c r="W3278" s="52"/>
      <c r="X3278" s="52"/>
      <c r="Y3278" s="52"/>
      <c r="Z3278" s="52"/>
      <c r="AA3278" s="52"/>
    </row>
    <row r="3279" spans="19:27">
      <c r="S3279" s="52"/>
      <c r="T3279" s="52"/>
      <c r="U3279" s="52"/>
      <c r="V3279" s="52"/>
      <c r="W3279" s="52"/>
      <c r="X3279" s="52"/>
      <c r="Y3279" s="52"/>
      <c r="Z3279" s="52"/>
      <c r="AA3279" s="52"/>
    </row>
    <row r="3280" spans="19:27">
      <c r="S3280" s="52"/>
      <c r="T3280" s="52"/>
      <c r="U3280" s="52"/>
      <c r="V3280" s="52"/>
      <c r="W3280" s="52"/>
      <c r="X3280" s="52"/>
      <c r="Y3280" s="52"/>
      <c r="Z3280" s="52"/>
      <c r="AA3280" s="52"/>
    </row>
    <row r="3281" spans="19:27">
      <c r="S3281" s="52"/>
      <c r="T3281" s="52"/>
      <c r="U3281" s="52"/>
      <c r="V3281" s="52"/>
      <c r="W3281" s="52"/>
      <c r="X3281" s="52"/>
      <c r="Y3281" s="52"/>
      <c r="Z3281" s="52"/>
      <c r="AA3281" s="52"/>
    </row>
    <row r="3282" spans="19:27">
      <c r="S3282" s="52"/>
      <c r="T3282" s="52"/>
      <c r="U3282" s="52"/>
      <c r="V3282" s="52"/>
      <c r="W3282" s="52"/>
      <c r="X3282" s="52"/>
      <c r="Y3282" s="52"/>
      <c r="Z3282" s="52"/>
      <c r="AA3282" s="52"/>
    </row>
    <row r="3283" spans="19:27">
      <c r="S3283" s="52"/>
      <c r="T3283" s="52"/>
      <c r="U3283" s="52"/>
      <c r="V3283" s="52"/>
      <c r="W3283" s="52"/>
      <c r="X3283" s="52"/>
      <c r="Y3283" s="52"/>
      <c r="Z3283" s="52"/>
      <c r="AA3283" s="52"/>
    </row>
    <row r="3284" spans="19:27">
      <c r="S3284" s="52"/>
      <c r="T3284" s="52"/>
      <c r="U3284" s="52"/>
      <c r="V3284" s="52"/>
      <c r="W3284" s="52"/>
      <c r="X3284" s="52"/>
      <c r="Y3284" s="52"/>
      <c r="Z3284" s="52"/>
      <c r="AA3284" s="52"/>
    </row>
    <row r="3285" spans="19:27">
      <c r="S3285" s="52"/>
      <c r="T3285" s="52"/>
      <c r="U3285" s="52"/>
      <c r="V3285" s="52"/>
      <c r="W3285" s="52"/>
      <c r="X3285" s="52"/>
      <c r="Y3285" s="52"/>
      <c r="Z3285" s="52"/>
      <c r="AA3285" s="52"/>
    </row>
    <row r="3286" spans="19:27">
      <c r="S3286" s="52"/>
      <c r="T3286" s="52"/>
      <c r="U3286" s="52"/>
      <c r="V3286" s="52"/>
      <c r="W3286" s="52"/>
      <c r="X3286" s="52"/>
      <c r="Y3286" s="52"/>
      <c r="Z3286" s="52"/>
      <c r="AA3286" s="52"/>
    </row>
    <row r="3287" spans="19:27">
      <c r="S3287" s="52"/>
      <c r="T3287" s="52"/>
      <c r="U3287" s="52"/>
      <c r="V3287" s="52"/>
      <c r="W3287" s="52"/>
      <c r="X3287" s="52"/>
      <c r="Y3287" s="52"/>
      <c r="Z3287" s="52"/>
      <c r="AA3287" s="52"/>
    </row>
    <row r="3288" spans="19:27">
      <c r="S3288" s="52"/>
      <c r="T3288" s="52"/>
      <c r="U3288" s="52"/>
      <c r="V3288" s="52"/>
      <c r="W3288" s="52"/>
      <c r="X3288" s="52"/>
      <c r="Y3288" s="52"/>
      <c r="Z3288" s="52"/>
      <c r="AA3288" s="52"/>
    </row>
    <row r="3289" spans="19:27">
      <c r="S3289" s="52"/>
      <c r="T3289" s="52"/>
      <c r="U3289" s="52"/>
      <c r="V3289" s="52"/>
      <c r="W3289" s="52"/>
      <c r="X3289" s="52"/>
      <c r="Y3289" s="52"/>
      <c r="Z3289" s="52"/>
      <c r="AA3289" s="52"/>
    </row>
    <row r="3290" spans="19:27">
      <c r="S3290" s="52"/>
      <c r="T3290" s="52"/>
      <c r="U3290" s="52"/>
      <c r="V3290" s="52"/>
      <c r="W3290" s="52"/>
      <c r="X3290" s="52"/>
      <c r="Y3290" s="52"/>
      <c r="Z3290" s="52"/>
      <c r="AA3290" s="52"/>
    </row>
    <row r="3291" spans="19:27">
      <c r="S3291" s="52"/>
      <c r="T3291" s="52"/>
      <c r="U3291" s="52"/>
      <c r="V3291" s="52"/>
      <c r="W3291" s="52"/>
      <c r="X3291" s="52"/>
      <c r="Y3291" s="52"/>
      <c r="Z3291" s="52"/>
      <c r="AA3291" s="52"/>
    </row>
    <row r="3292" spans="19:27">
      <c r="S3292" s="52"/>
      <c r="T3292" s="52"/>
      <c r="U3292" s="52"/>
      <c r="V3292" s="52"/>
      <c r="W3292" s="52"/>
      <c r="X3292" s="52"/>
      <c r="Y3292" s="52"/>
      <c r="Z3292" s="52"/>
      <c r="AA3292" s="52"/>
    </row>
    <row r="3293" spans="19:27">
      <c r="S3293" s="52"/>
      <c r="T3293" s="52"/>
      <c r="U3293" s="52"/>
      <c r="V3293" s="52"/>
      <c r="W3293" s="52"/>
      <c r="X3293" s="52"/>
      <c r="Y3293" s="52"/>
      <c r="Z3293" s="52"/>
      <c r="AA3293" s="52"/>
    </row>
    <row r="3294" spans="19:27">
      <c r="S3294" s="52"/>
      <c r="T3294" s="52"/>
      <c r="U3294" s="52"/>
      <c r="V3294" s="52"/>
      <c r="W3294" s="52"/>
      <c r="X3294" s="52"/>
      <c r="Y3294" s="52"/>
      <c r="Z3294" s="52"/>
      <c r="AA3294" s="52"/>
    </row>
    <row r="3295" spans="19:27">
      <c r="S3295" s="52"/>
      <c r="T3295" s="52"/>
      <c r="U3295" s="52"/>
      <c r="V3295" s="52"/>
      <c r="W3295" s="52"/>
      <c r="X3295" s="52"/>
      <c r="Y3295" s="52"/>
      <c r="Z3295" s="52"/>
      <c r="AA3295" s="52"/>
    </row>
    <row r="3296" spans="19:27">
      <c r="S3296" s="52"/>
      <c r="T3296" s="52"/>
      <c r="U3296" s="52"/>
      <c r="V3296" s="52"/>
      <c r="W3296" s="52"/>
      <c r="X3296" s="52"/>
      <c r="Y3296" s="52"/>
      <c r="Z3296" s="52"/>
      <c r="AA3296" s="52"/>
    </row>
    <row r="3297" spans="19:27">
      <c r="S3297" s="52"/>
      <c r="T3297" s="52"/>
      <c r="U3297" s="52"/>
      <c r="V3297" s="52"/>
      <c r="W3297" s="52"/>
      <c r="X3297" s="52"/>
      <c r="Y3297" s="52"/>
      <c r="Z3297" s="52"/>
      <c r="AA3297" s="52"/>
    </row>
    <row r="3298" spans="19:27">
      <c r="S3298" s="52"/>
      <c r="T3298" s="52"/>
      <c r="U3298" s="52"/>
      <c r="V3298" s="52"/>
      <c r="W3298" s="52"/>
      <c r="X3298" s="52"/>
      <c r="Y3298" s="52"/>
      <c r="Z3298" s="52"/>
      <c r="AA3298" s="52"/>
    </row>
    <row r="3299" spans="19:27">
      <c r="S3299" s="52"/>
      <c r="T3299" s="52"/>
      <c r="U3299" s="52"/>
      <c r="V3299" s="52"/>
      <c r="W3299" s="52"/>
      <c r="X3299" s="52"/>
      <c r="Y3299" s="52"/>
      <c r="Z3299" s="52"/>
      <c r="AA3299" s="52"/>
    </row>
    <row r="3300" spans="19:27">
      <c r="S3300" s="52"/>
      <c r="T3300" s="52"/>
      <c r="U3300" s="52"/>
      <c r="V3300" s="52"/>
      <c r="W3300" s="52"/>
      <c r="X3300" s="52"/>
      <c r="Y3300" s="52"/>
      <c r="Z3300" s="52"/>
      <c r="AA3300" s="52"/>
    </row>
    <row r="3301" spans="19:27">
      <c r="S3301" s="52"/>
      <c r="T3301" s="52"/>
      <c r="U3301" s="52"/>
      <c r="V3301" s="52"/>
      <c r="W3301" s="52"/>
      <c r="X3301" s="52"/>
      <c r="Y3301" s="52"/>
      <c r="Z3301" s="52"/>
      <c r="AA3301" s="52"/>
    </row>
    <row r="3302" spans="19:27">
      <c r="S3302" s="52"/>
      <c r="T3302" s="52"/>
      <c r="U3302" s="52"/>
      <c r="V3302" s="52"/>
      <c r="W3302" s="52"/>
      <c r="X3302" s="52"/>
      <c r="Y3302" s="52"/>
      <c r="Z3302" s="52"/>
      <c r="AA3302" s="52"/>
    </row>
    <row r="3303" spans="19:27">
      <c r="S3303" s="52"/>
      <c r="T3303" s="52"/>
      <c r="U3303" s="52"/>
      <c r="V3303" s="52"/>
      <c r="W3303" s="52"/>
      <c r="X3303" s="52"/>
      <c r="Y3303" s="52"/>
      <c r="Z3303" s="52"/>
      <c r="AA3303" s="52"/>
    </row>
    <row r="3304" spans="19:27">
      <c r="S3304" s="52"/>
      <c r="T3304" s="52"/>
      <c r="U3304" s="52"/>
      <c r="V3304" s="52"/>
      <c r="W3304" s="52"/>
      <c r="X3304" s="52"/>
      <c r="Y3304" s="52"/>
      <c r="Z3304" s="52"/>
      <c r="AA3304" s="52"/>
    </row>
    <row r="3305" spans="19:27">
      <c r="S3305" s="52"/>
      <c r="T3305" s="52"/>
      <c r="U3305" s="52"/>
      <c r="V3305" s="52"/>
      <c r="W3305" s="52"/>
      <c r="X3305" s="52"/>
      <c r="Y3305" s="52"/>
      <c r="Z3305" s="52"/>
      <c r="AA3305" s="52"/>
    </row>
    <row r="3306" spans="19:27">
      <c r="S3306" s="52"/>
      <c r="T3306" s="52"/>
      <c r="U3306" s="52"/>
      <c r="V3306" s="52"/>
      <c r="W3306" s="52"/>
      <c r="X3306" s="52"/>
      <c r="Y3306" s="52"/>
      <c r="Z3306" s="52"/>
      <c r="AA3306" s="52"/>
    </row>
    <row r="3307" spans="19:27">
      <c r="S3307" s="52"/>
      <c r="T3307" s="52"/>
      <c r="U3307" s="52"/>
      <c r="V3307" s="52"/>
      <c r="W3307" s="52"/>
      <c r="X3307" s="52"/>
      <c r="Y3307" s="52"/>
      <c r="Z3307" s="52"/>
      <c r="AA3307" s="52"/>
    </row>
    <row r="3308" spans="19:27">
      <c r="S3308" s="52"/>
      <c r="T3308" s="52"/>
      <c r="U3308" s="52"/>
      <c r="V3308" s="52"/>
      <c r="W3308" s="52"/>
      <c r="X3308" s="52"/>
      <c r="Y3308" s="52"/>
      <c r="Z3308" s="52"/>
      <c r="AA3308" s="52"/>
    </row>
    <row r="3309" spans="19:27">
      <c r="S3309" s="52"/>
      <c r="T3309" s="52"/>
      <c r="U3309" s="52"/>
      <c r="V3309" s="52"/>
      <c r="W3309" s="52"/>
      <c r="X3309" s="52"/>
      <c r="Y3309" s="52"/>
      <c r="Z3309" s="52"/>
      <c r="AA3309" s="52"/>
    </row>
    <row r="3310" spans="19:27">
      <c r="S3310" s="52"/>
      <c r="T3310" s="52"/>
      <c r="U3310" s="52"/>
      <c r="V3310" s="52"/>
      <c r="W3310" s="52"/>
      <c r="X3310" s="52"/>
      <c r="Y3310" s="52"/>
      <c r="Z3310" s="52"/>
      <c r="AA3310" s="52"/>
    </row>
    <row r="3311" spans="19:27">
      <c r="S3311" s="52"/>
      <c r="T3311" s="52"/>
      <c r="U3311" s="52"/>
      <c r="V3311" s="52"/>
      <c r="W3311" s="52"/>
      <c r="X3311" s="52"/>
      <c r="Y3311" s="52"/>
      <c r="Z3311" s="52"/>
      <c r="AA3311" s="52"/>
    </row>
    <row r="3312" spans="19:27">
      <c r="S3312" s="52"/>
      <c r="T3312" s="52"/>
      <c r="U3312" s="52"/>
      <c r="V3312" s="52"/>
      <c r="W3312" s="52"/>
      <c r="X3312" s="52"/>
      <c r="Y3312" s="52"/>
      <c r="Z3312" s="52"/>
      <c r="AA3312" s="52"/>
    </row>
    <row r="3313" spans="19:27">
      <c r="S3313" s="52"/>
      <c r="T3313" s="52"/>
      <c r="U3313" s="52"/>
      <c r="V3313" s="52"/>
      <c r="W3313" s="52"/>
      <c r="X3313" s="52"/>
      <c r="Y3313" s="52"/>
      <c r="Z3313" s="52"/>
      <c r="AA3313" s="52"/>
    </row>
    <row r="3314" spans="19:27">
      <c r="S3314" s="52"/>
      <c r="T3314" s="52"/>
      <c r="U3314" s="52"/>
      <c r="V3314" s="52"/>
      <c r="W3314" s="52"/>
      <c r="X3314" s="52"/>
      <c r="Y3314" s="52"/>
      <c r="Z3314" s="52"/>
      <c r="AA3314" s="52"/>
    </row>
    <row r="3315" spans="19:27">
      <c r="S3315" s="52"/>
      <c r="T3315" s="52"/>
      <c r="U3315" s="52"/>
      <c r="V3315" s="52"/>
      <c r="W3315" s="52"/>
      <c r="X3315" s="52"/>
      <c r="Y3315" s="52"/>
      <c r="Z3315" s="52"/>
      <c r="AA3315" s="52"/>
    </row>
    <row r="3316" spans="19:27">
      <c r="S3316" s="52"/>
      <c r="T3316" s="52"/>
      <c r="U3316" s="52"/>
      <c r="V3316" s="52"/>
      <c r="W3316" s="52"/>
      <c r="X3316" s="52"/>
      <c r="Y3316" s="52"/>
      <c r="Z3316" s="52"/>
      <c r="AA3316" s="52"/>
    </row>
    <row r="3317" spans="19:27">
      <c r="S3317" s="52"/>
      <c r="T3317" s="52"/>
      <c r="U3317" s="52"/>
      <c r="V3317" s="52"/>
      <c r="W3317" s="52"/>
      <c r="X3317" s="52"/>
      <c r="Y3317" s="52"/>
      <c r="Z3317" s="52"/>
      <c r="AA3317" s="52"/>
    </row>
    <row r="3318" spans="19:27">
      <c r="S3318" s="52"/>
      <c r="T3318" s="52"/>
      <c r="U3318" s="52"/>
      <c r="V3318" s="52"/>
      <c r="W3318" s="52"/>
      <c r="X3318" s="52"/>
      <c r="Y3318" s="52"/>
      <c r="Z3318" s="52"/>
      <c r="AA3318" s="52"/>
    </row>
    <row r="3319" spans="19:27">
      <c r="S3319" s="52"/>
      <c r="T3319" s="52"/>
      <c r="U3319" s="52"/>
      <c r="V3319" s="52"/>
      <c r="W3319" s="52"/>
      <c r="X3319" s="52"/>
      <c r="Y3319" s="52"/>
      <c r="Z3319" s="52"/>
      <c r="AA3319" s="52"/>
    </row>
    <row r="3320" spans="19:27">
      <c r="S3320" s="52"/>
      <c r="T3320" s="52"/>
      <c r="U3320" s="52"/>
      <c r="V3320" s="52"/>
      <c r="W3320" s="52"/>
      <c r="X3320" s="52"/>
      <c r="Y3320" s="52"/>
      <c r="Z3320" s="52"/>
      <c r="AA3320" s="52"/>
    </row>
    <row r="3321" spans="19:27">
      <c r="S3321" s="52"/>
      <c r="T3321" s="52"/>
      <c r="U3321" s="52"/>
      <c r="V3321" s="52"/>
      <c r="W3321" s="52"/>
      <c r="X3321" s="52"/>
      <c r="Y3321" s="52"/>
      <c r="Z3321" s="52"/>
      <c r="AA3321" s="52"/>
    </row>
    <row r="3322" spans="19:27">
      <c r="S3322" s="52"/>
      <c r="T3322" s="52"/>
      <c r="U3322" s="52"/>
      <c r="V3322" s="52"/>
      <c r="W3322" s="52"/>
      <c r="X3322" s="52"/>
      <c r="Y3322" s="52"/>
      <c r="Z3322" s="52"/>
      <c r="AA3322" s="52"/>
    </row>
    <row r="3323" spans="19:27">
      <c r="S3323" s="52"/>
      <c r="T3323" s="52"/>
      <c r="U3323" s="52"/>
      <c r="V3323" s="52"/>
      <c r="W3323" s="52"/>
      <c r="X3323" s="52"/>
      <c r="Y3323" s="52"/>
      <c r="Z3323" s="52"/>
      <c r="AA3323" s="52"/>
    </row>
    <row r="3324" spans="19:27">
      <c r="S3324" s="52"/>
      <c r="T3324" s="52"/>
      <c r="U3324" s="52"/>
      <c r="V3324" s="52"/>
      <c r="W3324" s="52"/>
      <c r="X3324" s="52"/>
      <c r="Y3324" s="52"/>
      <c r="Z3324" s="52"/>
      <c r="AA3324" s="52"/>
    </row>
    <row r="3325" spans="19:27">
      <c r="S3325" s="52"/>
      <c r="T3325" s="52"/>
      <c r="U3325" s="52"/>
      <c r="V3325" s="52"/>
      <c r="W3325" s="52"/>
      <c r="X3325" s="52"/>
      <c r="Y3325" s="52"/>
      <c r="Z3325" s="52"/>
      <c r="AA3325" s="52"/>
    </row>
    <row r="3326" spans="19:27">
      <c r="S3326" s="52"/>
      <c r="T3326" s="52"/>
      <c r="U3326" s="52"/>
      <c r="V3326" s="52"/>
      <c r="W3326" s="52"/>
      <c r="X3326" s="52"/>
      <c r="Y3326" s="52"/>
      <c r="Z3326" s="52"/>
      <c r="AA3326" s="52"/>
    </row>
    <row r="3327" spans="19:27">
      <c r="S3327" s="52"/>
      <c r="T3327" s="52"/>
      <c r="U3327" s="52"/>
      <c r="V3327" s="52"/>
      <c r="W3327" s="52"/>
      <c r="X3327" s="52"/>
      <c r="Y3327" s="52"/>
      <c r="Z3327" s="52"/>
      <c r="AA3327" s="52"/>
    </row>
    <row r="3328" spans="19:27">
      <c r="S3328" s="52"/>
      <c r="T3328" s="52"/>
      <c r="U3328" s="52"/>
      <c r="V3328" s="52"/>
      <c r="W3328" s="52"/>
      <c r="X3328" s="52"/>
      <c r="Y3328" s="52"/>
      <c r="Z3328" s="52"/>
      <c r="AA3328" s="52"/>
    </row>
    <row r="3329" spans="19:27">
      <c r="S3329" s="52"/>
      <c r="T3329" s="52"/>
      <c r="U3329" s="52"/>
      <c r="V3329" s="52"/>
      <c r="W3329" s="52"/>
      <c r="X3329" s="52"/>
      <c r="Y3329" s="52"/>
      <c r="Z3329" s="52"/>
      <c r="AA3329" s="52"/>
    </row>
    <row r="3330" spans="19:27">
      <c r="S3330" s="52"/>
      <c r="T3330" s="52"/>
      <c r="U3330" s="52"/>
      <c r="V3330" s="52"/>
      <c r="W3330" s="52"/>
      <c r="X3330" s="52"/>
      <c r="Y3330" s="52"/>
      <c r="Z3330" s="52"/>
      <c r="AA3330" s="52"/>
    </row>
    <row r="3331" spans="19:27">
      <c r="S3331" s="52"/>
      <c r="T3331" s="52"/>
      <c r="U3331" s="52"/>
      <c r="V3331" s="52"/>
      <c r="W3331" s="52"/>
      <c r="X3331" s="52"/>
      <c r="Y3331" s="52"/>
      <c r="Z3331" s="52"/>
      <c r="AA3331" s="52"/>
    </row>
    <row r="3332" spans="19:27">
      <c r="S3332" s="52"/>
      <c r="T3332" s="52"/>
      <c r="U3332" s="52"/>
      <c r="V3332" s="52"/>
      <c r="W3332" s="52"/>
      <c r="X3332" s="52"/>
      <c r="Y3332" s="52"/>
      <c r="Z3332" s="52"/>
      <c r="AA3332" s="52"/>
    </row>
    <row r="3333" spans="19:27">
      <c r="S3333" s="52"/>
      <c r="T3333" s="52"/>
      <c r="U3333" s="52"/>
      <c r="V3333" s="52"/>
      <c r="W3333" s="52"/>
      <c r="X3333" s="52"/>
      <c r="Y3333" s="52"/>
      <c r="Z3333" s="52"/>
      <c r="AA3333" s="52"/>
    </row>
    <row r="3334" spans="19:27">
      <c r="S3334" s="52"/>
      <c r="T3334" s="52"/>
      <c r="U3334" s="52"/>
      <c r="V3334" s="52"/>
      <c r="W3334" s="52"/>
      <c r="X3334" s="52"/>
      <c r="Y3334" s="52"/>
      <c r="Z3334" s="52"/>
      <c r="AA3334" s="52"/>
    </row>
    <row r="3335" spans="19:27">
      <c r="S3335" s="52"/>
      <c r="T3335" s="52"/>
      <c r="U3335" s="52"/>
      <c r="V3335" s="52"/>
      <c r="W3335" s="52"/>
      <c r="X3335" s="52"/>
      <c r="Y3335" s="52"/>
      <c r="Z3335" s="52"/>
      <c r="AA3335" s="52"/>
    </row>
    <row r="3336" spans="19:27">
      <c r="S3336" s="52"/>
      <c r="T3336" s="52"/>
      <c r="U3336" s="52"/>
      <c r="V3336" s="52"/>
      <c r="W3336" s="52"/>
      <c r="X3336" s="52"/>
      <c r="Y3336" s="52"/>
      <c r="Z3336" s="52"/>
      <c r="AA3336" s="52"/>
    </row>
    <row r="3337" spans="19:27">
      <c r="S3337" s="52"/>
      <c r="T3337" s="52"/>
      <c r="U3337" s="52"/>
      <c r="V3337" s="52"/>
      <c r="W3337" s="52"/>
      <c r="X3337" s="52"/>
      <c r="Y3337" s="52"/>
      <c r="Z3337" s="52"/>
      <c r="AA3337" s="52"/>
    </row>
    <row r="3338" spans="19:27">
      <c r="S3338" s="52"/>
      <c r="T3338" s="52"/>
      <c r="U3338" s="52"/>
      <c r="V3338" s="52"/>
      <c r="W3338" s="52"/>
      <c r="X3338" s="52"/>
      <c r="Y3338" s="52"/>
      <c r="Z3338" s="52"/>
      <c r="AA3338" s="52"/>
    </row>
    <row r="3339" spans="19:27">
      <c r="S3339" s="52"/>
      <c r="T3339" s="52"/>
      <c r="U3339" s="52"/>
      <c r="V3339" s="52"/>
      <c r="W3339" s="52"/>
      <c r="X3339" s="52"/>
      <c r="Y3339" s="52"/>
      <c r="Z3339" s="52"/>
      <c r="AA3339" s="52"/>
    </row>
    <row r="3340" spans="19:27">
      <c r="S3340" s="52"/>
      <c r="T3340" s="52"/>
      <c r="U3340" s="52"/>
      <c r="V3340" s="52"/>
      <c r="W3340" s="52"/>
      <c r="X3340" s="52"/>
      <c r="Y3340" s="52"/>
      <c r="Z3340" s="52"/>
      <c r="AA3340" s="52"/>
    </row>
    <row r="3341" spans="19:27">
      <c r="S3341" s="52"/>
      <c r="T3341" s="52"/>
      <c r="U3341" s="52"/>
      <c r="V3341" s="52"/>
      <c r="W3341" s="52"/>
      <c r="X3341" s="52"/>
      <c r="Y3341" s="52"/>
      <c r="Z3341" s="52"/>
      <c r="AA3341" s="52"/>
    </row>
    <row r="3342" spans="19:27">
      <c r="S3342" s="52"/>
      <c r="T3342" s="52"/>
      <c r="U3342" s="52"/>
      <c r="V3342" s="52"/>
      <c r="W3342" s="52"/>
      <c r="X3342" s="52"/>
      <c r="Y3342" s="52"/>
      <c r="Z3342" s="52"/>
      <c r="AA3342" s="52"/>
    </row>
    <row r="3343" spans="19:27">
      <c r="S3343" s="52"/>
      <c r="T3343" s="52"/>
      <c r="U3343" s="52"/>
      <c r="V3343" s="52"/>
      <c r="W3343" s="52"/>
      <c r="X3343" s="52"/>
      <c r="Y3343" s="52"/>
      <c r="Z3343" s="52"/>
      <c r="AA3343" s="52"/>
    </row>
    <row r="3344" spans="19:27">
      <c r="S3344" s="52"/>
      <c r="T3344" s="52"/>
      <c r="U3344" s="52"/>
      <c r="V3344" s="52"/>
      <c r="W3344" s="52"/>
      <c r="X3344" s="52"/>
      <c r="Y3344" s="52"/>
      <c r="Z3344" s="52"/>
      <c r="AA3344" s="52"/>
    </row>
    <row r="3345" spans="19:27">
      <c r="S3345" s="52"/>
      <c r="T3345" s="52"/>
      <c r="U3345" s="52"/>
      <c r="V3345" s="52"/>
      <c r="W3345" s="52"/>
      <c r="X3345" s="52"/>
      <c r="Y3345" s="52"/>
      <c r="Z3345" s="52"/>
      <c r="AA3345" s="52"/>
    </row>
    <row r="3346" spans="19:27">
      <c r="S3346" s="52"/>
      <c r="T3346" s="52"/>
      <c r="U3346" s="52"/>
      <c r="V3346" s="52"/>
      <c r="W3346" s="52"/>
      <c r="X3346" s="52"/>
      <c r="Y3346" s="52"/>
      <c r="Z3346" s="52"/>
      <c r="AA3346" s="52"/>
    </row>
    <row r="3347" spans="19:27">
      <c r="S3347" s="52"/>
      <c r="T3347" s="52"/>
      <c r="U3347" s="52"/>
      <c r="V3347" s="52"/>
      <c r="W3347" s="52"/>
      <c r="X3347" s="52"/>
      <c r="Y3347" s="52"/>
      <c r="Z3347" s="52"/>
      <c r="AA3347" s="52"/>
    </row>
    <row r="3348" spans="19:27">
      <c r="S3348" s="52"/>
      <c r="T3348" s="52"/>
      <c r="U3348" s="52"/>
      <c r="V3348" s="52"/>
      <c r="W3348" s="52"/>
      <c r="X3348" s="52"/>
      <c r="Y3348" s="52"/>
      <c r="Z3348" s="52"/>
      <c r="AA3348" s="52"/>
    </row>
    <row r="3349" spans="19:27">
      <c r="S3349" s="52"/>
      <c r="T3349" s="52"/>
      <c r="U3349" s="52"/>
      <c r="V3349" s="52"/>
      <c r="W3349" s="52"/>
      <c r="X3349" s="52"/>
      <c r="Y3349" s="52"/>
      <c r="Z3349" s="52"/>
      <c r="AA3349" s="52"/>
    </row>
    <row r="3350" spans="19:27">
      <c r="S3350" s="52"/>
      <c r="T3350" s="52"/>
      <c r="U3350" s="52"/>
      <c r="V3350" s="52"/>
      <c r="W3350" s="52"/>
      <c r="X3350" s="52"/>
      <c r="Y3350" s="52"/>
      <c r="Z3350" s="52"/>
      <c r="AA3350" s="52"/>
    </row>
    <row r="3351" spans="19:27">
      <c r="S3351" s="52"/>
      <c r="T3351" s="52"/>
      <c r="U3351" s="52"/>
      <c r="V3351" s="52"/>
      <c r="W3351" s="52"/>
      <c r="X3351" s="52"/>
      <c r="Y3351" s="52"/>
      <c r="Z3351" s="52"/>
      <c r="AA3351" s="52"/>
    </row>
    <row r="3352" spans="19:27">
      <c r="S3352" s="52"/>
      <c r="T3352" s="52"/>
      <c r="U3352" s="52"/>
      <c r="V3352" s="52"/>
      <c r="W3352" s="52"/>
      <c r="X3352" s="52"/>
      <c r="Y3352" s="52"/>
      <c r="Z3352" s="52"/>
      <c r="AA3352" s="52"/>
    </row>
    <row r="3353" spans="19:27">
      <c r="S3353" s="52"/>
      <c r="T3353" s="52"/>
      <c r="U3353" s="52"/>
      <c r="V3353" s="52"/>
      <c r="W3353" s="52"/>
      <c r="X3353" s="52"/>
      <c r="Y3353" s="52"/>
      <c r="Z3353" s="52"/>
      <c r="AA3353" s="52"/>
    </row>
    <row r="3354" spans="19:27">
      <c r="S3354" s="52"/>
      <c r="T3354" s="52"/>
      <c r="U3354" s="52"/>
      <c r="V3354" s="52"/>
      <c r="W3354" s="52"/>
      <c r="X3354" s="52"/>
      <c r="Y3354" s="52"/>
      <c r="Z3354" s="52"/>
      <c r="AA3354" s="52"/>
    </row>
    <row r="3355" spans="19:27">
      <c r="S3355" s="52"/>
      <c r="T3355" s="52"/>
      <c r="U3355" s="52"/>
      <c r="V3355" s="52"/>
      <c r="W3355" s="52"/>
      <c r="X3355" s="52"/>
      <c r="Y3355" s="52"/>
      <c r="Z3355" s="52"/>
      <c r="AA3355" s="52"/>
    </row>
    <row r="3356" spans="19:27">
      <c r="S3356" s="52"/>
      <c r="T3356" s="52"/>
      <c r="U3356" s="52"/>
      <c r="V3356" s="52"/>
      <c r="W3356" s="52"/>
      <c r="X3356" s="52"/>
      <c r="Y3356" s="52"/>
      <c r="Z3356" s="52"/>
      <c r="AA3356" s="52"/>
    </row>
    <row r="3357" spans="19:27">
      <c r="S3357" s="52"/>
      <c r="T3357" s="52"/>
      <c r="U3357" s="52"/>
      <c r="V3357" s="52"/>
      <c r="W3357" s="52"/>
      <c r="X3357" s="52"/>
      <c r="Y3357" s="52"/>
      <c r="Z3357" s="52"/>
      <c r="AA3357" s="52"/>
    </row>
    <row r="3358" spans="19:27">
      <c r="S3358" s="52"/>
      <c r="T3358" s="52"/>
      <c r="U3358" s="52"/>
      <c r="V3358" s="52"/>
      <c r="W3358" s="52"/>
      <c r="X3358" s="52"/>
      <c r="Y3358" s="52"/>
      <c r="Z3358" s="52"/>
      <c r="AA3358" s="52"/>
    </row>
    <row r="3359" spans="19:27">
      <c r="S3359" s="52"/>
      <c r="T3359" s="52"/>
      <c r="U3359" s="52"/>
      <c r="V3359" s="52"/>
      <c r="W3359" s="52"/>
      <c r="X3359" s="52"/>
      <c r="Y3359" s="52"/>
      <c r="Z3359" s="52"/>
      <c r="AA3359" s="52"/>
    </row>
    <row r="3360" spans="19:27">
      <c r="S3360" s="52"/>
      <c r="T3360" s="52"/>
      <c r="U3360" s="52"/>
      <c r="V3360" s="52"/>
      <c r="W3360" s="52"/>
      <c r="X3360" s="52"/>
      <c r="Y3360" s="52"/>
      <c r="Z3360" s="52"/>
      <c r="AA3360" s="52"/>
    </row>
    <row r="3361" spans="19:27">
      <c r="S3361" s="52"/>
      <c r="T3361" s="52"/>
      <c r="U3361" s="52"/>
      <c r="V3361" s="52"/>
      <c r="W3361" s="52"/>
      <c r="X3361" s="52"/>
      <c r="Y3361" s="52"/>
      <c r="Z3361" s="52"/>
      <c r="AA3361" s="52"/>
    </row>
    <row r="3362" spans="19:27">
      <c r="S3362" s="52"/>
      <c r="T3362" s="52"/>
      <c r="U3362" s="52"/>
      <c r="V3362" s="52"/>
      <c r="W3362" s="52"/>
      <c r="X3362" s="52"/>
      <c r="Y3362" s="52"/>
      <c r="Z3362" s="52"/>
      <c r="AA3362" s="52"/>
    </row>
    <row r="3363" spans="19:27">
      <c r="S3363" s="52"/>
      <c r="T3363" s="52"/>
      <c r="U3363" s="52"/>
      <c r="V3363" s="52"/>
      <c r="W3363" s="52"/>
      <c r="X3363" s="52"/>
      <c r="Y3363" s="52"/>
      <c r="Z3363" s="52"/>
      <c r="AA3363" s="52"/>
    </row>
    <row r="3364" spans="19:27">
      <c r="S3364" s="52"/>
      <c r="T3364" s="52"/>
      <c r="U3364" s="52"/>
      <c r="V3364" s="52"/>
      <c r="W3364" s="52"/>
      <c r="X3364" s="52"/>
      <c r="Y3364" s="52"/>
      <c r="Z3364" s="52"/>
      <c r="AA3364" s="52"/>
    </row>
    <row r="3365" spans="19:27">
      <c r="S3365" s="52"/>
      <c r="T3365" s="52"/>
      <c r="U3365" s="52"/>
      <c r="V3365" s="52"/>
      <c r="W3365" s="52"/>
      <c r="X3365" s="52"/>
      <c r="Y3365" s="52"/>
      <c r="Z3365" s="52"/>
      <c r="AA3365" s="52"/>
    </row>
    <row r="3366" spans="19:27">
      <c r="S3366" s="52"/>
      <c r="T3366" s="52"/>
      <c r="U3366" s="52"/>
      <c r="V3366" s="52"/>
      <c r="W3366" s="52"/>
      <c r="X3366" s="52"/>
      <c r="Y3366" s="52"/>
      <c r="Z3366" s="52"/>
      <c r="AA3366" s="52"/>
    </row>
    <row r="3367" spans="19:27">
      <c r="S3367" s="52"/>
      <c r="T3367" s="52"/>
      <c r="U3367" s="52"/>
      <c r="V3367" s="52"/>
      <c r="W3367" s="52"/>
      <c r="X3367" s="52"/>
      <c r="Y3367" s="52"/>
      <c r="Z3367" s="52"/>
      <c r="AA3367" s="52"/>
    </row>
    <row r="3368" spans="19:27">
      <c r="S3368" s="52"/>
      <c r="T3368" s="52"/>
      <c r="U3368" s="52"/>
      <c r="V3368" s="52"/>
      <c r="W3368" s="52"/>
      <c r="X3368" s="52"/>
      <c r="Y3368" s="52"/>
      <c r="Z3368" s="52"/>
      <c r="AA3368" s="52"/>
    </row>
    <row r="3369" spans="19:27">
      <c r="S3369" s="52"/>
      <c r="T3369" s="52"/>
      <c r="U3369" s="52"/>
      <c r="V3369" s="52"/>
      <c r="W3369" s="52"/>
      <c r="X3369" s="52"/>
      <c r="Y3369" s="52"/>
      <c r="Z3369" s="52"/>
      <c r="AA3369" s="52"/>
    </row>
    <row r="3370" spans="19:27">
      <c r="S3370" s="52"/>
      <c r="T3370" s="52"/>
      <c r="U3370" s="52"/>
      <c r="V3370" s="52"/>
      <c r="W3370" s="52"/>
      <c r="X3370" s="52"/>
      <c r="Y3370" s="52"/>
      <c r="Z3370" s="52"/>
      <c r="AA3370" s="52"/>
    </row>
    <row r="3371" spans="19:27">
      <c r="S3371" s="52"/>
      <c r="T3371" s="52"/>
      <c r="U3371" s="52"/>
      <c r="V3371" s="52"/>
      <c r="W3371" s="52"/>
      <c r="X3371" s="52"/>
      <c r="Y3371" s="52"/>
      <c r="Z3371" s="52"/>
      <c r="AA3371" s="52"/>
    </row>
    <row r="3372" spans="19:27">
      <c r="S3372" s="52"/>
      <c r="T3372" s="52"/>
      <c r="U3372" s="52"/>
      <c r="V3372" s="52"/>
      <c r="W3372" s="52"/>
      <c r="X3372" s="52"/>
      <c r="Y3372" s="52"/>
      <c r="Z3372" s="52"/>
      <c r="AA3372" s="52"/>
    </row>
    <row r="3373" spans="19:27">
      <c r="S3373" s="52"/>
      <c r="T3373" s="52"/>
      <c r="U3373" s="52"/>
      <c r="V3373" s="52"/>
      <c r="W3373" s="52"/>
      <c r="X3373" s="52"/>
      <c r="Y3373" s="52"/>
      <c r="Z3373" s="52"/>
      <c r="AA3373" s="52"/>
    </row>
    <row r="3374" spans="19:27">
      <c r="S3374" s="52"/>
      <c r="T3374" s="52"/>
      <c r="U3374" s="52"/>
      <c r="V3374" s="52"/>
      <c r="W3374" s="52"/>
      <c r="X3374" s="52"/>
      <c r="Y3374" s="52"/>
      <c r="Z3374" s="52"/>
      <c r="AA3374" s="52"/>
    </row>
    <row r="3375" spans="19:27">
      <c r="S3375" s="52"/>
      <c r="T3375" s="52"/>
      <c r="U3375" s="52"/>
      <c r="V3375" s="52"/>
      <c r="W3375" s="52"/>
      <c r="X3375" s="52"/>
      <c r="Y3375" s="52"/>
      <c r="Z3375" s="52"/>
      <c r="AA3375" s="52"/>
    </row>
    <row r="3376" spans="19:27">
      <c r="S3376" s="52"/>
      <c r="T3376" s="52"/>
      <c r="U3376" s="52"/>
      <c r="V3376" s="52"/>
      <c r="W3376" s="52"/>
      <c r="X3376" s="52"/>
      <c r="Y3376" s="52"/>
      <c r="Z3376" s="52"/>
      <c r="AA3376" s="52"/>
    </row>
    <row r="3377" spans="19:27">
      <c r="S3377" s="52"/>
      <c r="T3377" s="52"/>
      <c r="U3377" s="52"/>
      <c r="V3377" s="52"/>
      <c r="W3377" s="52"/>
      <c r="X3377" s="52"/>
      <c r="Y3377" s="52"/>
      <c r="Z3377" s="52"/>
      <c r="AA3377" s="52"/>
    </row>
    <row r="3378" spans="19:27">
      <c r="S3378" s="52"/>
      <c r="T3378" s="52"/>
      <c r="U3378" s="52"/>
      <c r="V3378" s="52"/>
      <c r="W3378" s="52"/>
      <c r="X3378" s="52"/>
      <c r="Y3378" s="52"/>
      <c r="Z3378" s="52"/>
      <c r="AA3378" s="52"/>
    </row>
    <row r="3379" spans="19:27">
      <c r="S3379" s="52"/>
      <c r="T3379" s="52"/>
      <c r="U3379" s="52"/>
      <c r="V3379" s="52"/>
      <c r="W3379" s="52"/>
      <c r="X3379" s="52"/>
      <c r="Y3379" s="52"/>
      <c r="Z3379" s="52"/>
      <c r="AA3379" s="52"/>
    </row>
    <row r="3380" spans="19:27">
      <c r="S3380" s="52"/>
      <c r="T3380" s="52"/>
      <c r="U3380" s="52"/>
      <c r="V3380" s="52"/>
      <c r="W3380" s="52"/>
      <c r="X3380" s="52"/>
      <c r="Y3380" s="52"/>
      <c r="Z3380" s="52"/>
      <c r="AA3380" s="52"/>
    </row>
    <row r="3381" spans="19:27">
      <c r="S3381" s="52"/>
      <c r="T3381" s="52"/>
      <c r="U3381" s="52"/>
      <c r="V3381" s="52"/>
      <c r="W3381" s="52"/>
      <c r="X3381" s="52"/>
      <c r="Y3381" s="52"/>
      <c r="Z3381" s="52"/>
      <c r="AA3381" s="52"/>
    </row>
    <row r="3382" spans="19:27">
      <c r="S3382" s="52"/>
      <c r="T3382" s="52"/>
      <c r="U3382" s="52"/>
      <c r="V3382" s="52"/>
      <c r="W3382" s="52"/>
      <c r="X3382" s="52"/>
      <c r="Y3382" s="52"/>
      <c r="Z3382" s="52"/>
      <c r="AA3382" s="52"/>
    </row>
    <row r="3383" spans="19:27">
      <c r="S3383" s="52"/>
      <c r="T3383" s="52"/>
      <c r="U3383" s="52"/>
      <c r="V3383" s="52"/>
      <c r="W3383" s="52"/>
      <c r="X3383" s="52"/>
      <c r="Y3383" s="52"/>
      <c r="Z3383" s="52"/>
      <c r="AA3383" s="52"/>
    </row>
    <row r="3384" spans="19:27">
      <c r="S3384" s="52"/>
      <c r="T3384" s="52"/>
      <c r="U3384" s="52"/>
      <c r="V3384" s="52"/>
      <c r="W3384" s="52"/>
      <c r="X3384" s="52"/>
      <c r="Y3384" s="52"/>
      <c r="Z3384" s="52"/>
      <c r="AA3384" s="52"/>
    </row>
    <row r="3385" spans="19:27">
      <c r="S3385" s="52"/>
      <c r="T3385" s="52"/>
      <c r="U3385" s="52"/>
      <c r="V3385" s="52"/>
      <c r="W3385" s="52"/>
      <c r="X3385" s="52"/>
      <c r="Y3385" s="52"/>
      <c r="Z3385" s="52"/>
      <c r="AA3385" s="52"/>
    </row>
    <row r="3386" spans="19:27">
      <c r="S3386" s="52"/>
      <c r="T3386" s="52"/>
      <c r="U3386" s="52"/>
      <c r="V3386" s="52"/>
      <c r="W3386" s="52"/>
      <c r="X3386" s="52"/>
      <c r="Y3386" s="52"/>
      <c r="Z3386" s="52"/>
      <c r="AA3386" s="52"/>
    </row>
    <row r="3387" spans="19:27">
      <c r="S3387" s="52"/>
      <c r="T3387" s="52"/>
      <c r="U3387" s="52"/>
      <c r="V3387" s="52"/>
      <c r="W3387" s="52"/>
      <c r="X3387" s="52"/>
      <c r="Y3387" s="52"/>
      <c r="Z3387" s="52"/>
      <c r="AA3387" s="52"/>
    </row>
    <row r="3388" spans="19:27">
      <c r="S3388" s="52"/>
      <c r="T3388" s="52"/>
      <c r="U3388" s="52"/>
      <c r="V3388" s="52"/>
      <c r="W3388" s="52"/>
      <c r="X3388" s="52"/>
      <c r="Y3388" s="52"/>
      <c r="Z3388" s="52"/>
      <c r="AA3388" s="52"/>
    </row>
    <row r="3389" spans="19:27">
      <c r="S3389" s="52"/>
      <c r="T3389" s="52"/>
      <c r="U3389" s="52"/>
      <c r="V3389" s="52"/>
      <c r="W3389" s="52"/>
      <c r="X3389" s="52"/>
      <c r="Y3389" s="52"/>
      <c r="Z3389" s="52"/>
      <c r="AA3389" s="52"/>
    </row>
    <row r="3390" spans="19:27">
      <c r="S3390" s="52"/>
      <c r="T3390" s="52"/>
      <c r="U3390" s="52"/>
      <c r="V3390" s="52"/>
      <c r="W3390" s="52"/>
      <c r="X3390" s="52"/>
      <c r="Y3390" s="52"/>
      <c r="Z3390" s="52"/>
      <c r="AA3390" s="52"/>
    </row>
    <row r="3391" spans="19:27">
      <c r="S3391" s="52"/>
      <c r="T3391" s="52"/>
      <c r="U3391" s="52"/>
      <c r="V3391" s="52"/>
      <c r="W3391" s="52"/>
      <c r="X3391" s="52"/>
      <c r="Y3391" s="52"/>
      <c r="Z3391" s="52"/>
      <c r="AA3391" s="52"/>
    </row>
    <row r="3392" spans="19:27">
      <c r="S3392" s="52"/>
      <c r="T3392" s="52"/>
      <c r="U3392" s="52"/>
      <c r="V3392" s="52"/>
      <c r="W3392" s="52"/>
      <c r="X3392" s="52"/>
      <c r="Y3392" s="52"/>
      <c r="Z3392" s="52"/>
      <c r="AA3392" s="52"/>
    </row>
    <row r="3393" spans="19:27">
      <c r="S3393" s="52"/>
      <c r="T3393" s="52"/>
      <c r="U3393" s="52"/>
      <c r="V3393" s="52"/>
      <c r="W3393" s="52"/>
      <c r="X3393" s="52"/>
      <c r="Y3393" s="52"/>
      <c r="Z3393" s="52"/>
      <c r="AA3393" s="52"/>
    </row>
    <row r="3394" spans="19:27">
      <c r="S3394" s="52"/>
      <c r="T3394" s="52"/>
      <c r="U3394" s="52"/>
      <c r="V3394" s="52"/>
      <c r="W3394" s="52"/>
      <c r="X3394" s="52"/>
      <c r="Y3394" s="52"/>
      <c r="Z3394" s="52"/>
      <c r="AA3394" s="52"/>
    </row>
    <row r="3395" spans="19:27">
      <c r="S3395" s="52"/>
      <c r="T3395" s="52"/>
      <c r="U3395" s="52"/>
      <c r="V3395" s="52"/>
      <c r="W3395" s="52"/>
      <c r="X3395" s="52"/>
      <c r="Y3395" s="52"/>
      <c r="Z3395" s="52"/>
      <c r="AA3395" s="52"/>
    </row>
    <row r="3396" spans="19:27">
      <c r="S3396" s="52"/>
      <c r="T3396" s="52"/>
      <c r="U3396" s="52"/>
      <c r="V3396" s="52"/>
      <c r="W3396" s="52"/>
      <c r="X3396" s="52"/>
      <c r="Y3396" s="52"/>
      <c r="Z3396" s="52"/>
      <c r="AA3396" s="52"/>
    </row>
    <row r="3397" spans="19:27">
      <c r="S3397" s="52"/>
      <c r="T3397" s="52"/>
      <c r="U3397" s="52"/>
      <c r="V3397" s="52"/>
      <c r="W3397" s="52"/>
      <c r="X3397" s="52"/>
      <c r="Y3397" s="52"/>
      <c r="Z3397" s="52"/>
      <c r="AA3397" s="52"/>
    </row>
    <row r="3398" spans="19:27">
      <c r="S3398" s="52"/>
      <c r="T3398" s="52"/>
      <c r="U3398" s="52"/>
      <c r="V3398" s="52"/>
      <c r="W3398" s="52"/>
      <c r="X3398" s="52"/>
      <c r="Y3398" s="52"/>
      <c r="Z3398" s="52"/>
      <c r="AA3398" s="52"/>
    </row>
    <row r="3399" spans="19:27">
      <c r="S3399" s="52"/>
      <c r="T3399" s="52"/>
      <c r="U3399" s="52"/>
      <c r="V3399" s="52"/>
      <c r="W3399" s="52"/>
      <c r="X3399" s="52"/>
      <c r="Y3399" s="52"/>
      <c r="Z3399" s="52"/>
      <c r="AA3399" s="52"/>
    </row>
    <row r="3400" spans="19:27">
      <c r="S3400" s="52"/>
      <c r="T3400" s="52"/>
      <c r="U3400" s="52"/>
      <c r="V3400" s="52"/>
      <c r="W3400" s="52"/>
      <c r="X3400" s="52"/>
      <c r="Y3400" s="52"/>
      <c r="Z3400" s="52"/>
      <c r="AA3400" s="52"/>
    </row>
    <row r="3401" spans="19:27">
      <c r="S3401" s="52"/>
      <c r="T3401" s="52"/>
      <c r="U3401" s="52"/>
      <c r="V3401" s="52"/>
      <c r="W3401" s="52"/>
      <c r="X3401" s="52"/>
      <c r="Y3401" s="52"/>
      <c r="Z3401" s="52"/>
      <c r="AA3401" s="52"/>
    </row>
    <row r="3402" spans="19:27">
      <c r="S3402" s="52"/>
      <c r="T3402" s="52"/>
      <c r="U3402" s="52"/>
      <c r="V3402" s="52"/>
      <c r="W3402" s="52"/>
      <c r="X3402" s="52"/>
      <c r="Y3402" s="52"/>
      <c r="Z3402" s="52"/>
      <c r="AA3402" s="52"/>
    </row>
    <row r="3403" spans="19:27">
      <c r="S3403" s="52"/>
      <c r="T3403" s="52"/>
      <c r="U3403" s="52"/>
      <c r="V3403" s="52"/>
      <c r="W3403" s="52"/>
      <c r="X3403" s="52"/>
      <c r="Y3403" s="52"/>
      <c r="Z3403" s="52"/>
      <c r="AA3403" s="52"/>
    </row>
    <row r="3404" spans="19:27">
      <c r="S3404" s="52"/>
      <c r="T3404" s="52"/>
      <c r="U3404" s="52"/>
      <c r="V3404" s="52"/>
      <c r="W3404" s="52"/>
      <c r="X3404" s="52"/>
      <c r="Y3404" s="52"/>
      <c r="Z3404" s="52"/>
      <c r="AA3404" s="52"/>
    </row>
    <row r="3405" spans="19:27">
      <c r="S3405" s="52"/>
      <c r="T3405" s="52"/>
      <c r="U3405" s="52"/>
      <c r="V3405" s="52"/>
      <c r="W3405" s="52"/>
      <c r="X3405" s="52"/>
      <c r="Y3405" s="52"/>
      <c r="Z3405" s="52"/>
      <c r="AA3405" s="52"/>
    </row>
    <row r="3406" spans="19:27">
      <c r="S3406" s="52"/>
      <c r="T3406" s="52"/>
      <c r="U3406" s="52"/>
      <c r="V3406" s="52"/>
      <c r="W3406" s="52"/>
      <c r="X3406" s="52"/>
      <c r="Y3406" s="52"/>
      <c r="Z3406" s="52"/>
      <c r="AA3406" s="52"/>
    </row>
    <row r="3407" spans="19:27">
      <c r="S3407" s="52"/>
      <c r="T3407" s="52"/>
      <c r="U3407" s="52"/>
      <c r="V3407" s="52"/>
      <c r="W3407" s="52"/>
      <c r="X3407" s="52"/>
      <c r="Y3407" s="52"/>
      <c r="Z3407" s="52"/>
      <c r="AA3407" s="52"/>
    </row>
    <row r="3408" spans="19:27">
      <c r="S3408" s="52"/>
      <c r="T3408" s="52"/>
      <c r="U3408" s="52"/>
      <c r="V3408" s="52"/>
      <c r="W3408" s="52"/>
      <c r="X3408" s="52"/>
      <c r="Y3408" s="52"/>
      <c r="Z3408" s="52"/>
      <c r="AA3408" s="52"/>
    </row>
    <row r="3409" spans="19:27">
      <c r="S3409" s="52"/>
      <c r="T3409" s="52"/>
      <c r="U3409" s="52"/>
      <c r="V3409" s="52"/>
      <c r="W3409" s="52"/>
      <c r="X3409" s="52"/>
      <c r="Y3409" s="52"/>
      <c r="Z3409" s="52"/>
      <c r="AA3409" s="52"/>
    </row>
    <row r="3410" spans="19:27">
      <c r="S3410" s="52"/>
      <c r="T3410" s="52"/>
      <c r="U3410" s="52"/>
      <c r="V3410" s="52"/>
      <c r="W3410" s="52"/>
      <c r="X3410" s="52"/>
      <c r="Y3410" s="52"/>
      <c r="Z3410" s="52"/>
      <c r="AA3410" s="52"/>
    </row>
    <row r="3411" spans="19:27">
      <c r="S3411" s="52"/>
      <c r="T3411" s="52"/>
      <c r="U3411" s="52"/>
      <c r="V3411" s="52"/>
      <c r="W3411" s="52"/>
      <c r="X3411" s="52"/>
      <c r="Y3411" s="52"/>
      <c r="Z3411" s="52"/>
      <c r="AA3411" s="52"/>
    </row>
    <row r="3412" spans="19:27">
      <c r="S3412" s="52"/>
      <c r="T3412" s="52"/>
      <c r="U3412" s="52"/>
      <c r="V3412" s="52"/>
      <c r="W3412" s="52"/>
      <c r="X3412" s="52"/>
      <c r="Y3412" s="52"/>
      <c r="Z3412" s="52"/>
      <c r="AA3412" s="52"/>
    </row>
    <row r="3413" spans="19:27">
      <c r="S3413" s="52"/>
      <c r="T3413" s="52"/>
      <c r="U3413" s="52"/>
      <c r="V3413" s="52"/>
      <c r="W3413" s="52"/>
      <c r="X3413" s="52"/>
      <c r="Y3413" s="52"/>
      <c r="Z3413" s="52"/>
      <c r="AA3413" s="52"/>
    </row>
    <row r="3414" spans="19:27">
      <c r="S3414" s="52"/>
      <c r="T3414" s="52"/>
      <c r="U3414" s="52"/>
      <c r="V3414" s="52"/>
      <c r="W3414" s="52"/>
      <c r="X3414" s="52"/>
      <c r="Y3414" s="52"/>
      <c r="Z3414" s="52"/>
      <c r="AA3414" s="52"/>
    </row>
    <row r="3415" spans="19:27">
      <c r="S3415" s="52"/>
      <c r="T3415" s="52"/>
      <c r="U3415" s="52"/>
      <c r="V3415" s="52"/>
      <c r="W3415" s="52"/>
      <c r="X3415" s="52"/>
      <c r="Y3415" s="52"/>
      <c r="Z3415" s="52"/>
      <c r="AA3415" s="52"/>
    </row>
    <row r="3416" spans="19:27">
      <c r="S3416" s="52"/>
      <c r="T3416" s="52"/>
      <c r="U3416" s="52"/>
      <c r="V3416" s="52"/>
      <c r="W3416" s="52"/>
      <c r="X3416" s="52"/>
      <c r="Y3416" s="52"/>
      <c r="Z3416" s="52"/>
      <c r="AA3416" s="52"/>
    </row>
    <row r="3417" spans="19:27">
      <c r="S3417" s="52"/>
      <c r="T3417" s="52"/>
      <c r="U3417" s="52"/>
      <c r="V3417" s="52"/>
      <c r="W3417" s="52"/>
      <c r="X3417" s="52"/>
      <c r="Y3417" s="52"/>
      <c r="Z3417" s="52"/>
      <c r="AA3417" s="52"/>
    </row>
    <row r="3418" spans="19:27">
      <c r="S3418" s="52"/>
      <c r="T3418" s="52"/>
      <c r="U3418" s="52"/>
      <c r="V3418" s="52"/>
      <c r="W3418" s="52"/>
      <c r="X3418" s="52"/>
      <c r="Y3418" s="52"/>
      <c r="Z3418" s="52"/>
      <c r="AA3418" s="52"/>
    </row>
    <row r="3419" spans="19:27">
      <c r="S3419" s="52"/>
      <c r="T3419" s="52"/>
      <c r="U3419" s="52"/>
      <c r="V3419" s="52"/>
      <c r="W3419" s="52"/>
      <c r="X3419" s="52"/>
      <c r="Y3419" s="52"/>
      <c r="Z3419" s="52"/>
      <c r="AA3419" s="52"/>
    </row>
    <row r="3420" spans="19:27">
      <c r="S3420" s="52"/>
      <c r="T3420" s="52"/>
      <c r="U3420" s="52"/>
      <c r="V3420" s="52"/>
      <c r="W3420" s="52"/>
      <c r="X3420" s="52"/>
      <c r="Y3420" s="52"/>
      <c r="Z3420" s="52"/>
      <c r="AA3420" s="52"/>
    </row>
    <row r="3421" spans="19:27">
      <c r="S3421" s="52"/>
      <c r="T3421" s="52"/>
      <c r="U3421" s="52"/>
      <c r="V3421" s="52"/>
      <c r="W3421" s="52"/>
      <c r="X3421" s="52"/>
      <c r="Y3421" s="52"/>
      <c r="Z3421" s="52"/>
      <c r="AA3421" s="52"/>
    </row>
    <row r="3422" spans="19:27">
      <c r="S3422" s="52"/>
      <c r="T3422" s="52"/>
      <c r="U3422" s="52"/>
      <c r="V3422" s="52"/>
      <c r="W3422" s="52"/>
      <c r="X3422" s="52"/>
      <c r="Y3422" s="52"/>
      <c r="Z3422" s="52"/>
      <c r="AA3422" s="52"/>
    </row>
    <row r="3423" spans="19:27">
      <c r="S3423" s="52"/>
      <c r="T3423" s="52"/>
      <c r="U3423" s="52"/>
      <c r="V3423" s="52"/>
      <c r="W3423" s="52"/>
      <c r="X3423" s="52"/>
      <c r="Y3423" s="52"/>
      <c r="Z3423" s="52"/>
      <c r="AA3423" s="52"/>
    </row>
    <row r="3424" spans="19:27">
      <c r="S3424" s="52"/>
      <c r="T3424" s="52"/>
      <c r="U3424" s="52"/>
      <c r="V3424" s="52"/>
      <c r="W3424" s="52"/>
      <c r="X3424" s="52"/>
      <c r="Y3424" s="52"/>
      <c r="Z3424" s="52"/>
      <c r="AA3424" s="52"/>
    </row>
    <row r="3425" spans="19:27">
      <c r="S3425" s="52"/>
      <c r="T3425" s="52"/>
      <c r="U3425" s="52"/>
      <c r="V3425" s="52"/>
      <c r="W3425" s="52"/>
      <c r="X3425" s="52"/>
      <c r="Y3425" s="52"/>
      <c r="Z3425" s="52"/>
      <c r="AA3425" s="52"/>
    </row>
    <row r="3426" spans="19:27">
      <c r="S3426" s="52"/>
      <c r="T3426" s="52"/>
      <c r="U3426" s="52"/>
      <c r="V3426" s="52"/>
      <c r="W3426" s="52"/>
      <c r="X3426" s="52"/>
      <c r="Y3426" s="52"/>
      <c r="Z3426" s="52"/>
      <c r="AA3426" s="52"/>
    </row>
    <row r="3427" spans="19:27">
      <c r="S3427" s="52"/>
      <c r="T3427" s="52"/>
      <c r="U3427" s="52"/>
      <c r="V3427" s="52"/>
      <c r="W3427" s="52"/>
      <c r="X3427" s="52"/>
      <c r="Y3427" s="52"/>
      <c r="Z3427" s="52"/>
      <c r="AA3427" s="52"/>
    </row>
    <row r="3428" spans="19:27">
      <c r="S3428" s="52"/>
      <c r="T3428" s="52"/>
      <c r="U3428" s="52"/>
      <c r="V3428" s="52"/>
      <c r="W3428" s="52"/>
      <c r="X3428" s="52"/>
      <c r="Y3428" s="52"/>
      <c r="Z3428" s="52"/>
      <c r="AA3428" s="52"/>
    </row>
    <row r="3429" spans="19:27">
      <c r="S3429" s="52"/>
      <c r="T3429" s="52"/>
      <c r="U3429" s="52"/>
      <c r="V3429" s="52"/>
      <c r="W3429" s="52"/>
      <c r="X3429" s="52"/>
      <c r="Y3429" s="52"/>
      <c r="Z3429" s="52"/>
      <c r="AA3429" s="52"/>
    </row>
    <row r="3430" spans="19:27">
      <c r="S3430" s="52"/>
      <c r="T3430" s="52"/>
      <c r="U3430" s="52"/>
      <c r="V3430" s="52"/>
      <c r="W3430" s="52"/>
      <c r="X3430" s="52"/>
      <c r="Y3430" s="52"/>
      <c r="Z3430" s="52"/>
      <c r="AA3430" s="52"/>
    </row>
    <row r="3431" spans="19:27">
      <c r="S3431" s="52"/>
      <c r="T3431" s="52"/>
      <c r="U3431" s="52"/>
      <c r="V3431" s="52"/>
      <c r="W3431" s="52"/>
      <c r="X3431" s="52"/>
      <c r="Y3431" s="52"/>
      <c r="Z3431" s="52"/>
      <c r="AA3431" s="52"/>
    </row>
    <row r="3432" spans="19:27">
      <c r="S3432" s="52"/>
      <c r="T3432" s="52"/>
      <c r="U3432" s="52"/>
      <c r="V3432" s="52"/>
      <c r="W3432" s="52"/>
      <c r="X3432" s="52"/>
      <c r="Y3432" s="52"/>
      <c r="Z3432" s="52"/>
      <c r="AA3432" s="52"/>
    </row>
    <row r="3433" spans="19:27">
      <c r="S3433" s="52"/>
      <c r="T3433" s="52"/>
      <c r="U3433" s="52"/>
      <c r="V3433" s="52"/>
      <c r="W3433" s="52"/>
      <c r="X3433" s="52"/>
      <c r="Y3433" s="52"/>
      <c r="Z3433" s="52"/>
      <c r="AA3433" s="52"/>
    </row>
    <row r="3434" spans="19:27">
      <c r="S3434" s="52"/>
      <c r="T3434" s="52"/>
      <c r="U3434" s="52"/>
      <c r="V3434" s="52"/>
      <c r="W3434" s="52"/>
      <c r="X3434" s="52"/>
      <c r="Y3434" s="52"/>
      <c r="Z3434" s="52"/>
      <c r="AA3434" s="52"/>
    </row>
    <row r="3435" spans="19:27">
      <c r="S3435" s="52"/>
      <c r="T3435" s="52"/>
      <c r="U3435" s="52"/>
      <c r="V3435" s="52"/>
      <c r="W3435" s="52"/>
      <c r="X3435" s="52"/>
      <c r="Y3435" s="52"/>
      <c r="Z3435" s="52"/>
      <c r="AA3435" s="52"/>
    </row>
    <row r="3436" spans="19:27">
      <c r="S3436" s="52"/>
      <c r="T3436" s="52"/>
      <c r="U3436" s="52"/>
      <c r="V3436" s="52"/>
      <c r="W3436" s="52"/>
      <c r="X3436" s="52"/>
      <c r="Y3436" s="52"/>
      <c r="Z3436" s="52"/>
      <c r="AA3436" s="52"/>
    </row>
    <row r="3437" spans="19:27">
      <c r="S3437" s="52"/>
      <c r="T3437" s="52"/>
      <c r="U3437" s="52"/>
      <c r="V3437" s="52"/>
      <c r="W3437" s="52"/>
      <c r="X3437" s="52"/>
      <c r="Y3437" s="52"/>
      <c r="Z3437" s="52"/>
      <c r="AA3437" s="52"/>
    </row>
    <row r="3438" spans="19:27">
      <c r="S3438" s="52"/>
      <c r="T3438" s="52"/>
      <c r="U3438" s="52"/>
      <c r="V3438" s="52"/>
      <c r="W3438" s="52"/>
      <c r="X3438" s="52"/>
      <c r="Y3438" s="52"/>
      <c r="Z3438" s="52"/>
      <c r="AA3438" s="52"/>
    </row>
    <row r="3439" spans="19:27">
      <c r="S3439" s="52"/>
      <c r="T3439" s="52"/>
      <c r="U3439" s="52"/>
      <c r="V3439" s="52"/>
      <c r="W3439" s="52"/>
      <c r="X3439" s="52"/>
      <c r="Y3439" s="52"/>
      <c r="Z3439" s="52"/>
      <c r="AA3439" s="52"/>
    </row>
    <row r="3440" spans="19:27">
      <c r="S3440" s="52"/>
      <c r="T3440" s="52"/>
      <c r="U3440" s="52"/>
      <c r="V3440" s="52"/>
      <c r="W3440" s="52"/>
      <c r="X3440" s="52"/>
      <c r="Y3440" s="52"/>
      <c r="Z3440" s="52"/>
      <c r="AA3440" s="52"/>
    </row>
    <row r="3441" spans="19:27">
      <c r="S3441" s="52"/>
      <c r="T3441" s="52"/>
      <c r="U3441" s="52"/>
      <c r="V3441" s="52"/>
      <c r="W3441" s="52"/>
      <c r="X3441" s="52"/>
      <c r="Y3441" s="52"/>
      <c r="Z3441" s="52"/>
      <c r="AA3441" s="52"/>
    </row>
    <row r="3442" spans="19:27">
      <c r="S3442" s="52"/>
      <c r="T3442" s="52"/>
      <c r="U3442" s="52"/>
      <c r="V3442" s="52"/>
      <c r="W3442" s="52"/>
      <c r="X3442" s="52"/>
      <c r="Y3442" s="52"/>
      <c r="Z3442" s="52"/>
      <c r="AA3442" s="52"/>
    </row>
    <row r="3443" spans="19:27">
      <c r="S3443" s="52"/>
      <c r="T3443" s="52"/>
      <c r="U3443" s="52"/>
      <c r="V3443" s="52"/>
      <c r="W3443" s="52"/>
      <c r="X3443" s="52"/>
      <c r="Y3443" s="52"/>
      <c r="Z3443" s="52"/>
      <c r="AA3443" s="52"/>
    </row>
    <row r="3444" spans="19:27">
      <c r="S3444" s="52"/>
      <c r="T3444" s="52"/>
      <c r="U3444" s="52"/>
      <c r="V3444" s="52"/>
      <c r="W3444" s="52"/>
      <c r="X3444" s="52"/>
      <c r="Y3444" s="52"/>
      <c r="Z3444" s="52"/>
      <c r="AA3444" s="52"/>
    </row>
    <row r="3445" spans="19:27">
      <c r="S3445" s="52"/>
      <c r="T3445" s="52"/>
      <c r="U3445" s="52"/>
      <c r="V3445" s="52"/>
      <c r="W3445" s="52"/>
      <c r="X3445" s="52"/>
      <c r="Y3445" s="52"/>
      <c r="Z3445" s="52"/>
      <c r="AA3445" s="52"/>
    </row>
    <row r="3446" spans="19:27">
      <c r="S3446" s="52"/>
      <c r="T3446" s="52"/>
      <c r="U3446" s="52"/>
      <c r="V3446" s="52"/>
      <c r="W3446" s="52"/>
      <c r="X3446" s="52"/>
      <c r="Y3446" s="52"/>
      <c r="Z3446" s="52"/>
      <c r="AA3446" s="52"/>
    </row>
    <row r="3447" spans="19:27">
      <c r="S3447" s="52"/>
      <c r="T3447" s="52"/>
      <c r="U3447" s="52"/>
      <c r="V3447" s="52"/>
      <c r="W3447" s="52"/>
      <c r="X3447" s="52"/>
      <c r="Y3447" s="52"/>
      <c r="Z3447" s="52"/>
      <c r="AA3447" s="52"/>
    </row>
    <row r="3448" spans="19:27">
      <c r="S3448" s="52"/>
      <c r="T3448" s="52"/>
      <c r="U3448" s="52"/>
      <c r="V3448" s="52"/>
      <c r="W3448" s="52"/>
      <c r="X3448" s="52"/>
      <c r="Y3448" s="52"/>
      <c r="Z3448" s="52"/>
      <c r="AA3448" s="52"/>
    </row>
    <row r="3449" spans="19:27">
      <c r="S3449" s="52"/>
      <c r="T3449" s="52"/>
      <c r="U3449" s="52"/>
      <c r="V3449" s="52"/>
      <c r="W3449" s="52"/>
      <c r="X3449" s="52"/>
      <c r="Y3449" s="52"/>
      <c r="Z3449" s="52"/>
      <c r="AA3449" s="52"/>
    </row>
    <row r="3450" spans="19:27">
      <c r="S3450" s="52"/>
      <c r="T3450" s="52"/>
      <c r="U3450" s="52"/>
      <c r="V3450" s="52"/>
      <c r="W3450" s="52"/>
      <c r="X3450" s="52"/>
      <c r="Y3450" s="52"/>
      <c r="Z3450" s="52"/>
      <c r="AA3450" s="52"/>
    </row>
    <row r="3451" spans="19:27">
      <c r="S3451" s="52"/>
      <c r="T3451" s="52"/>
      <c r="U3451" s="52"/>
      <c r="V3451" s="52"/>
      <c r="W3451" s="52"/>
      <c r="X3451" s="52"/>
      <c r="Y3451" s="52"/>
      <c r="Z3451" s="52"/>
      <c r="AA3451" s="52"/>
    </row>
    <row r="3452" spans="19:27">
      <c r="S3452" s="52"/>
      <c r="T3452" s="52"/>
      <c r="U3452" s="52"/>
      <c r="V3452" s="52"/>
      <c r="W3452" s="52"/>
      <c r="X3452" s="52"/>
      <c r="Y3452" s="52"/>
      <c r="Z3452" s="52"/>
      <c r="AA3452" s="52"/>
    </row>
    <row r="3453" spans="19:27">
      <c r="S3453" s="52"/>
      <c r="T3453" s="52"/>
      <c r="U3453" s="52"/>
      <c r="V3453" s="52"/>
      <c r="W3453" s="52"/>
      <c r="X3453" s="52"/>
      <c r="Y3453" s="52"/>
      <c r="Z3453" s="52"/>
      <c r="AA3453" s="52"/>
    </row>
    <row r="3454" spans="19:27">
      <c r="S3454" s="52"/>
      <c r="T3454" s="52"/>
      <c r="U3454" s="52"/>
      <c r="V3454" s="52"/>
      <c r="W3454" s="52"/>
      <c r="X3454" s="52"/>
      <c r="Y3454" s="52"/>
      <c r="Z3454" s="52"/>
      <c r="AA3454" s="52"/>
    </row>
    <row r="3455" spans="19:27">
      <c r="S3455" s="52"/>
      <c r="T3455" s="52"/>
      <c r="U3455" s="52"/>
      <c r="V3455" s="52"/>
      <c r="W3455" s="52"/>
      <c r="X3455" s="52"/>
      <c r="Y3455" s="52"/>
      <c r="Z3455" s="52"/>
      <c r="AA3455" s="52"/>
    </row>
    <row r="3456" spans="19:27">
      <c r="S3456" s="52"/>
      <c r="T3456" s="52"/>
      <c r="U3456" s="52"/>
      <c r="V3456" s="52"/>
      <c r="W3456" s="52"/>
      <c r="X3456" s="52"/>
      <c r="Y3456" s="52"/>
      <c r="Z3456" s="52"/>
      <c r="AA3456" s="52"/>
    </row>
    <row r="3457" spans="19:27">
      <c r="S3457" s="52"/>
      <c r="T3457" s="52"/>
      <c r="U3457" s="52"/>
      <c r="V3457" s="52"/>
      <c r="W3457" s="52"/>
      <c r="X3457" s="52"/>
      <c r="Y3457" s="52"/>
      <c r="Z3457" s="52"/>
      <c r="AA3457" s="52"/>
    </row>
    <row r="3458" spans="19:27">
      <c r="S3458" s="52"/>
      <c r="T3458" s="52"/>
      <c r="U3458" s="52"/>
      <c r="V3458" s="52"/>
      <c r="W3458" s="52"/>
      <c r="X3458" s="52"/>
      <c r="Y3458" s="52"/>
      <c r="Z3458" s="52"/>
      <c r="AA3458" s="52"/>
    </row>
    <row r="3459" spans="19:27">
      <c r="S3459" s="52"/>
      <c r="T3459" s="52"/>
      <c r="U3459" s="52"/>
      <c r="V3459" s="52"/>
      <c r="W3459" s="52"/>
      <c r="X3459" s="52"/>
      <c r="Y3459" s="52"/>
      <c r="Z3459" s="52"/>
      <c r="AA3459" s="52"/>
    </row>
    <row r="3460" spans="19:27">
      <c r="S3460" s="52"/>
      <c r="T3460" s="52"/>
      <c r="U3460" s="52"/>
      <c r="V3460" s="52"/>
      <c r="W3460" s="52"/>
      <c r="X3460" s="52"/>
      <c r="Y3460" s="52"/>
      <c r="Z3460" s="52"/>
      <c r="AA3460" s="52"/>
    </row>
    <row r="3461" spans="19:27">
      <c r="S3461" s="52"/>
      <c r="T3461" s="52"/>
      <c r="U3461" s="52"/>
      <c r="V3461" s="52"/>
      <c r="W3461" s="52"/>
      <c r="X3461" s="52"/>
      <c r="Y3461" s="52"/>
      <c r="Z3461" s="52"/>
      <c r="AA3461" s="52"/>
    </row>
    <row r="3462" spans="19:27">
      <c r="S3462" s="52"/>
      <c r="T3462" s="52"/>
      <c r="U3462" s="52"/>
      <c r="V3462" s="52"/>
      <c r="W3462" s="52"/>
      <c r="X3462" s="52"/>
      <c r="Y3462" s="52"/>
      <c r="Z3462" s="52"/>
      <c r="AA3462" s="52"/>
    </row>
    <row r="3463" spans="19:27">
      <c r="S3463" s="52"/>
      <c r="T3463" s="52"/>
      <c r="U3463" s="52"/>
      <c r="V3463" s="52"/>
      <c r="W3463" s="52"/>
      <c r="X3463" s="52"/>
      <c r="Y3463" s="52"/>
      <c r="Z3463" s="52"/>
      <c r="AA3463" s="52"/>
    </row>
    <row r="3464" spans="19:27">
      <c r="S3464" s="52"/>
      <c r="T3464" s="52"/>
      <c r="U3464" s="52"/>
      <c r="V3464" s="52"/>
      <c r="W3464" s="52"/>
      <c r="X3464" s="52"/>
      <c r="Y3464" s="52"/>
      <c r="Z3464" s="52"/>
      <c r="AA3464" s="52"/>
    </row>
    <row r="3465" spans="19:27">
      <c r="S3465" s="52"/>
      <c r="T3465" s="52"/>
      <c r="U3465" s="52"/>
      <c r="V3465" s="52"/>
      <c r="W3465" s="52"/>
      <c r="X3465" s="52"/>
      <c r="Y3465" s="52"/>
      <c r="Z3465" s="52"/>
      <c r="AA3465" s="52"/>
    </row>
    <row r="3466" spans="19:27">
      <c r="S3466" s="52"/>
      <c r="T3466" s="52"/>
      <c r="U3466" s="52"/>
      <c r="V3466" s="52"/>
      <c r="W3466" s="52"/>
      <c r="X3466" s="52"/>
      <c r="Y3466" s="52"/>
      <c r="Z3466" s="52"/>
      <c r="AA3466" s="52"/>
    </row>
    <row r="3467" spans="19:27">
      <c r="S3467" s="52"/>
      <c r="T3467" s="52"/>
      <c r="U3467" s="52"/>
      <c r="V3467" s="52"/>
      <c r="W3467" s="52"/>
      <c r="X3467" s="52"/>
      <c r="Y3467" s="52"/>
      <c r="Z3467" s="52"/>
      <c r="AA3467" s="52"/>
    </row>
    <row r="3468" spans="19:27">
      <c r="S3468" s="52"/>
      <c r="T3468" s="52"/>
      <c r="U3468" s="52"/>
      <c r="V3468" s="52"/>
      <c r="W3468" s="52"/>
      <c r="X3468" s="52"/>
      <c r="Y3468" s="52"/>
      <c r="Z3468" s="52"/>
      <c r="AA3468" s="52"/>
    </row>
    <row r="3469" spans="19:27">
      <c r="S3469" s="52"/>
      <c r="T3469" s="52"/>
      <c r="U3469" s="52"/>
      <c r="V3469" s="52"/>
      <c r="W3469" s="52"/>
      <c r="X3469" s="52"/>
      <c r="Y3469" s="52"/>
      <c r="Z3469" s="52"/>
      <c r="AA3469" s="52"/>
    </row>
    <row r="3470" spans="19:27">
      <c r="S3470" s="52"/>
      <c r="T3470" s="52"/>
      <c r="U3470" s="52"/>
      <c r="V3470" s="52"/>
      <c r="W3470" s="52"/>
      <c r="X3470" s="52"/>
      <c r="Y3470" s="52"/>
      <c r="Z3470" s="52"/>
      <c r="AA3470" s="52"/>
    </row>
    <row r="3471" spans="19:27">
      <c r="S3471" s="52"/>
      <c r="T3471" s="52"/>
      <c r="U3471" s="52"/>
      <c r="V3471" s="52"/>
      <c r="W3471" s="52"/>
      <c r="X3471" s="52"/>
      <c r="Y3471" s="52"/>
      <c r="Z3471" s="52"/>
      <c r="AA3471" s="52"/>
    </row>
    <row r="3472" spans="19:27">
      <c r="S3472" s="52"/>
      <c r="T3472" s="52"/>
      <c r="U3472" s="52"/>
      <c r="V3472" s="52"/>
      <c r="W3472" s="52"/>
      <c r="X3472" s="52"/>
      <c r="Y3472" s="52"/>
      <c r="Z3472" s="52"/>
      <c r="AA3472" s="52"/>
    </row>
    <row r="3473" spans="19:27">
      <c r="S3473" s="52"/>
      <c r="T3473" s="52"/>
      <c r="U3473" s="52"/>
      <c r="V3473" s="52"/>
      <c r="W3473" s="52"/>
      <c r="X3473" s="52"/>
      <c r="Y3473" s="52"/>
      <c r="Z3473" s="52"/>
      <c r="AA3473" s="52"/>
    </row>
    <row r="3474" spans="19:27">
      <c r="S3474" s="52"/>
      <c r="T3474" s="52"/>
      <c r="U3474" s="52"/>
      <c r="V3474" s="52"/>
      <c r="W3474" s="52"/>
      <c r="X3474" s="52"/>
      <c r="Y3474" s="52"/>
      <c r="Z3474" s="52"/>
      <c r="AA3474" s="52"/>
    </row>
    <row r="3475" spans="19:27">
      <c r="S3475" s="52"/>
      <c r="T3475" s="52"/>
      <c r="U3475" s="52"/>
      <c r="V3475" s="52"/>
      <c r="W3475" s="52"/>
      <c r="X3475" s="52"/>
      <c r="Y3475" s="52"/>
      <c r="Z3475" s="52"/>
      <c r="AA3475" s="52"/>
    </row>
    <row r="3476" spans="19:27">
      <c r="S3476" s="52"/>
      <c r="T3476" s="52"/>
      <c r="U3476" s="52"/>
      <c r="V3476" s="52"/>
      <c r="W3476" s="52"/>
      <c r="X3476" s="52"/>
      <c r="Y3476" s="52"/>
      <c r="Z3476" s="52"/>
      <c r="AA3476" s="52"/>
    </row>
    <row r="3477" spans="19:27">
      <c r="S3477" s="52"/>
      <c r="T3477" s="52"/>
      <c r="U3477" s="52"/>
      <c r="V3477" s="52"/>
      <c r="W3477" s="52"/>
      <c r="X3477" s="52"/>
      <c r="Y3477" s="52"/>
      <c r="Z3477" s="52"/>
      <c r="AA3477" s="52"/>
    </row>
    <row r="3478" spans="19:27">
      <c r="S3478" s="52"/>
      <c r="T3478" s="52"/>
      <c r="U3478" s="52"/>
      <c r="V3478" s="52"/>
      <c r="W3478" s="52"/>
      <c r="X3478" s="52"/>
      <c r="Y3478" s="52"/>
      <c r="Z3478" s="52"/>
      <c r="AA3478" s="52"/>
    </row>
    <row r="3479" spans="19:27">
      <c r="S3479" s="52"/>
      <c r="T3479" s="52"/>
      <c r="U3479" s="52"/>
      <c r="V3479" s="52"/>
      <c r="W3479" s="52"/>
      <c r="X3479" s="52"/>
      <c r="Y3479" s="52"/>
      <c r="Z3479" s="52"/>
      <c r="AA3479" s="52"/>
    </row>
    <row r="3480" spans="19:27">
      <c r="S3480" s="52"/>
      <c r="T3480" s="52"/>
      <c r="U3480" s="52"/>
      <c r="V3480" s="52"/>
      <c r="W3480" s="52"/>
      <c r="X3480" s="52"/>
      <c r="Y3480" s="52"/>
      <c r="Z3480" s="52"/>
      <c r="AA3480" s="52"/>
    </row>
    <row r="3481" spans="19:27">
      <c r="S3481" s="52"/>
      <c r="T3481" s="52"/>
      <c r="U3481" s="52"/>
      <c r="V3481" s="52"/>
      <c r="W3481" s="52"/>
      <c r="X3481" s="52"/>
      <c r="Y3481" s="52"/>
      <c r="Z3481" s="52"/>
      <c r="AA3481" s="52"/>
    </row>
    <row r="3482" spans="19:27">
      <c r="S3482" s="52"/>
      <c r="T3482" s="52"/>
      <c r="U3482" s="52"/>
      <c r="V3482" s="52"/>
      <c r="W3482" s="52"/>
      <c r="X3482" s="52"/>
      <c r="Y3482" s="52"/>
      <c r="Z3482" s="52"/>
      <c r="AA3482" s="52"/>
    </row>
    <row r="3483" spans="19:27">
      <c r="S3483" s="52"/>
      <c r="T3483" s="52"/>
      <c r="U3483" s="52"/>
      <c r="V3483" s="52"/>
      <c r="W3483" s="52"/>
      <c r="X3483" s="52"/>
      <c r="Y3483" s="52"/>
      <c r="Z3483" s="52"/>
      <c r="AA3483" s="52"/>
    </row>
    <row r="3484" spans="19:27">
      <c r="S3484" s="52"/>
      <c r="T3484" s="52"/>
      <c r="U3484" s="52"/>
      <c r="V3484" s="52"/>
      <c r="W3484" s="52"/>
      <c r="X3484" s="52"/>
      <c r="Y3484" s="52"/>
      <c r="Z3484" s="52"/>
      <c r="AA3484" s="52"/>
    </row>
    <row r="3485" spans="19:27">
      <c r="S3485" s="52"/>
      <c r="T3485" s="52"/>
      <c r="U3485" s="52"/>
      <c r="V3485" s="52"/>
      <c r="W3485" s="52"/>
      <c r="X3485" s="52"/>
      <c r="Y3485" s="52"/>
      <c r="Z3485" s="52"/>
      <c r="AA3485" s="52"/>
    </row>
    <row r="3486" spans="19:27">
      <c r="S3486" s="52"/>
      <c r="T3486" s="52"/>
      <c r="U3486" s="52"/>
      <c r="V3486" s="52"/>
      <c r="W3486" s="52"/>
      <c r="X3486" s="52"/>
      <c r="Y3486" s="52"/>
      <c r="Z3486" s="52"/>
      <c r="AA3486" s="52"/>
    </row>
    <row r="3487" spans="19:27">
      <c r="S3487" s="52"/>
      <c r="T3487" s="52"/>
      <c r="U3487" s="52"/>
      <c r="V3487" s="52"/>
      <c r="W3487" s="52"/>
      <c r="X3487" s="52"/>
      <c r="Y3487" s="52"/>
      <c r="Z3487" s="52"/>
      <c r="AA3487" s="52"/>
    </row>
    <row r="3488" spans="19:27">
      <c r="S3488" s="52"/>
      <c r="T3488" s="52"/>
      <c r="U3488" s="52"/>
      <c r="V3488" s="52"/>
      <c r="W3488" s="52"/>
      <c r="X3488" s="52"/>
      <c r="Y3488" s="52"/>
      <c r="Z3488" s="52"/>
      <c r="AA3488" s="52"/>
    </row>
    <row r="3489" spans="19:27">
      <c r="S3489" s="52"/>
      <c r="T3489" s="52"/>
      <c r="U3489" s="52"/>
      <c r="V3489" s="52"/>
      <c r="W3489" s="52"/>
      <c r="X3489" s="52"/>
      <c r="Y3489" s="52"/>
      <c r="Z3489" s="52"/>
      <c r="AA3489" s="52"/>
    </row>
    <row r="3490" spans="19:27">
      <c r="S3490" s="52"/>
      <c r="T3490" s="52"/>
      <c r="U3490" s="52"/>
      <c r="V3490" s="52"/>
      <c r="W3490" s="52"/>
      <c r="X3490" s="52"/>
      <c r="Y3490" s="52"/>
      <c r="Z3490" s="52"/>
      <c r="AA3490" s="52"/>
    </row>
    <row r="3491" spans="19:27">
      <c r="S3491" s="52"/>
      <c r="T3491" s="52"/>
      <c r="U3491" s="52"/>
      <c r="V3491" s="52"/>
      <c r="W3491" s="52"/>
      <c r="X3491" s="52"/>
      <c r="Y3491" s="52"/>
      <c r="Z3491" s="52"/>
      <c r="AA3491" s="52"/>
    </row>
    <row r="3492" spans="19:27">
      <c r="S3492" s="52"/>
      <c r="T3492" s="52"/>
      <c r="U3492" s="52"/>
      <c r="V3492" s="52"/>
      <c r="W3492" s="52"/>
      <c r="X3492" s="52"/>
      <c r="Y3492" s="52"/>
      <c r="Z3492" s="52"/>
      <c r="AA3492" s="52"/>
    </row>
    <row r="3493" spans="19:27">
      <c r="S3493" s="52"/>
      <c r="T3493" s="52"/>
      <c r="U3493" s="52"/>
      <c r="V3493" s="52"/>
      <c r="W3493" s="52"/>
      <c r="X3493" s="52"/>
      <c r="Y3493" s="52"/>
      <c r="Z3493" s="52"/>
      <c r="AA3493" s="52"/>
    </row>
    <row r="3494" spans="19:27">
      <c r="S3494" s="52"/>
      <c r="T3494" s="52"/>
      <c r="U3494" s="52"/>
      <c r="V3494" s="52"/>
      <c r="W3494" s="52"/>
      <c r="X3494" s="52"/>
      <c r="Y3494" s="52"/>
      <c r="Z3494" s="52"/>
      <c r="AA3494" s="52"/>
    </row>
    <row r="3495" spans="19:27">
      <c r="S3495" s="52"/>
      <c r="T3495" s="52"/>
      <c r="U3495" s="52"/>
      <c r="V3495" s="52"/>
      <c r="W3495" s="52"/>
      <c r="X3495" s="52"/>
      <c r="Y3495" s="52"/>
      <c r="Z3495" s="52"/>
      <c r="AA3495" s="52"/>
    </row>
    <row r="3496" spans="19:27">
      <c r="S3496" s="52"/>
      <c r="T3496" s="52"/>
      <c r="U3496" s="52"/>
      <c r="V3496" s="52"/>
      <c r="W3496" s="52"/>
      <c r="X3496" s="52"/>
      <c r="Y3496" s="52"/>
      <c r="Z3496" s="52"/>
      <c r="AA3496" s="52"/>
    </row>
    <row r="3497" spans="19:27">
      <c r="S3497" s="52"/>
      <c r="T3497" s="52"/>
      <c r="U3497" s="52"/>
      <c r="V3497" s="52"/>
      <c r="W3497" s="52"/>
      <c r="X3497" s="52"/>
      <c r="Y3497" s="52"/>
      <c r="Z3497" s="52"/>
      <c r="AA3497" s="52"/>
    </row>
    <row r="3498" spans="19:27">
      <c r="S3498" s="52"/>
      <c r="T3498" s="52"/>
      <c r="U3498" s="52"/>
      <c r="V3498" s="52"/>
      <c r="W3498" s="52"/>
      <c r="X3498" s="52"/>
      <c r="Y3498" s="52"/>
      <c r="Z3498" s="52"/>
      <c r="AA3498" s="52"/>
    </row>
    <row r="3499" spans="19:27">
      <c r="S3499" s="52"/>
      <c r="T3499" s="52"/>
      <c r="U3499" s="52"/>
      <c r="V3499" s="52"/>
      <c r="W3499" s="52"/>
      <c r="X3499" s="52"/>
      <c r="Y3499" s="52"/>
      <c r="Z3499" s="52"/>
      <c r="AA3499" s="52"/>
    </row>
    <row r="3500" spans="19:27">
      <c r="S3500" s="52"/>
      <c r="T3500" s="52"/>
      <c r="U3500" s="52"/>
      <c r="V3500" s="52"/>
      <c r="W3500" s="52"/>
      <c r="X3500" s="52"/>
      <c r="Y3500" s="52"/>
      <c r="Z3500" s="52"/>
      <c r="AA3500" s="52"/>
    </row>
    <row r="3501" spans="19:27">
      <c r="S3501" s="52"/>
      <c r="T3501" s="52"/>
      <c r="U3501" s="52"/>
      <c r="V3501" s="52"/>
      <c r="W3501" s="52"/>
      <c r="X3501" s="52"/>
      <c r="Y3501" s="52"/>
      <c r="Z3501" s="52"/>
      <c r="AA3501" s="52"/>
    </row>
    <row r="3502" spans="19:27">
      <c r="S3502" s="52"/>
      <c r="T3502" s="52"/>
      <c r="U3502" s="52"/>
      <c r="V3502" s="52"/>
      <c r="W3502" s="52"/>
      <c r="X3502" s="52"/>
      <c r="Y3502" s="52"/>
      <c r="Z3502" s="52"/>
      <c r="AA3502" s="52"/>
    </row>
    <row r="3503" spans="19:27">
      <c r="S3503" s="52"/>
      <c r="T3503" s="52"/>
      <c r="U3503" s="52"/>
      <c r="V3503" s="52"/>
      <c r="W3503" s="52"/>
      <c r="X3503" s="52"/>
      <c r="Y3503" s="52"/>
      <c r="Z3503" s="52"/>
      <c r="AA3503" s="52"/>
    </row>
    <row r="3504" spans="19:27">
      <c r="S3504" s="52"/>
      <c r="T3504" s="52"/>
      <c r="U3504" s="52"/>
      <c r="V3504" s="52"/>
      <c r="W3504" s="52"/>
      <c r="X3504" s="52"/>
      <c r="Y3504" s="52"/>
      <c r="Z3504" s="52"/>
      <c r="AA3504" s="52"/>
    </row>
    <row r="3505" spans="19:27">
      <c r="S3505" s="52"/>
      <c r="T3505" s="52"/>
      <c r="U3505" s="52"/>
      <c r="V3505" s="52"/>
      <c r="W3505" s="52"/>
      <c r="X3505" s="52"/>
      <c r="Y3505" s="52"/>
      <c r="Z3505" s="52"/>
      <c r="AA3505" s="52"/>
    </row>
    <row r="3506" spans="19:27">
      <c r="S3506" s="52"/>
      <c r="T3506" s="52"/>
      <c r="U3506" s="52"/>
      <c r="V3506" s="52"/>
      <c r="W3506" s="52"/>
      <c r="X3506" s="52"/>
      <c r="Y3506" s="52"/>
      <c r="Z3506" s="52"/>
      <c r="AA3506" s="52"/>
    </row>
    <row r="3507" spans="19:27">
      <c r="S3507" s="52"/>
      <c r="T3507" s="52"/>
      <c r="U3507" s="52"/>
      <c r="V3507" s="52"/>
      <c r="W3507" s="52"/>
      <c r="X3507" s="52"/>
      <c r="Y3507" s="52"/>
      <c r="Z3507" s="52"/>
      <c r="AA3507" s="52"/>
    </row>
    <row r="3508" spans="19:27">
      <c r="S3508" s="52"/>
      <c r="T3508" s="52"/>
      <c r="U3508" s="52"/>
      <c r="V3508" s="52"/>
      <c r="W3508" s="52"/>
      <c r="X3508" s="52"/>
      <c r="Y3508" s="52"/>
      <c r="Z3508" s="52"/>
      <c r="AA3508" s="52"/>
    </row>
    <row r="3509" spans="19:27">
      <c r="S3509" s="52"/>
      <c r="T3509" s="52"/>
      <c r="U3509" s="52"/>
      <c r="V3509" s="52"/>
      <c r="W3509" s="52"/>
      <c r="X3509" s="52"/>
      <c r="Y3509" s="52"/>
      <c r="Z3509" s="52"/>
      <c r="AA3509" s="52"/>
    </row>
    <row r="3510" spans="19:27">
      <c r="S3510" s="52"/>
      <c r="T3510" s="52"/>
      <c r="U3510" s="52"/>
      <c r="V3510" s="52"/>
      <c r="W3510" s="52"/>
      <c r="X3510" s="52"/>
      <c r="Y3510" s="52"/>
      <c r="Z3510" s="52"/>
      <c r="AA3510" s="52"/>
    </row>
    <row r="3511" spans="19:27">
      <c r="S3511" s="52"/>
      <c r="T3511" s="52"/>
      <c r="U3511" s="52"/>
      <c r="V3511" s="52"/>
      <c r="W3511" s="52"/>
      <c r="X3511" s="52"/>
      <c r="Y3511" s="52"/>
      <c r="Z3511" s="52"/>
      <c r="AA3511" s="52"/>
    </row>
    <row r="3512" spans="19:27">
      <c r="S3512" s="52"/>
      <c r="T3512" s="52"/>
      <c r="U3512" s="52"/>
      <c r="V3512" s="52"/>
      <c r="W3512" s="52"/>
      <c r="X3512" s="52"/>
      <c r="Y3512" s="52"/>
      <c r="Z3512" s="52"/>
      <c r="AA3512" s="52"/>
    </row>
    <row r="3513" spans="19:27">
      <c r="S3513" s="52"/>
      <c r="T3513" s="52"/>
      <c r="U3513" s="52"/>
      <c r="V3513" s="52"/>
      <c r="W3513" s="52"/>
      <c r="X3513" s="52"/>
      <c r="Y3513" s="52"/>
      <c r="Z3513" s="52"/>
      <c r="AA3513" s="52"/>
    </row>
    <row r="3514" spans="19:27">
      <c r="S3514" s="52"/>
      <c r="T3514" s="52"/>
      <c r="U3514" s="52"/>
      <c r="V3514" s="52"/>
      <c r="W3514" s="52"/>
      <c r="X3514" s="52"/>
      <c r="Y3514" s="52"/>
      <c r="Z3514" s="52"/>
      <c r="AA3514" s="52"/>
    </row>
    <row r="3515" spans="19:27">
      <c r="S3515" s="52"/>
      <c r="T3515" s="52"/>
      <c r="U3515" s="52"/>
      <c r="V3515" s="52"/>
      <c r="W3515" s="52"/>
      <c r="X3515" s="52"/>
      <c r="Y3515" s="52"/>
      <c r="Z3515" s="52"/>
      <c r="AA3515" s="52"/>
    </row>
    <row r="3516" spans="19:27">
      <c r="S3516" s="52"/>
      <c r="T3516" s="52"/>
      <c r="U3516" s="52"/>
      <c r="V3516" s="52"/>
      <c r="W3516" s="52"/>
      <c r="X3516" s="52"/>
      <c r="Y3516" s="52"/>
      <c r="Z3516" s="52"/>
      <c r="AA3516" s="52"/>
    </row>
    <row r="3517" spans="19:27">
      <c r="S3517" s="52"/>
      <c r="T3517" s="52"/>
      <c r="U3517" s="52"/>
      <c r="V3517" s="52"/>
      <c r="W3517" s="52"/>
      <c r="X3517" s="52"/>
      <c r="Y3517" s="52"/>
      <c r="Z3517" s="52"/>
      <c r="AA3517" s="52"/>
    </row>
    <row r="3518" spans="19:27">
      <c r="S3518" s="52"/>
      <c r="T3518" s="52"/>
      <c r="U3518" s="52"/>
      <c r="V3518" s="52"/>
      <c r="W3518" s="52"/>
      <c r="X3518" s="52"/>
      <c r="Y3518" s="52"/>
      <c r="Z3518" s="52"/>
      <c r="AA3518" s="52"/>
    </row>
    <row r="3519" spans="19:27">
      <c r="S3519" s="52"/>
      <c r="T3519" s="52"/>
      <c r="U3519" s="52"/>
      <c r="V3519" s="52"/>
      <c r="W3519" s="52"/>
      <c r="X3519" s="52"/>
      <c r="Y3519" s="52"/>
      <c r="Z3519" s="52"/>
      <c r="AA3519" s="52"/>
    </row>
    <row r="3520" spans="19:27">
      <c r="S3520" s="52"/>
      <c r="T3520" s="52"/>
      <c r="U3520" s="52"/>
      <c r="V3520" s="52"/>
      <c r="W3520" s="52"/>
      <c r="X3520" s="52"/>
      <c r="Y3520" s="52"/>
      <c r="Z3520" s="52"/>
      <c r="AA3520" s="52"/>
    </row>
    <row r="3521" spans="19:27">
      <c r="S3521" s="52"/>
      <c r="T3521" s="52"/>
      <c r="U3521" s="52"/>
      <c r="V3521" s="52"/>
      <c r="W3521" s="52"/>
      <c r="X3521" s="52"/>
      <c r="Y3521" s="52"/>
      <c r="Z3521" s="52"/>
      <c r="AA3521" s="52"/>
    </row>
    <row r="3522" spans="19:27">
      <c r="S3522" s="52"/>
      <c r="T3522" s="52"/>
      <c r="U3522" s="52"/>
      <c r="V3522" s="52"/>
      <c r="W3522" s="52"/>
      <c r="X3522" s="52"/>
      <c r="Y3522" s="52"/>
      <c r="Z3522" s="52"/>
      <c r="AA3522" s="52"/>
    </row>
    <row r="3523" spans="19:27">
      <c r="S3523" s="52"/>
      <c r="T3523" s="52"/>
      <c r="U3523" s="52"/>
      <c r="V3523" s="52"/>
      <c r="W3523" s="52"/>
      <c r="X3523" s="52"/>
      <c r="Y3523" s="52"/>
      <c r="Z3523" s="52"/>
      <c r="AA3523" s="52"/>
    </row>
    <row r="3524" spans="19:27">
      <c r="S3524" s="52"/>
      <c r="T3524" s="52"/>
      <c r="U3524" s="52"/>
      <c r="V3524" s="52"/>
      <c r="W3524" s="52"/>
      <c r="X3524" s="52"/>
      <c r="Y3524" s="52"/>
      <c r="Z3524" s="52"/>
      <c r="AA3524" s="52"/>
    </row>
    <row r="3525" spans="19:27">
      <c r="S3525" s="52"/>
      <c r="T3525" s="52"/>
      <c r="U3525" s="52"/>
      <c r="V3525" s="52"/>
      <c r="W3525" s="52"/>
      <c r="X3525" s="52"/>
      <c r="Y3525" s="52"/>
      <c r="Z3525" s="52"/>
      <c r="AA3525" s="52"/>
    </row>
    <row r="3526" spans="19:27">
      <c r="S3526" s="52"/>
      <c r="T3526" s="52"/>
      <c r="U3526" s="52"/>
      <c r="V3526" s="52"/>
      <c r="W3526" s="52"/>
      <c r="X3526" s="52"/>
      <c r="Y3526" s="52"/>
      <c r="Z3526" s="52"/>
      <c r="AA3526" s="52"/>
    </row>
    <row r="3527" spans="19:27">
      <c r="S3527" s="52"/>
      <c r="T3527" s="52"/>
      <c r="U3527" s="52"/>
      <c r="V3527" s="52"/>
      <c r="W3527" s="52"/>
      <c r="X3527" s="52"/>
      <c r="Y3527" s="52"/>
      <c r="Z3527" s="52"/>
      <c r="AA3527" s="52"/>
    </row>
    <row r="3528" spans="19:27">
      <c r="S3528" s="52"/>
      <c r="T3528" s="52"/>
      <c r="U3528" s="52"/>
      <c r="V3528" s="52"/>
      <c r="W3528" s="52"/>
      <c r="X3528" s="52"/>
      <c r="Y3528" s="52"/>
      <c r="Z3528" s="52"/>
      <c r="AA3528" s="52"/>
    </row>
    <row r="3529" spans="19:27">
      <c r="S3529" s="52"/>
      <c r="T3529" s="52"/>
      <c r="U3529" s="52"/>
      <c r="V3529" s="52"/>
      <c r="W3529" s="52"/>
      <c r="X3529" s="52"/>
      <c r="Y3529" s="52"/>
      <c r="Z3529" s="52"/>
      <c r="AA3529" s="52"/>
    </row>
    <row r="3530" spans="19:27">
      <c r="S3530" s="52"/>
      <c r="T3530" s="52"/>
      <c r="U3530" s="52"/>
      <c r="V3530" s="52"/>
      <c r="W3530" s="52"/>
      <c r="X3530" s="52"/>
      <c r="Y3530" s="52"/>
      <c r="Z3530" s="52"/>
      <c r="AA3530" s="52"/>
    </row>
    <row r="3531" spans="19:27">
      <c r="S3531" s="52"/>
      <c r="T3531" s="52"/>
      <c r="U3531" s="52"/>
      <c r="V3531" s="52"/>
      <c r="W3531" s="52"/>
      <c r="X3531" s="52"/>
      <c r="Y3531" s="52"/>
      <c r="Z3531" s="52"/>
      <c r="AA3531" s="52"/>
    </row>
    <row r="3532" spans="19:27">
      <c r="S3532" s="52"/>
      <c r="T3532" s="52"/>
      <c r="U3532" s="52"/>
      <c r="V3532" s="52"/>
      <c r="W3532" s="52"/>
      <c r="X3532" s="52"/>
      <c r="Y3532" s="52"/>
      <c r="Z3532" s="52"/>
      <c r="AA3532" s="52"/>
    </row>
    <row r="3533" spans="19:27">
      <c r="S3533" s="52"/>
      <c r="T3533" s="52"/>
      <c r="U3533" s="52"/>
      <c r="V3533" s="52"/>
      <c r="W3533" s="52"/>
      <c r="X3533" s="52"/>
      <c r="Y3533" s="52"/>
      <c r="Z3533" s="52"/>
      <c r="AA3533" s="52"/>
    </row>
    <row r="3534" spans="19:27">
      <c r="S3534" s="52"/>
      <c r="T3534" s="52"/>
      <c r="U3534" s="52"/>
      <c r="V3534" s="52"/>
      <c r="W3534" s="52"/>
      <c r="X3534" s="52"/>
      <c r="Y3534" s="52"/>
      <c r="Z3534" s="52"/>
      <c r="AA3534" s="52"/>
    </row>
    <row r="3535" spans="19:27">
      <c r="S3535" s="52"/>
      <c r="T3535" s="52"/>
      <c r="U3535" s="52"/>
      <c r="V3535" s="52"/>
      <c r="W3535" s="52"/>
      <c r="X3535" s="52"/>
      <c r="Y3535" s="52"/>
      <c r="Z3535" s="52"/>
      <c r="AA3535" s="52"/>
    </row>
    <row r="3536" spans="19:27">
      <c r="S3536" s="52"/>
      <c r="T3536" s="52"/>
      <c r="U3536" s="52"/>
      <c r="V3536" s="52"/>
      <c r="W3536" s="52"/>
      <c r="X3536" s="52"/>
      <c r="Y3536" s="52"/>
      <c r="Z3536" s="52"/>
      <c r="AA3536" s="52"/>
    </row>
    <row r="3537" spans="19:27">
      <c r="S3537" s="52"/>
      <c r="T3537" s="52"/>
      <c r="U3537" s="52"/>
      <c r="V3537" s="52"/>
      <c r="W3537" s="52"/>
      <c r="X3537" s="52"/>
      <c r="Y3537" s="52"/>
      <c r="Z3537" s="52"/>
      <c r="AA3537" s="52"/>
    </row>
    <row r="3538" spans="19:27">
      <c r="S3538" s="52"/>
      <c r="T3538" s="52"/>
      <c r="U3538" s="52"/>
      <c r="V3538" s="52"/>
      <c r="W3538" s="52"/>
      <c r="X3538" s="52"/>
      <c r="Y3538" s="52"/>
      <c r="Z3538" s="52"/>
      <c r="AA3538" s="52"/>
    </row>
    <row r="3539" spans="19:27">
      <c r="S3539" s="52"/>
      <c r="T3539" s="52"/>
      <c r="U3539" s="52"/>
      <c r="V3539" s="52"/>
      <c r="W3539" s="52"/>
      <c r="X3539" s="52"/>
      <c r="Y3539" s="52"/>
      <c r="Z3539" s="52"/>
      <c r="AA3539" s="52"/>
    </row>
    <row r="3540" spans="19:27">
      <c r="S3540" s="52"/>
      <c r="T3540" s="52"/>
      <c r="U3540" s="52"/>
      <c r="V3540" s="52"/>
      <c r="W3540" s="52"/>
      <c r="X3540" s="52"/>
      <c r="Y3540" s="52"/>
      <c r="Z3540" s="52"/>
      <c r="AA3540" s="52"/>
    </row>
    <row r="3541" spans="19:27">
      <c r="S3541" s="52"/>
      <c r="T3541" s="52"/>
      <c r="U3541" s="52"/>
      <c r="V3541" s="52"/>
      <c r="W3541" s="52"/>
      <c r="X3541" s="52"/>
      <c r="Y3541" s="52"/>
      <c r="Z3541" s="52"/>
      <c r="AA3541" s="52"/>
    </row>
    <row r="3542" spans="19:27">
      <c r="S3542" s="52"/>
      <c r="T3542" s="52"/>
      <c r="U3542" s="52"/>
      <c r="V3542" s="52"/>
      <c r="W3542" s="52"/>
      <c r="X3542" s="52"/>
      <c r="Y3542" s="52"/>
      <c r="Z3542" s="52"/>
      <c r="AA3542" s="52"/>
    </row>
    <row r="3543" spans="19:27">
      <c r="S3543" s="52"/>
      <c r="T3543" s="52"/>
      <c r="U3543" s="52"/>
      <c r="V3543" s="52"/>
      <c r="W3543" s="52"/>
      <c r="X3543" s="52"/>
      <c r="Y3543" s="52"/>
      <c r="Z3543" s="52"/>
      <c r="AA3543" s="52"/>
    </row>
    <row r="3544" spans="19:27">
      <c r="S3544" s="52"/>
      <c r="T3544" s="52"/>
      <c r="U3544" s="52"/>
      <c r="V3544" s="52"/>
      <c r="W3544" s="52"/>
      <c r="X3544" s="52"/>
      <c r="Y3544" s="52"/>
      <c r="Z3544" s="52"/>
      <c r="AA3544" s="52"/>
    </row>
    <row r="3545" spans="19:27">
      <c r="S3545" s="52"/>
      <c r="T3545" s="52"/>
      <c r="U3545" s="52"/>
      <c r="V3545" s="52"/>
      <c r="W3545" s="52"/>
      <c r="X3545" s="52"/>
      <c r="Y3545" s="52"/>
      <c r="Z3545" s="52"/>
      <c r="AA3545" s="52"/>
    </row>
    <row r="3546" spans="19:27">
      <c r="S3546" s="52"/>
      <c r="T3546" s="52"/>
      <c r="U3546" s="52"/>
      <c r="V3546" s="52"/>
      <c r="W3546" s="52"/>
      <c r="X3546" s="52"/>
      <c r="Y3546" s="52"/>
      <c r="Z3546" s="52"/>
      <c r="AA3546" s="52"/>
    </row>
    <row r="3547" spans="19:27">
      <c r="S3547" s="52"/>
      <c r="T3547" s="52"/>
      <c r="U3547" s="52"/>
      <c r="V3547" s="52"/>
      <c r="W3547" s="52"/>
      <c r="X3547" s="52"/>
      <c r="Y3547" s="52"/>
      <c r="Z3547" s="52"/>
      <c r="AA3547" s="52"/>
    </row>
    <row r="3548" spans="19:27">
      <c r="S3548" s="52"/>
      <c r="T3548" s="52"/>
      <c r="U3548" s="52"/>
      <c r="V3548" s="52"/>
      <c r="W3548" s="52"/>
      <c r="X3548" s="52"/>
      <c r="Y3548" s="52"/>
      <c r="Z3548" s="52"/>
      <c r="AA3548" s="52"/>
    </row>
    <row r="3549" spans="19:27">
      <c r="S3549" s="52"/>
      <c r="T3549" s="52"/>
      <c r="U3549" s="52"/>
      <c r="V3549" s="52"/>
      <c r="W3549" s="52"/>
      <c r="X3549" s="52"/>
      <c r="Y3549" s="52"/>
      <c r="Z3549" s="52"/>
      <c r="AA3549" s="52"/>
    </row>
    <row r="3550" spans="19:27">
      <c r="S3550" s="52"/>
      <c r="T3550" s="52"/>
      <c r="U3550" s="52"/>
      <c r="V3550" s="52"/>
      <c r="W3550" s="52"/>
      <c r="X3550" s="52"/>
      <c r="Y3550" s="52"/>
      <c r="Z3550" s="52"/>
      <c r="AA3550" s="52"/>
    </row>
    <row r="3551" spans="19:27">
      <c r="S3551" s="52"/>
      <c r="T3551" s="52"/>
      <c r="U3551" s="52"/>
      <c r="V3551" s="52"/>
      <c r="W3551" s="52"/>
      <c r="X3551" s="52"/>
      <c r="Y3551" s="52"/>
      <c r="Z3551" s="52"/>
      <c r="AA3551" s="52"/>
    </row>
    <row r="3552" spans="19:27">
      <c r="S3552" s="52"/>
      <c r="T3552" s="52"/>
      <c r="U3552" s="52"/>
      <c r="V3552" s="52"/>
      <c r="W3552" s="52"/>
      <c r="X3552" s="52"/>
      <c r="Y3552" s="52"/>
      <c r="Z3552" s="52"/>
      <c r="AA3552" s="52"/>
    </row>
    <row r="3553" spans="19:27">
      <c r="S3553" s="52"/>
      <c r="T3553" s="52"/>
      <c r="U3553" s="52"/>
      <c r="V3553" s="52"/>
      <c r="W3553" s="52"/>
      <c r="X3553" s="52"/>
      <c r="Y3553" s="52"/>
      <c r="Z3553" s="52"/>
      <c r="AA3553" s="52"/>
    </row>
    <row r="3554" spans="19:27">
      <c r="S3554" s="52"/>
      <c r="T3554" s="52"/>
      <c r="U3554" s="52"/>
      <c r="V3554" s="52"/>
      <c r="W3554" s="52"/>
      <c r="X3554" s="52"/>
      <c r="Y3554" s="52"/>
      <c r="Z3554" s="52"/>
      <c r="AA3554" s="52"/>
    </row>
    <row r="3555" spans="19:27">
      <c r="S3555" s="52"/>
      <c r="T3555" s="52"/>
      <c r="U3555" s="52"/>
      <c r="V3555" s="52"/>
      <c r="W3555" s="52"/>
      <c r="X3555" s="52"/>
      <c r="Y3555" s="52"/>
      <c r="Z3555" s="52"/>
      <c r="AA3555" s="52"/>
    </row>
    <row r="3556" spans="19:27">
      <c r="S3556" s="52"/>
      <c r="T3556" s="52"/>
      <c r="U3556" s="52"/>
      <c r="V3556" s="52"/>
      <c r="W3556" s="52"/>
      <c r="X3556" s="52"/>
      <c r="Y3556" s="52"/>
      <c r="Z3556" s="52"/>
      <c r="AA3556" s="52"/>
    </row>
    <row r="3557" spans="19:27">
      <c r="S3557" s="52"/>
      <c r="T3557" s="52"/>
      <c r="U3557" s="52"/>
      <c r="V3557" s="52"/>
      <c r="W3557" s="52"/>
      <c r="X3557" s="52"/>
      <c r="Y3557" s="52"/>
      <c r="Z3557" s="52"/>
      <c r="AA3557" s="52"/>
    </row>
    <row r="3558" spans="19:27">
      <c r="S3558" s="52"/>
      <c r="T3558" s="52"/>
      <c r="U3558" s="52"/>
      <c r="V3558" s="52"/>
      <c r="W3558" s="52"/>
      <c r="X3558" s="52"/>
      <c r="Y3558" s="52"/>
      <c r="Z3558" s="52"/>
      <c r="AA3558" s="52"/>
    </row>
    <row r="3559" spans="19:27">
      <c r="S3559" s="52"/>
      <c r="T3559" s="52"/>
      <c r="U3559" s="52"/>
      <c r="V3559" s="52"/>
      <c r="W3559" s="52"/>
      <c r="X3559" s="52"/>
      <c r="Y3559" s="52"/>
      <c r="Z3559" s="52"/>
      <c r="AA3559" s="52"/>
    </row>
    <row r="3560" spans="19:27">
      <c r="S3560" s="52"/>
      <c r="T3560" s="52"/>
      <c r="U3560" s="52"/>
      <c r="V3560" s="52"/>
      <c r="W3560" s="52"/>
      <c r="X3560" s="52"/>
      <c r="Y3560" s="52"/>
      <c r="Z3560" s="52"/>
      <c r="AA3560" s="52"/>
    </row>
    <row r="3561" spans="19:27">
      <c r="S3561" s="52"/>
      <c r="T3561" s="52"/>
      <c r="U3561" s="52"/>
      <c r="V3561" s="52"/>
      <c r="W3561" s="52"/>
      <c r="X3561" s="52"/>
      <c r="Y3561" s="52"/>
      <c r="Z3561" s="52"/>
      <c r="AA3561" s="52"/>
    </row>
    <row r="3562" spans="19:27">
      <c r="S3562" s="52"/>
      <c r="T3562" s="52"/>
      <c r="U3562" s="52"/>
      <c r="V3562" s="52"/>
      <c r="W3562" s="52"/>
      <c r="X3562" s="52"/>
      <c r="Y3562" s="52"/>
      <c r="Z3562" s="52"/>
      <c r="AA3562" s="52"/>
    </row>
    <row r="3563" spans="19:27">
      <c r="S3563" s="52"/>
      <c r="T3563" s="52"/>
      <c r="U3563" s="52"/>
      <c r="V3563" s="52"/>
      <c r="W3563" s="52"/>
      <c r="X3563" s="52"/>
      <c r="Y3563" s="52"/>
      <c r="Z3563" s="52"/>
      <c r="AA3563" s="52"/>
    </row>
    <row r="3564" spans="19:27">
      <c r="S3564" s="52"/>
      <c r="T3564" s="52"/>
      <c r="U3564" s="52"/>
      <c r="V3564" s="52"/>
      <c r="W3564" s="52"/>
      <c r="X3564" s="52"/>
      <c r="Y3564" s="52"/>
      <c r="Z3564" s="52"/>
      <c r="AA3564" s="52"/>
    </row>
    <row r="3565" spans="19:27">
      <c r="S3565" s="52"/>
      <c r="T3565" s="52"/>
      <c r="U3565" s="52"/>
      <c r="V3565" s="52"/>
      <c r="W3565" s="52"/>
      <c r="X3565" s="52"/>
      <c r="Y3565" s="52"/>
      <c r="Z3565" s="52"/>
      <c r="AA3565" s="52"/>
    </row>
    <row r="3566" spans="19:27">
      <c r="S3566" s="52"/>
      <c r="T3566" s="52"/>
      <c r="U3566" s="52"/>
      <c r="V3566" s="52"/>
      <c r="W3566" s="52"/>
      <c r="X3566" s="52"/>
      <c r="Y3566" s="52"/>
      <c r="Z3566" s="52"/>
      <c r="AA3566" s="52"/>
    </row>
    <row r="3567" spans="19:27">
      <c r="S3567" s="52"/>
      <c r="T3567" s="52"/>
      <c r="U3567" s="52"/>
      <c r="V3567" s="52"/>
      <c r="W3567" s="52"/>
      <c r="X3567" s="52"/>
      <c r="Y3567" s="52"/>
      <c r="Z3567" s="52"/>
      <c r="AA3567" s="52"/>
    </row>
    <row r="3568" spans="19:27">
      <c r="S3568" s="52"/>
      <c r="T3568" s="52"/>
      <c r="U3568" s="52"/>
      <c r="V3568" s="52"/>
      <c r="W3568" s="52"/>
      <c r="X3568" s="52"/>
      <c r="Y3568" s="52"/>
      <c r="Z3568" s="52"/>
      <c r="AA3568" s="52"/>
    </row>
    <row r="3569" spans="19:27">
      <c r="S3569" s="52"/>
      <c r="T3569" s="52"/>
      <c r="U3569" s="52"/>
      <c r="V3569" s="52"/>
      <c r="W3569" s="52"/>
      <c r="X3569" s="52"/>
      <c r="Y3569" s="52"/>
      <c r="Z3569" s="52"/>
      <c r="AA3569" s="52"/>
    </row>
    <row r="3570" spans="19:27">
      <c r="S3570" s="52"/>
      <c r="T3570" s="52"/>
      <c r="U3570" s="52"/>
      <c r="V3570" s="52"/>
      <c r="W3570" s="52"/>
      <c r="X3570" s="52"/>
      <c r="Y3570" s="52"/>
      <c r="Z3570" s="52"/>
      <c r="AA3570" s="52"/>
    </row>
    <row r="3571" spans="19:27">
      <c r="S3571" s="52"/>
      <c r="T3571" s="52"/>
      <c r="U3571" s="52"/>
      <c r="V3571" s="52"/>
      <c r="W3571" s="52"/>
      <c r="X3571" s="52"/>
      <c r="Y3571" s="52"/>
      <c r="Z3571" s="52"/>
      <c r="AA3571" s="52"/>
    </row>
    <row r="3572" spans="19:27">
      <c r="S3572" s="52"/>
      <c r="T3572" s="52"/>
      <c r="U3572" s="52"/>
      <c r="V3572" s="52"/>
      <c r="W3572" s="52"/>
      <c r="X3572" s="52"/>
      <c r="Y3572" s="52"/>
      <c r="Z3572" s="52"/>
      <c r="AA3572" s="52"/>
    </row>
    <row r="3573" spans="19:27">
      <c r="S3573" s="52"/>
      <c r="T3573" s="52"/>
      <c r="U3573" s="52"/>
      <c r="V3573" s="52"/>
      <c r="W3573" s="52"/>
      <c r="X3573" s="52"/>
      <c r="Y3573" s="52"/>
      <c r="Z3573" s="52"/>
      <c r="AA3573" s="52"/>
    </row>
    <row r="3574" spans="19:27">
      <c r="S3574" s="52"/>
      <c r="T3574" s="52"/>
      <c r="U3574" s="52"/>
      <c r="V3574" s="52"/>
      <c r="W3574" s="52"/>
      <c r="X3574" s="52"/>
      <c r="Y3574" s="52"/>
      <c r="Z3574" s="52"/>
      <c r="AA3574" s="52"/>
    </row>
    <row r="3575" spans="19:27">
      <c r="S3575" s="52"/>
      <c r="T3575" s="52"/>
      <c r="U3575" s="52"/>
      <c r="V3575" s="52"/>
      <c r="W3575" s="52"/>
      <c r="X3575" s="52"/>
      <c r="Y3575" s="52"/>
      <c r="Z3575" s="52"/>
      <c r="AA3575" s="52"/>
    </row>
    <row r="3576" spans="19:27">
      <c r="S3576" s="52"/>
      <c r="T3576" s="52"/>
      <c r="U3576" s="52"/>
      <c r="V3576" s="52"/>
      <c r="W3576" s="52"/>
      <c r="X3576" s="52"/>
      <c r="Y3576" s="52"/>
      <c r="Z3576" s="52"/>
      <c r="AA3576" s="52"/>
    </row>
    <row r="3577" spans="19:27">
      <c r="S3577" s="52"/>
      <c r="T3577" s="52"/>
      <c r="U3577" s="52"/>
      <c r="V3577" s="52"/>
      <c r="W3577" s="52"/>
      <c r="X3577" s="52"/>
      <c r="Y3577" s="52"/>
      <c r="Z3577" s="52"/>
      <c r="AA3577" s="52"/>
    </row>
    <row r="3578" spans="19:27">
      <c r="S3578" s="52"/>
      <c r="T3578" s="52"/>
      <c r="U3578" s="52"/>
      <c r="V3578" s="52"/>
      <c r="W3578" s="52"/>
      <c r="X3578" s="52"/>
      <c r="Y3578" s="52"/>
      <c r="Z3578" s="52"/>
      <c r="AA3578" s="52"/>
    </row>
    <row r="3579" spans="19:27">
      <c r="S3579" s="52"/>
      <c r="T3579" s="52"/>
      <c r="U3579" s="52"/>
      <c r="V3579" s="52"/>
      <c r="W3579" s="52"/>
      <c r="X3579" s="52"/>
      <c r="Y3579" s="52"/>
      <c r="Z3579" s="52"/>
      <c r="AA3579" s="52"/>
    </row>
    <row r="3580" spans="19:27">
      <c r="S3580" s="52"/>
      <c r="T3580" s="52"/>
      <c r="U3580" s="52"/>
      <c r="V3580" s="52"/>
      <c r="W3580" s="52"/>
      <c r="X3580" s="52"/>
      <c r="Y3580" s="52"/>
      <c r="Z3580" s="52"/>
      <c r="AA3580" s="52"/>
    </row>
    <row r="3581" spans="19:27">
      <c r="S3581" s="52"/>
      <c r="T3581" s="52"/>
      <c r="U3581" s="52"/>
      <c r="V3581" s="52"/>
      <c r="W3581" s="52"/>
      <c r="X3581" s="52"/>
      <c r="Y3581" s="52"/>
      <c r="Z3581" s="52"/>
      <c r="AA3581" s="52"/>
    </row>
    <row r="3582" spans="19:27">
      <c r="S3582" s="52"/>
      <c r="T3582" s="52"/>
      <c r="U3582" s="52"/>
      <c r="V3582" s="52"/>
      <c r="W3582" s="52"/>
      <c r="X3582" s="52"/>
      <c r="Y3582" s="52"/>
      <c r="Z3582" s="52"/>
      <c r="AA3582" s="52"/>
    </row>
    <row r="3583" spans="19:27">
      <c r="S3583" s="52"/>
      <c r="T3583" s="52"/>
      <c r="U3583" s="52"/>
      <c r="V3583" s="52"/>
      <c r="W3583" s="52"/>
      <c r="X3583" s="52"/>
      <c r="Y3583" s="52"/>
      <c r="Z3583" s="52"/>
      <c r="AA3583" s="52"/>
    </row>
    <row r="3584" spans="19:27">
      <c r="S3584" s="52"/>
      <c r="T3584" s="52"/>
      <c r="U3584" s="52"/>
      <c r="V3584" s="52"/>
      <c r="W3584" s="52"/>
      <c r="X3584" s="52"/>
      <c r="Y3584" s="52"/>
      <c r="Z3584" s="52"/>
      <c r="AA3584" s="52"/>
    </row>
    <row r="3585" spans="19:27">
      <c r="S3585" s="52"/>
      <c r="T3585" s="52"/>
      <c r="U3585" s="52"/>
      <c r="V3585" s="52"/>
      <c r="W3585" s="52"/>
      <c r="X3585" s="52"/>
      <c r="Y3585" s="52"/>
      <c r="Z3585" s="52"/>
      <c r="AA3585" s="52"/>
    </row>
    <row r="3586" spans="19:27">
      <c r="S3586" s="52"/>
      <c r="T3586" s="52"/>
      <c r="U3586" s="52"/>
      <c r="V3586" s="52"/>
      <c r="W3586" s="52"/>
      <c r="X3586" s="52"/>
      <c r="Y3586" s="52"/>
      <c r="Z3586" s="52"/>
      <c r="AA3586" s="52"/>
    </row>
    <row r="3587" spans="19:27">
      <c r="S3587" s="52"/>
      <c r="T3587" s="52"/>
      <c r="U3587" s="52"/>
      <c r="V3587" s="52"/>
      <c r="W3587" s="52"/>
      <c r="X3587" s="52"/>
      <c r="Y3587" s="52"/>
      <c r="Z3587" s="52"/>
      <c r="AA3587" s="52"/>
    </row>
    <row r="3588" spans="19:27">
      <c r="S3588" s="52"/>
      <c r="T3588" s="52"/>
      <c r="U3588" s="52"/>
      <c r="V3588" s="52"/>
      <c r="W3588" s="52"/>
      <c r="X3588" s="52"/>
      <c r="Y3588" s="52"/>
      <c r="Z3588" s="52"/>
      <c r="AA3588" s="52"/>
    </row>
    <row r="3589" spans="19:27">
      <c r="S3589" s="52"/>
      <c r="T3589" s="52"/>
      <c r="U3589" s="52"/>
      <c r="V3589" s="52"/>
      <c r="W3589" s="52"/>
      <c r="X3589" s="52"/>
      <c r="Y3589" s="52"/>
      <c r="Z3589" s="52"/>
      <c r="AA3589" s="52"/>
    </row>
    <row r="3590" spans="19:27">
      <c r="S3590" s="52"/>
      <c r="T3590" s="52"/>
      <c r="U3590" s="52"/>
      <c r="V3590" s="52"/>
      <c r="W3590" s="52"/>
      <c r="X3590" s="52"/>
      <c r="Y3590" s="52"/>
      <c r="Z3590" s="52"/>
      <c r="AA3590" s="52"/>
    </row>
    <row r="3591" spans="19:27">
      <c r="S3591" s="52"/>
      <c r="T3591" s="52"/>
      <c r="U3591" s="52"/>
      <c r="V3591" s="52"/>
      <c r="W3591" s="52"/>
      <c r="X3591" s="52"/>
      <c r="Y3591" s="52"/>
      <c r="Z3591" s="52"/>
      <c r="AA3591" s="52"/>
    </row>
    <row r="3592" spans="19:27">
      <c r="S3592" s="52"/>
      <c r="T3592" s="52"/>
      <c r="U3592" s="52"/>
      <c r="V3592" s="52"/>
      <c r="W3592" s="52"/>
      <c r="X3592" s="52"/>
      <c r="Y3592" s="52"/>
      <c r="Z3592" s="52"/>
      <c r="AA3592" s="52"/>
    </row>
    <row r="3593" spans="19:27">
      <c r="S3593" s="52"/>
      <c r="T3593" s="52"/>
      <c r="U3593" s="52"/>
      <c r="V3593" s="52"/>
      <c r="W3593" s="52"/>
      <c r="X3593" s="52"/>
      <c r="Y3593" s="52"/>
      <c r="Z3593" s="52"/>
      <c r="AA3593" s="52"/>
    </row>
    <row r="3594" spans="19:27">
      <c r="S3594" s="52"/>
      <c r="T3594" s="52"/>
      <c r="U3594" s="52"/>
      <c r="V3594" s="52"/>
      <c r="W3594" s="52"/>
      <c r="X3594" s="52"/>
      <c r="Y3594" s="52"/>
      <c r="Z3594" s="52"/>
      <c r="AA3594" s="52"/>
    </row>
    <row r="3595" spans="19:27">
      <c r="S3595" s="52"/>
      <c r="T3595" s="52"/>
      <c r="U3595" s="52"/>
      <c r="V3595" s="52"/>
      <c r="W3595" s="52"/>
      <c r="X3595" s="52"/>
      <c r="Y3595" s="52"/>
      <c r="Z3595" s="52"/>
      <c r="AA3595" s="52"/>
    </row>
    <row r="3596" spans="19:27">
      <c r="S3596" s="52"/>
      <c r="T3596" s="52"/>
      <c r="U3596" s="52"/>
      <c r="V3596" s="52"/>
      <c r="W3596" s="52"/>
      <c r="X3596" s="52"/>
      <c r="Y3596" s="52"/>
      <c r="Z3596" s="52"/>
      <c r="AA3596" s="52"/>
    </row>
    <row r="3597" spans="19:27">
      <c r="S3597" s="52"/>
      <c r="T3597" s="52"/>
      <c r="U3597" s="52"/>
      <c r="V3597" s="52"/>
      <c r="W3597" s="52"/>
      <c r="X3597" s="52"/>
      <c r="Y3597" s="52"/>
      <c r="Z3597" s="52"/>
      <c r="AA3597" s="52"/>
    </row>
    <row r="3598" spans="19:27">
      <c r="S3598" s="52"/>
      <c r="T3598" s="52"/>
      <c r="U3598" s="52"/>
      <c r="V3598" s="52"/>
      <c r="W3598" s="52"/>
      <c r="X3598" s="52"/>
      <c r="Y3598" s="52"/>
      <c r="Z3598" s="52"/>
      <c r="AA3598" s="52"/>
    </row>
    <row r="3599" spans="19:27">
      <c r="S3599" s="52"/>
      <c r="T3599" s="52"/>
      <c r="U3599" s="52"/>
      <c r="V3599" s="52"/>
      <c r="W3599" s="52"/>
      <c r="X3599" s="52"/>
      <c r="Y3599" s="52"/>
      <c r="Z3599" s="52"/>
      <c r="AA3599" s="52"/>
    </row>
    <row r="3600" spans="19:27">
      <c r="S3600" s="52"/>
      <c r="T3600" s="52"/>
      <c r="U3600" s="52"/>
      <c r="V3600" s="52"/>
      <c r="W3600" s="52"/>
      <c r="X3600" s="52"/>
      <c r="Y3600" s="52"/>
      <c r="Z3600" s="52"/>
      <c r="AA3600" s="52"/>
    </row>
    <row r="3601" spans="19:27">
      <c r="S3601" s="52"/>
      <c r="T3601" s="52"/>
      <c r="U3601" s="52"/>
      <c r="V3601" s="52"/>
      <c r="W3601" s="52"/>
      <c r="X3601" s="52"/>
      <c r="Y3601" s="52"/>
      <c r="Z3601" s="52"/>
      <c r="AA3601" s="52"/>
    </row>
    <row r="3602" spans="19:27">
      <c r="S3602" s="52"/>
      <c r="T3602" s="52"/>
      <c r="U3602" s="52"/>
      <c r="V3602" s="52"/>
      <c r="W3602" s="52"/>
      <c r="X3602" s="52"/>
      <c r="Y3602" s="52"/>
      <c r="Z3602" s="52"/>
      <c r="AA3602" s="52"/>
    </row>
    <row r="3603" spans="19:27">
      <c r="S3603" s="52"/>
      <c r="T3603" s="52"/>
      <c r="U3603" s="52"/>
      <c r="V3603" s="52"/>
      <c r="W3603" s="52"/>
      <c r="X3603" s="52"/>
      <c r="Y3603" s="52"/>
      <c r="Z3603" s="52"/>
      <c r="AA3603" s="52"/>
    </row>
    <row r="3604" spans="19:27">
      <c r="S3604" s="52"/>
      <c r="T3604" s="52"/>
      <c r="U3604" s="52"/>
      <c r="V3604" s="52"/>
      <c r="W3604" s="52"/>
      <c r="X3604" s="52"/>
      <c r="Y3604" s="52"/>
      <c r="Z3604" s="52"/>
      <c r="AA3604" s="52"/>
    </row>
    <row r="3605" spans="19:27">
      <c r="S3605" s="52"/>
      <c r="T3605" s="52"/>
      <c r="U3605" s="52"/>
      <c r="V3605" s="52"/>
      <c r="W3605" s="52"/>
      <c r="X3605" s="52"/>
      <c r="Y3605" s="52"/>
      <c r="Z3605" s="52"/>
      <c r="AA3605" s="52"/>
    </row>
    <row r="3606" spans="19:27">
      <c r="S3606" s="52"/>
      <c r="T3606" s="52"/>
      <c r="U3606" s="52"/>
      <c r="V3606" s="52"/>
      <c r="W3606" s="52"/>
      <c r="X3606" s="52"/>
      <c r="Y3606" s="52"/>
      <c r="Z3606" s="52"/>
      <c r="AA3606" s="52"/>
    </row>
    <row r="3607" spans="19:27">
      <c r="S3607" s="52"/>
      <c r="T3607" s="52"/>
      <c r="U3607" s="52"/>
      <c r="V3607" s="52"/>
      <c r="W3607" s="52"/>
      <c r="X3607" s="52"/>
      <c r="Y3607" s="52"/>
      <c r="Z3607" s="52"/>
      <c r="AA3607" s="52"/>
    </row>
    <row r="3608" spans="19:27">
      <c r="S3608" s="52"/>
      <c r="T3608" s="52"/>
      <c r="U3608" s="52"/>
      <c r="V3608" s="52"/>
      <c r="W3608" s="52"/>
      <c r="X3608" s="52"/>
      <c r="Y3608" s="52"/>
      <c r="Z3608" s="52"/>
      <c r="AA3608" s="52"/>
    </row>
    <row r="3609" spans="19:27">
      <c r="S3609" s="52"/>
      <c r="T3609" s="52"/>
      <c r="U3609" s="52"/>
      <c r="V3609" s="52"/>
      <c r="W3609" s="52"/>
      <c r="X3609" s="52"/>
      <c r="Y3609" s="52"/>
      <c r="Z3609" s="52"/>
      <c r="AA3609" s="52"/>
    </row>
    <row r="3610" spans="19:27">
      <c r="S3610" s="52"/>
      <c r="T3610" s="52"/>
      <c r="U3610" s="52"/>
      <c r="V3610" s="52"/>
      <c r="W3610" s="52"/>
      <c r="X3610" s="52"/>
      <c r="Y3610" s="52"/>
      <c r="Z3610" s="52"/>
      <c r="AA3610" s="52"/>
    </row>
    <row r="3611" spans="19:27">
      <c r="S3611" s="52"/>
      <c r="T3611" s="52"/>
      <c r="U3611" s="52"/>
      <c r="V3611" s="52"/>
      <c r="W3611" s="52"/>
      <c r="X3611" s="52"/>
      <c r="Y3611" s="52"/>
      <c r="Z3611" s="52"/>
      <c r="AA3611" s="52"/>
    </row>
    <row r="3612" spans="19:27">
      <c r="S3612" s="52"/>
      <c r="T3612" s="52"/>
      <c r="U3612" s="52"/>
      <c r="V3612" s="52"/>
      <c r="W3612" s="52"/>
      <c r="X3612" s="52"/>
      <c r="Y3612" s="52"/>
      <c r="Z3612" s="52"/>
      <c r="AA3612" s="52"/>
    </row>
    <row r="3613" spans="19:27">
      <c r="S3613" s="52"/>
      <c r="T3613" s="52"/>
      <c r="U3613" s="52"/>
      <c r="V3613" s="52"/>
      <c r="W3613" s="52"/>
      <c r="X3613" s="52"/>
      <c r="Y3613" s="52"/>
      <c r="Z3613" s="52"/>
      <c r="AA3613" s="52"/>
    </row>
    <row r="3614" spans="19:27">
      <c r="S3614" s="52"/>
      <c r="T3614" s="52"/>
      <c r="U3614" s="52"/>
      <c r="V3614" s="52"/>
      <c r="W3614" s="52"/>
      <c r="X3614" s="52"/>
      <c r="Y3614" s="52"/>
      <c r="Z3614" s="52"/>
      <c r="AA3614" s="52"/>
    </row>
    <row r="3615" spans="19:27">
      <c r="S3615" s="52"/>
      <c r="T3615" s="52"/>
      <c r="U3615" s="52"/>
      <c r="V3615" s="52"/>
      <c r="W3615" s="52"/>
      <c r="X3615" s="52"/>
      <c r="Y3615" s="52"/>
      <c r="Z3615" s="52"/>
      <c r="AA3615" s="52"/>
    </row>
    <row r="3616" spans="19:27">
      <c r="S3616" s="52"/>
      <c r="T3616" s="52"/>
      <c r="U3616" s="52"/>
      <c r="V3616" s="52"/>
      <c r="W3616" s="52"/>
      <c r="X3616" s="52"/>
      <c r="Y3616" s="52"/>
      <c r="Z3616" s="52"/>
      <c r="AA3616" s="52"/>
    </row>
    <row r="3617" spans="19:27">
      <c r="S3617" s="52"/>
      <c r="T3617" s="52"/>
      <c r="U3617" s="52"/>
      <c r="V3617" s="52"/>
      <c r="W3617" s="52"/>
      <c r="X3617" s="52"/>
      <c r="Y3617" s="52"/>
      <c r="Z3617" s="52"/>
      <c r="AA3617" s="52"/>
    </row>
    <row r="3618" spans="19:27">
      <c r="S3618" s="52"/>
      <c r="T3618" s="52"/>
      <c r="U3618" s="52"/>
      <c r="V3618" s="52"/>
      <c r="W3618" s="52"/>
      <c r="X3618" s="52"/>
      <c r="Y3618" s="52"/>
      <c r="Z3618" s="52"/>
      <c r="AA3618" s="52"/>
    </row>
    <row r="3619" spans="19:27">
      <c r="S3619" s="52"/>
      <c r="T3619" s="52"/>
      <c r="U3619" s="52"/>
      <c r="V3619" s="52"/>
      <c r="W3619" s="52"/>
      <c r="X3619" s="52"/>
      <c r="Y3619" s="52"/>
      <c r="Z3619" s="52"/>
      <c r="AA3619" s="52"/>
    </row>
    <row r="3620" spans="19:27">
      <c r="S3620" s="52"/>
      <c r="T3620" s="52"/>
      <c r="U3620" s="52"/>
      <c r="V3620" s="52"/>
      <c r="W3620" s="52"/>
      <c r="X3620" s="52"/>
      <c r="Y3620" s="52"/>
      <c r="Z3620" s="52"/>
      <c r="AA3620" s="52"/>
    </row>
    <row r="3621" spans="19:27">
      <c r="S3621" s="52"/>
      <c r="T3621" s="52"/>
      <c r="U3621" s="52"/>
      <c r="V3621" s="52"/>
      <c r="W3621" s="52"/>
      <c r="X3621" s="52"/>
      <c r="Y3621" s="52"/>
      <c r="Z3621" s="52"/>
      <c r="AA3621" s="52"/>
    </row>
    <row r="3622" spans="19:27">
      <c r="S3622" s="52"/>
      <c r="T3622" s="52"/>
      <c r="U3622" s="52"/>
      <c r="V3622" s="52"/>
      <c r="W3622" s="52"/>
      <c r="X3622" s="52"/>
      <c r="Y3622" s="52"/>
      <c r="Z3622" s="52"/>
      <c r="AA3622" s="52"/>
    </row>
    <row r="3623" spans="19:27">
      <c r="S3623" s="52"/>
      <c r="T3623" s="52"/>
      <c r="U3623" s="52"/>
      <c r="V3623" s="52"/>
      <c r="W3623" s="52"/>
      <c r="X3623" s="52"/>
      <c r="Y3623" s="52"/>
      <c r="Z3623" s="52"/>
      <c r="AA3623" s="52"/>
    </row>
    <row r="3624" spans="19:27">
      <c r="S3624" s="52"/>
      <c r="T3624" s="52"/>
      <c r="U3624" s="52"/>
      <c r="V3624" s="52"/>
      <c r="W3624" s="52"/>
      <c r="X3624" s="52"/>
      <c r="Y3624" s="52"/>
      <c r="Z3624" s="52"/>
      <c r="AA3624" s="52"/>
    </row>
    <row r="3625" spans="19:27">
      <c r="S3625" s="52"/>
      <c r="T3625" s="52"/>
      <c r="U3625" s="52"/>
      <c r="V3625" s="52"/>
      <c r="W3625" s="52"/>
      <c r="X3625" s="52"/>
      <c r="Y3625" s="52"/>
      <c r="Z3625" s="52"/>
      <c r="AA3625" s="52"/>
    </row>
    <row r="3626" spans="19:27">
      <c r="S3626" s="52"/>
      <c r="T3626" s="52"/>
      <c r="U3626" s="52"/>
      <c r="V3626" s="52"/>
      <c r="W3626" s="52"/>
      <c r="X3626" s="52"/>
      <c r="Y3626" s="52"/>
      <c r="Z3626" s="52"/>
      <c r="AA3626" s="52"/>
    </row>
    <row r="3627" spans="19:27">
      <c r="S3627" s="52"/>
      <c r="T3627" s="52"/>
      <c r="U3627" s="52"/>
      <c r="V3627" s="52"/>
      <c r="W3627" s="52"/>
      <c r="X3627" s="52"/>
      <c r="Y3627" s="52"/>
      <c r="Z3627" s="52"/>
      <c r="AA3627" s="52"/>
    </row>
    <row r="3628" spans="19:27">
      <c r="S3628" s="52"/>
      <c r="T3628" s="52"/>
      <c r="U3628" s="52"/>
      <c r="V3628" s="52"/>
      <c r="W3628" s="52"/>
      <c r="X3628" s="52"/>
      <c r="Y3628" s="52"/>
      <c r="Z3628" s="52"/>
      <c r="AA3628" s="52"/>
    </row>
    <row r="3629" spans="19:27">
      <c r="S3629" s="52"/>
      <c r="T3629" s="52"/>
      <c r="U3629" s="52"/>
      <c r="V3629" s="52"/>
      <c r="W3629" s="52"/>
      <c r="X3629" s="52"/>
      <c r="Y3629" s="52"/>
      <c r="Z3629" s="52"/>
      <c r="AA3629" s="52"/>
    </row>
    <row r="3630" spans="19:27">
      <c r="S3630" s="52"/>
      <c r="T3630" s="52"/>
      <c r="U3630" s="52"/>
      <c r="V3630" s="52"/>
      <c r="W3630" s="52"/>
      <c r="X3630" s="52"/>
      <c r="Y3630" s="52"/>
      <c r="Z3630" s="52"/>
      <c r="AA3630" s="52"/>
    </row>
    <row r="3631" spans="19:27">
      <c r="S3631" s="52"/>
      <c r="T3631" s="52"/>
      <c r="U3631" s="52"/>
      <c r="V3631" s="52"/>
      <c r="W3631" s="52"/>
      <c r="X3631" s="52"/>
      <c r="Y3631" s="52"/>
      <c r="Z3631" s="52"/>
      <c r="AA3631" s="52"/>
    </row>
    <row r="3632" spans="19:27">
      <c r="S3632" s="52"/>
      <c r="T3632" s="52"/>
      <c r="U3632" s="52"/>
      <c r="V3632" s="52"/>
      <c r="W3632" s="52"/>
      <c r="X3632" s="52"/>
      <c r="Y3632" s="52"/>
      <c r="Z3632" s="52"/>
      <c r="AA3632" s="52"/>
    </row>
    <row r="3633" spans="19:27">
      <c r="S3633" s="52"/>
      <c r="T3633" s="52"/>
      <c r="U3633" s="52"/>
      <c r="V3633" s="52"/>
      <c r="W3633" s="52"/>
      <c r="X3633" s="52"/>
      <c r="Y3633" s="52"/>
      <c r="Z3633" s="52"/>
      <c r="AA3633" s="52"/>
    </row>
    <row r="3634" spans="19:27">
      <c r="S3634" s="52"/>
      <c r="T3634" s="52"/>
      <c r="U3634" s="52"/>
      <c r="V3634" s="52"/>
      <c r="W3634" s="52"/>
      <c r="X3634" s="52"/>
      <c r="Y3634" s="52"/>
      <c r="Z3634" s="52"/>
      <c r="AA3634" s="52"/>
    </row>
    <row r="3635" spans="19:27">
      <c r="S3635" s="52"/>
      <c r="T3635" s="52"/>
      <c r="U3635" s="52"/>
      <c r="V3635" s="52"/>
      <c r="W3635" s="52"/>
      <c r="X3635" s="52"/>
      <c r="Y3635" s="52"/>
      <c r="Z3635" s="52"/>
      <c r="AA3635" s="52"/>
    </row>
    <row r="3636" spans="19:27">
      <c r="S3636" s="52"/>
      <c r="T3636" s="52"/>
      <c r="U3636" s="52"/>
      <c r="V3636" s="52"/>
      <c r="W3636" s="52"/>
      <c r="X3636" s="52"/>
      <c r="Y3636" s="52"/>
      <c r="Z3636" s="52"/>
      <c r="AA3636" s="52"/>
    </row>
    <row r="3637" spans="19:27">
      <c r="S3637" s="52"/>
      <c r="T3637" s="52"/>
      <c r="U3637" s="52"/>
      <c r="V3637" s="52"/>
      <c r="W3637" s="52"/>
      <c r="X3637" s="52"/>
      <c r="Y3637" s="52"/>
      <c r="Z3637" s="52"/>
      <c r="AA3637" s="52"/>
    </row>
    <row r="3638" spans="19:27">
      <c r="S3638" s="52"/>
      <c r="T3638" s="52"/>
      <c r="U3638" s="52"/>
      <c r="V3638" s="52"/>
      <c r="W3638" s="52"/>
      <c r="X3638" s="52"/>
      <c r="Y3638" s="52"/>
      <c r="Z3638" s="52"/>
      <c r="AA3638" s="52"/>
    </row>
    <row r="3639" spans="19:27">
      <c r="S3639" s="52"/>
      <c r="T3639" s="52"/>
      <c r="U3639" s="52"/>
      <c r="V3639" s="52"/>
      <c r="W3639" s="52"/>
      <c r="X3639" s="52"/>
      <c r="Y3639" s="52"/>
      <c r="Z3639" s="52"/>
      <c r="AA3639" s="52"/>
    </row>
    <row r="3640" spans="19:27">
      <c r="S3640" s="52"/>
      <c r="T3640" s="52"/>
      <c r="U3640" s="52"/>
      <c r="V3640" s="52"/>
      <c r="W3640" s="52"/>
      <c r="X3640" s="52"/>
      <c r="Y3640" s="52"/>
      <c r="Z3640" s="52"/>
      <c r="AA3640" s="52"/>
    </row>
    <row r="3641" spans="19:27">
      <c r="S3641" s="52"/>
      <c r="T3641" s="52"/>
      <c r="U3641" s="52"/>
      <c r="V3641" s="52"/>
      <c r="W3641" s="52"/>
      <c r="X3641" s="52"/>
      <c r="Y3641" s="52"/>
      <c r="Z3641" s="52"/>
      <c r="AA3641" s="52"/>
    </row>
    <row r="3642" spans="19:27">
      <c r="S3642" s="52"/>
      <c r="T3642" s="52"/>
      <c r="U3642" s="52"/>
      <c r="V3642" s="52"/>
      <c r="W3642" s="52"/>
      <c r="X3642" s="52"/>
      <c r="Y3642" s="52"/>
      <c r="Z3642" s="52"/>
      <c r="AA3642" s="52"/>
    </row>
    <row r="3643" spans="19:27">
      <c r="S3643" s="52"/>
      <c r="T3643" s="52"/>
      <c r="U3643" s="52"/>
      <c r="V3643" s="52"/>
      <c r="W3643" s="52"/>
      <c r="X3643" s="52"/>
      <c r="Y3643" s="52"/>
      <c r="Z3643" s="52"/>
      <c r="AA3643" s="52"/>
    </row>
    <row r="3644" spans="19:27">
      <c r="S3644" s="52"/>
      <c r="T3644" s="52"/>
      <c r="U3644" s="52"/>
      <c r="V3644" s="52"/>
      <c r="W3644" s="52"/>
      <c r="X3644" s="52"/>
      <c r="Y3644" s="52"/>
      <c r="Z3644" s="52"/>
      <c r="AA3644" s="52"/>
    </row>
    <row r="3645" spans="19:27">
      <c r="S3645" s="52"/>
      <c r="T3645" s="52"/>
      <c r="U3645" s="52"/>
      <c r="V3645" s="52"/>
      <c r="W3645" s="52"/>
      <c r="X3645" s="52"/>
      <c r="Y3645" s="52"/>
      <c r="Z3645" s="52"/>
      <c r="AA3645" s="52"/>
    </row>
    <row r="3646" spans="19:27">
      <c r="S3646" s="52"/>
      <c r="T3646" s="52"/>
      <c r="U3646" s="52"/>
      <c r="V3646" s="52"/>
      <c r="W3646" s="52"/>
      <c r="X3646" s="52"/>
      <c r="Y3646" s="52"/>
      <c r="Z3646" s="52"/>
      <c r="AA3646" s="52"/>
    </row>
    <row r="3647" spans="19:27">
      <c r="S3647" s="52"/>
      <c r="T3647" s="52"/>
      <c r="U3647" s="52"/>
      <c r="V3647" s="52"/>
      <c r="W3647" s="52"/>
      <c r="X3647" s="52"/>
      <c r="Y3647" s="52"/>
      <c r="Z3647" s="52"/>
      <c r="AA3647" s="52"/>
    </row>
    <row r="3648" spans="19:27">
      <c r="S3648" s="52"/>
      <c r="T3648" s="52"/>
      <c r="U3648" s="52"/>
      <c r="V3648" s="52"/>
      <c r="W3648" s="52"/>
      <c r="X3648" s="52"/>
      <c r="Y3648" s="52"/>
      <c r="Z3648" s="52"/>
      <c r="AA3648" s="52"/>
    </row>
    <row r="3649" spans="19:27">
      <c r="S3649" s="52"/>
      <c r="T3649" s="52"/>
      <c r="U3649" s="52"/>
      <c r="V3649" s="52"/>
      <c r="W3649" s="52"/>
      <c r="X3649" s="52"/>
      <c r="Y3649" s="52"/>
      <c r="Z3649" s="52"/>
      <c r="AA3649" s="52"/>
    </row>
    <row r="3650" spans="19:27">
      <c r="S3650" s="52"/>
      <c r="T3650" s="52"/>
      <c r="U3650" s="52"/>
      <c r="V3650" s="52"/>
      <c r="W3650" s="52"/>
      <c r="X3650" s="52"/>
      <c r="Y3650" s="52"/>
      <c r="Z3650" s="52"/>
      <c r="AA3650" s="52"/>
    </row>
    <row r="3651" spans="19:27">
      <c r="S3651" s="52"/>
      <c r="T3651" s="52"/>
      <c r="U3651" s="52"/>
      <c r="V3651" s="52"/>
      <c r="W3651" s="52"/>
      <c r="X3651" s="52"/>
      <c r="Y3651" s="52"/>
      <c r="Z3651" s="52"/>
      <c r="AA3651" s="52"/>
    </row>
    <row r="3652" spans="19:27">
      <c r="S3652" s="52"/>
      <c r="T3652" s="52"/>
      <c r="U3652" s="52"/>
      <c r="V3652" s="52"/>
      <c r="W3652" s="52"/>
      <c r="X3652" s="52"/>
      <c r="Y3652" s="52"/>
      <c r="Z3652" s="52"/>
      <c r="AA3652" s="52"/>
    </row>
    <row r="3653" spans="19:27">
      <c r="S3653" s="52"/>
      <c r="T3653" s="52"/>
      <c r="U3653" s="52"/>
      <c r="V3653" s="52"/>
      <c r="W3653" s="52"/>
      <c r="X3653" s="52"/>
      <c r="Y3653" s="52"/>
      <c r="Z3653" s="52"/>
      <c r="AA3653" s="52"/>
    </row>
    <row r="3654" spans="19:27">
      <c r="S3654" s="52"/>
      <c r="T3654" s="52"/>
      <c r="U3654" s="52"/>
      <c r="V3654" s="52"/>
      <c r="W3654" s="52"/>
      <c r="X3654" s="52"/>
      <c r="Y3654" s="52"/>
      <c r="Z3654" s="52"/>
      <c r="AA3654" s="52"/>
    </row>
    <row r="3655" spans="19:27">
      <c r="S3655" s="52"/>
      <c r="T3655" s="52"/>
      <c r="U3655" s="52"/>
      <c r="V3655" s="52"/>
      <c r="W3655" s="52"/>
      <c r="X3655" s="52"/>
      <c r="Y3655" s="52"/>
      <c r="Z3655" s="52"/>
      <c r="AA3655" s="52"/>
    </row>
    <row r="3656" spans="19:27">
      <c r="S3656" s="52"/>
      <c r="T3656" s="52"/>
      <c r="U3656" s="52"/>
      <c r="V3656" s="52"/>
      <c r="W3656" s="52"/>
      <c r="X3656" s="52"/>
      <c r="Y3656" s="52"/>
      <c r="Z3656" s="52"/>
      <c r="AA3656" s="52"/>
    </row>
    <row r="3657" spans="19:27">
      <c r="S3657" s="52"/>
      <c r="T3657" s="52"/>
      <c r="U3657" s="52"/>
      <c r="V3657" s="52"/>
      <c r="W3657" s="52"/>
      <c r="X3657" s="52"/>
      <c r="Y3657" s="52"/>
      <c r="Z3657" s="52"/>
      <c r="AA3657" s="52"/>
    </row>
    <row r="3658" spans="19:27">
      <c r="S3658" s="52"/>
      <c r="T3658" s="52"/>
      <c r="U3658" s="52"/>
      <c r="V3658" s="52"/>
      <c r="W3658" s="52"/>
      <c r="X3658" s="52"/>
      <c r="Y3658" s="52"/>
      <c r="Z3658" s="52"/>
      <c r="AA3658" s="52"/>
    </row>
    <row r="3659" spans="19:27">
      <c r="S3659" s="52"/>
      <c r="T3659" s="52"/>
      <c r="U3659" s="52"/>
      <c r="V3659" s="52"/>
      <c r="W3659" s="52"/>
      <c r="X3659" s="52"/>
      <c r="Y3659" s="52"/>
      <c r="Z3659" s="52"/>
      <c r="AA3659" s="52"/>
    </row>
    <row r="3660" spans="19:27">
      <c r="S3660" s="52"/>
      <c r="T3660" s="52"/>
      <c r="U3660" s="52"/>
      <c r="V3660" s="52"/>
      <c r="W3660" s="52"/>
      <c r="X3660" s="52"/>
      <c r="Y3660" s="52"/>
      <c r="Z3660" s="52"/>
      <c r="AA3660" s="52"/>
    </row>
    <row r="3661" spans="19:27">
      <c r="S3661" s="52"/>
      <c r="T3661" s="52"/>
      <c r="U3661" s="52"/>
      <c r="V3661" s="52"/>
      <c r="W3661" s="52"/>
      <c r="X3661" s="52"/>
      <c r="Y3661" s="52"/>
      <c r="Z3661" s="52"/>
      <c r="AA3661" s="52"/>
    </row>
    <row r="3662" spans="19:27">
      <c r="S3662" s="52"/>
      <c r="T3662" s="52"/>
      <c r="U3662" s="52"/>
      <c r="V3662" s="52"/>
      <c r="W3662" s="52"/>
      <c r="X3662" s="52"/>
      <c r="Y3662" s="52"/>
      <c r="Z3662" s="52"/>
      <c r="AA3662" s="52"/>
    </row>
    <row r="3663" spans="19:27">
      <c r="S3663" s="52"/>
      <c r="T3663" s="52"/>
      <c r="U3663" s="52"/>
      <c r="V3663" s="52"/>
      <c r="W3663" s="52"/>
      <c r="X3663" s="52"/>
      <c r="Y3663" s="52"/>
      <c r="Z3663" s="52"/>
      <c r="AA3663" s="52"/>
    </row>
    <row r="3664" spans="19:27">
      <c r="S3664" s="52"/>
      <c r="T3664" s="52"/>
      <c r="U3664" s="52"/>
      <c r="V3664" s="52"/>
      <c r="W3664" s="52"/>
      <c r="X3664" s="52"/>
      <c r="Y3664" s="52"/>
      <c r="Z3664" s="52"/>
      <c r="AA3664" s="52"/>
    </row>
    <row r="3665" spans="19:27">
      <c r="S3665" s="52"/>
      <c r="T3665" s="52"/>
      <c r="U3665" s="52"/>
      <c r="V3665" s="52"/>
      <c r="W3665" s="52"/>
      <c r="X3665" s="52"/>
      <c r="Y3665" s="52"/>
      <c r="Z3665" s="52"/>
      <c r="AA3665" s="52"/>
    </row>
    <row r="3666" spans="19:27">
      <c r="S3666" s="52"/>
      <c r="T3666" s="52"/>
      <c r="U3666" s="52"/>
      <c r="V3666" s="52"/>
      <c r="W3666" s="52"/>
      <c r="X3666" s="52"/>
      <c r="Y3666" s="52"/>
      <c r="Z3666" s="52"/>
      <c r="AA3666" s="52"/>
    </row>
    <row r="3667" spans="19:27">
      <c r="S3667" s="52"/>
      <c r="T3667" s="52"/>
      <c r="U3667" s="52"/>
      <c r="V3667" s="52"/>
      <c r="W3667" s="52"/>
      <c r="X3667" s="52"/>
      <c r="Y3667" s="52"/>
      <c r="Z3667" s="52"/>
      <c r="AA3667" s="52"/>
    </row>
    <row r="3668" spans="19:27">
      <c r="S3668" s="52"/>
      <c r="T3668" s="52"/>
      <c r="U3668" s="52"/>
      <c r="V3668" s="52"/>
      <c r="W3668" s="52"/>
      <c r="X3668" s="52"/>
      <c r="Y3668" s="52"/>
      <c r="Z3668" s="52"/>
      <c r="AA3668" s="52"/>
    </row>
    <row r="3669" spans="19:27">
      <c r="S3669" s="52"/>
      <c r="T3669" s="52"/>
      <c r="U3669" s="52"/>
      <c r="V3669" s="52"/>
      <c r="W3669" s="52"/>
      <c r="X3669" s="52"/>
      <c r="Y3669" s="52"/>
      <c r="Z3669" s="52"/>
      <c r="AA3669" s="52"/>
    </row>
    <row r="3670" spans="19:27">
      <c r="S3670" s="52"/>
      <c r="T3670" s="52"/>
      <c r="U3670" s="52"/>
      <c r="V3670" s="52"/>
      <c r="W3670" s="52"/>
      <c r="X3670" s="52"/>
      <c r="Y3670" s="52"/>
      <c r="Z3670" s="52"/>
      <c r="AA3670" s="52"/>
    </row>
    <row r="3671" spans="19:27">
      <c r="S3671" s="52"/>
      <c r="T3671" s="52"/>
      <c r="U3671" s="52"/>
      <c r="V3671" s="52"/>
      <c r="W3671" s="52"/>
      <c r="X3671" s="52"/>
      <c r="Y3671" s="52"/>
      <c r="Z3671" s="52"/>
      <c r="AA3671" s="52"/>
    </row>
    <row r="3672" spans="19:27">
      <c r="S3672" s="52"/>
      <c r="T3672" s="52"/>
      <c r="U3672" s="52"/>
      <c r="V3672" s="52"/>
      <c r="W3672" s="52"/>
      <c r="X3672" s="52"/>
      <c r="Y3672" s="52"/>
      <c r="Z3672" s="52"/>
      <c r="AA3672" s="52"/>
    </row>
    <row r="3673" spans="19:27">
      <c r="S3673" s="52"/>
      <c r="T3673" s="52"/>
      <c r="U3673" s="52"/>
      <c r="V3673" s="52"/>
      <c r="W3673" s="52"/>
      <c r="X3673" s="52"/>
      <c r="Y3673" s="52"/>
      <c r="Z3673" s="52"/>
      <c r="AA3673" s="52"/>
    </row>
    <row r="3674" spans="19:27">
      <c r="S3674" s="52"/>
      <c r="T3674" s="52"/>
      <c r="U3674" s="52"/>
      <c r="V3674" s="52"/>
      <c r="W3674" s="52"/>
      <c r="X3674" s="52"/>
      <c r="Y3674" s="52"/>
      <c r="Z3674" s="52"/>
      <c r="AA3674" s="52"/>
    </row>
    <row r="3675" spans="19:27">
      <c r="S3675" s="52"/>
      <c r="T3675" s="52"/>
      <c r="U3675" s="52"/>
      <c r="V3675" s="52"/>
      <c r="W3675" s="52"/>
      <c r="X3675" s="52"/>
      <c r="Y3675" s="52"/>
      <c r="Z3675" s="52"/>
      <c r="AA3675" s="52"/>
    </row>
    <row r="3676" spans="19:27">
      <c r="S3676" s="52"/>
      <c r="T3676" s="52"/>
      <c r="U3676" s="52"/>
      <c r="V3676" s="52"/>
      <c r="W3676" s="52"/>
      <c r="X3676" s="52"/>
      <c r="Y3676" s="52"/>
      <c r="Z3676" s="52"/>
      <c r="AA3676" s="52"/>
    </row>
    <row r="3677" spans="19:27">
      <c r="S3677" s="52"/>
      <c r="T3677" s="52"/>
      <c r="U3677" s="52"/>
      <c r="V3677" s="52"/>
      <c r="W3677" s="52"/>
      <c r="X3677" s="52"/>
      <c r="Y3677" s="52"/>
      <c r="Z3677" s="52"/>
      <c r="AA3677" s="52"/>
    </row>
    <row r="3678" spans="19:27">
      <c r="S3678" s="52"/>
      <c r="T3678" s="52"/>
      <c r="U3678" s="52"/>
      <c r="V3678" s="52"/>
      <c r="W3678" s="52"/>
      <c r="X3678" s="52"/>
      <c r="Y3678" s="52"/>
      <c r="Z3678" s="52"/>
      <c r="AA3678" s="52"/>
    </row>
    <row r="3679" spans="19:27">
      <c r="S3679" s="52"/>
      <c r="T3679" s="52"/>
      <c r="U3679" s="52"/>
      <c r="V3679" s="52"/>
      <c r="W3679" s="52"/>
      <c r="X3679" s="52"/>
      <c r="Y3679" s="52"/>
      <c r="Z3679" s="52"/>
      <c r="AA3679" s="52"/>
    </row>
    <row r="3680" spans="19:27">
      <c r="S3680" s="52"/>
      <c r="T3680" s="52"/>
      <c r="U3680" s="52"/>
      <c r="V3680" s="52"/>
      <c r="W3680" s="52"/>
      <c r="X3680" s="52"/>
      <c r="Y3680" s="52"/>
      <c r="Z3680" s="52"/>
      <c r="AA3680" s="52"/>
    </row>
    <row r="3681" spans="19:27">
      <c r="S3681" s="52"/>
      <c r="T3681" s="52"/>
      <c r="U3681" s="52"/>
      <c r="V3681" s="52"/>
      <c r="W3681" s="52"/>
      <c r="X3681" s="52"/>
      <c r="Y3681" s="52"/>
      <c r="Z3681" s="52"/>
      <c r="AA3681" s="52"/>
    </row>
    <row r="3682" spans="19:27">
      <c r="S3682" s="52"/>
      <c r="T3682" s="52"/>
      <c r="U3682" s="52"/>
      <c r="V3682" s="52"/>
      <c r="W3682" s="52"/>
      <c r="X3682" s="52"/>
      <c r="Y3682" s="52"/>
      <c r="Z3682" s="52"/>
      <c r="AA3682" s="52"/>
    </row>
    <row r="3683" spans="19:27">
      <c r="S3683" s="52"/>
      <c r="T3683" s="52"/>
      <c r="U3683" s="52"/>
      <c r="V3683" s="52"/>
      <c r="W3683" s="52"/>
      <c r="X3683" s="52"/>
      <c r="Y3683" s="52"/>
      <c r="Z3683" s="52"/>
      <c r="AA3683" s="52"/>
    </row>
    <row r="3684" spans="19:27">
      <c r="S3684" s="52"/>
      <c r="T3684" s="52"/>
      <c r="U3684" s="52"/>
      <c r="V3684" s="52"/>
      <c r="W3684" s="52"/>
      <c r="X3684" s="52"/>
      <c r="Y3684" s="52"/>
      <c r="Z3684" s="52"/>
      <c r="AA3684" s="52"/>
    </row>
    <row r="3685" spans="19:27">
      <c r="S3685" s="52"/>
      <c r="T3685" s="52"/>
      <c r="U3685" s="52"/>
      <c r="V3685" s="52"/>
      <c r="W3685" s="52"/>
      <c r="X3685" s="52"/>
      <c r="Y3685" s="52"/>
      <c r="Z3685" s="52"/>
      <c r="AA3685" s="52"/>
    </row>
    <row r="3686" spans="19:27">
      <c r="S3686" s="52"/>
      <c r="T3686" s="52"/>
      <c r="U3686" s="52"/>
      <c r="V3686" s="52"/>
      <c r="W3686" s="52"/>
      <c r="X3686" s="52"/>
      <c r="Y3686" s="52"/>
      <c r="Z3686" s="52"/>
      <c r="AA3686" s="52"/>
    </row>
    <row r="3687" spans="19:27">
      <c r="S3687" s="52"/>
      <c r="T3687" s="52"/>
      <c r="U3687" s="52"/>
      <c r="V3687" s="52"/>
      <c r="W3687" s="52"/>
      <c r="X3687" s="52"/>
      <c r="Y3687" s="52"/>
      <c r="Z3687" s="52"/>
      <c r="AA3687" s="52"/>
    </row>
    <row r="3688" spans="19:27">
      <c r="S3688" s="52"/>
      <c r="T3688" s="52"/>
      <c r="U3688" s="52"/>
      <c r="V3688" s="52"/>
      <c r="W3688" s="52"/>
      <c r="X3688" s="52"/>
      <c r="Y3688" s="52"/>
      <c r="Z3688" s="52"/>
      <c r="AA3688" s="52"/>
    </row>
    <row r="3689" spans="19:27">
      <c r="S3689" s="52"/>
      <c r="T3689" s="52"/>
      <c r="U3689" s="52"/>
      <c r="V3689" s="52"/>
      <c r="W3689" s="52"/>
      <c r="X3689" s="52"/>
      <c r="Y3689" s="52"/>
      <c r="Z3689" s="52"/>
      <c r="AA3689" s="52"/>
    </row>
    <row r="3690" spans="19:27">
      <c r="S3690" s="52"/>
      <c r="T3690" s="52"/>
      <c r="U3690" s="52"/>
      <c r="V3690" s="52"/>
      <c r="W3690" s="52"/>
      <c r="X3690" s="52"/>
      <c r="Y3690" s="52"/>
      <c r="Z3690" s="52"/>
      <c r="AA3690" s="52"/>
    </row>
    <row r="3691" spans="19:27">
      <c r="S3691" s="52"/>
      <c r="T3691" s="52"/>
      <c r="U3691" s="52"/>
      <c r="V3691" s="52"/>
      <c r="W3691" s="52"/>
      <c r="X3691" s="52"/>
      <c r="Y3691" s="52"/>
      <c r="Z3691" s="52"/>
      <c r="AA3691" s="52"/>
    </row>
    <row r="3692" spans="19:27">
      <c r="S3692" s="52"/>
      <c r="T3692" s="52"/>
      <c r="U3692" s="52"/>
      <c r="V3692" s="52"/>
      <c r="W3692" s="52"/>
      <c r="X3692" s="52"/>
      <c r="Y3692" s="52"/>
      <c r="Z3692" s="52"/>
      <c r="AA3692" s="52"/>
    </row>
    <row r="3693" spans="19:27">
      <c r="S3693" s="52"/>
      <c r="T3693" s="52"/>
      <c r="U3693" s="52"/>
      <c r="V3693" s="52"/>
      <c r="W3693" s="52"/>
      <c r="X3693" s="52"/>
      <c r="Y3693" s="52"/>
      <c r="Z3693" s="52"/>
      <c r="AA3693" s="52"/>
    </row>
    <row r="3694" spans="19:27">
      <c r="S3694" s="52"/>
      <c r="T3694" s="52"/>
      <c r="U3694" s="52"/>
      <c r="V3694" s="52"/>
      <c r="W3694" s="52"/>
      <c r="X3694" s="52"/>
      <c r="Y3694" s="52"/>
      <c r="Z3694" s="52"/>
      <c r="AA3694" s="52"/>
    </row>
    <row r="3695" spans="19:27">
      <c r="S3695" s="52"/>
      <c r="T3695" s="52"/>
      <c r="U3695" s="52"/>
      <c r="V3695" s="52"/>
      <c r="W3695" s="52"/>
      <c r="X3695" s="52"/>
      <c r="Y3695" s="52"/>
      <c r="Z3695" s="52"/>
      <c r="AA3695" s="52"/>
    </row>
    <row r="3696" spans="19:27">
      <c r="S3696" s="52"/>
      <c r="T3696" s="52"/>
      <c r="U3696" s="52"/>
      <c r="V3696" s="52"/>
      <c r="W3696" s="52"/>
      <c r="X3696" s="52"/>
      <c r="Y3696" s="52"/>
      <c r="Z3696" s="52"/>
      <c r="AA3696" s="52"/>
    </row>
    <row r="3697" spans="19:27">
      <c r="S3697" s="52"/>
      <c r="T3697" s="52"/>
      <c r="U3697" s="52"/>
      <c r="V3697" s="52"/>
      <c r="W3697" s="52"/>
      <c r="X3697" s="52"/>
      <c r="Y3697" s="52"/>
      <c r="Z3697" s="52"/>
      <c r="AA3697" s="52"/>
    </row>
    <row r="3698" spans="19:27">
      <c r="S3698" s="52"/>
      <c r="T3698" s="52"/>
      <c r="U3698" s="52"/>
      <c r="V3698" s="52"/>
      <c r="W3698" s="52"/>
      <c r="X3698" s="52"/>
      <c r="Y3698" s="52"/>
      <c r="Z3698" s="52"/>
      <c r="AA3698" s="52"/>
    </row>
    <row r="3699" spans="19:27">
      <c r="S3699" s="52"/>
      <c r="T3699" s="52"/>
      <c r="U3699" s="52"/>
      <c r="V3699" s="52"/>
      <c r="W3699" s="52"/>
      <c r="X3699" s="52"/>
      <c r="Y3699" s="52"/>
      <c r="Z3699" s="52"/>
      <c r="AA3699" s="52"/>
    </row>
    <row r="3700" spans="19:27">
      <c r="S3700" s="52"/>
      <c r="T3700" s="52"/>
      <c r="U3700" s="52"/>
      <c r="V3700" s="52"/>
      <c r="W3700" s="52"/>
      <c r="X3700" s="52"/>
      <c r="Y3700" s="52"/>
      <c r="Z3700" s="52"/>
      <c r="AA3700" s="52"/>
    </row>
    <row r="3701" spans="19:27">
      <c r="S3701" s="52"/>
      <c r="T3701" s="52"/>
      <c r="U3701" s="52"/>
      <c r="V3701" s="52"/>
      <c r="W3701" s="52"/>
      <c r="X3701" s="52"/>
      <c r="Y3701" s="52"/>
      <c r="Z3701" s="52"/>
      <c r="AA3701" s="52"/>
    </row>
    <row r="3702" spans="19:27">
      <c r="S3702" s="52"/>
      <c r="T3702" s="52"/>
      <c r="U3702" s="52"/>
      <c r="V3702" s="52"/>
      <c r="W3702" s="52"/>
      <c r="X3702" s="52"/>
      <c r="Y3702" s="52"/>
      <c r="Z3702" s="52"/>
      <c r="AA3702" s="52"/>
    </row>
    <row r="3703" spans="19:27">
      <c r="S3703" s="52"/>
      <c r="T3703" s="52"/>
      <c r="U3703" s="52"/>
      <c r="V3703" s="52"/>
      <c r="W3703" s="52"/>
      <c r="X3703" s="52"/>
      <c r="Y3703" s="52"/>
      <c r="Z3703" s="52"/>
      <c r="AA3703" s="52"/>
    </row>
    <row r="3704" spans="19:27">
      <c r="S3704" s="52"/>
      <c r="T3704" s="52"/>
      <c r="U3704" s="52"/>
      <c r="V3704" s="52"/>
      <c r="W3704" s="52"/>
      <c r="X3704" s="52"/>
      <c r="Y3704" s="52"/>
      <c r="Z3704" s="52"/>
      <c r="AA3704" s="52"/>
    </row>
    <row r="3705" spans="19:27">
      <c r="S3705" s="52"/>
      <c r="T3705" s="52"/>
      <c r="U3705" s="52"/>
      <c r="V3705" s="52"/>
      <c r="W3705" s="52"/>
      <c r="X3705" s="52"/>
      <c r="Y3705" s="52"/>
      <c r="Z3705" s="52"/>
      <c r="AA3705" s="52"/>
    </row>
    <row r="3706" spans="19:27">
      <c r="S3706" s="52"/>
      <c r="T3706" s="52"/>
      <c r="U3706" s="52"/>
      <c r="V3706" s="52"/>
      <c r="W3706" s="52"/>
      <c r="X3706" s="52"/>
      <c r="Y3706" s="52"/>
      <c r="Z3706" s="52"/>
      <c r="AA3706" s="52"/>
    </row>
    <row r="3707" spans="19:27">
      <c r="S3707" s="52"/>
      <c r="T3707" s="52"/>
      <c r="U3707" s="52"/>
      <c r="V3707" s="52"/>
      <c r="W3707" s="52"/>
      <c r="X3707" s="52"/>
      <c r="Y3707" s="52"/>
      <c r="Z3707" s="52"/>
      <c r="AA3707" s="52"/>
    </row>
    <row r="3708" spans="19:27">
      <c r="S3708" s="52"/>
      <c r="T3708" s="52"/>
      <c r="U3708" s="52"/>
      <c r="V3708" s="52"/>
      <c r="W3708" s="52"/>
      <c r="X3708" s="52"/>
      <c r="Y3708" s="52"/>
      <c r="Z3708" s="52"/>
      <c r="AA3708" s="52"/>
    </row>
    <row r="3709" spans="19:27">
      <c r="S3709" s="52"/>
      <c r="T3709" s="52"/>
      <c r="U3709" s="52"/>
      <c r="V3709" s="52"/>
      <c r="W3709" s="52"/>
      <c r="X3709" s="52"/>
      <c r="Y3709" s="52"/>
      <c r="Z3709" s="52"/>
      <c r="AA3709" s="52"/>
    </row>
    <row r="3710" spans="19:27">
      <c r="S3710" s="52"/>
      <c r="T3710" s="52"/>
      <c r="U3710" s="52"/>
      <c r="V3710" s="52"/>
      <c r="W3710" s="52"/>
      <c r="X3710" s="52"/>
      <c r="Y3710" s="52"/>
      <c r="Z3710" s="52"/>
      <c r="AA3710" s="52"/>
    </row>
    <row r="3711" spans="19:27">
      <c r="S3711" s="52"/>
      <c r="T3711" s="52"/>
      <c r="U3711" s="52"/>
      <c r="V3711" s="52"/>
      <c r="W3711" s="52"/>
      <c r="X3711" s="52"/>
      <c r="Y3711" s="52"/>
      <c r="Z3711" s="52"/>
      <c r="AA3711" s="52"/>
    </row>
    <row r="3712" spans="19:27">
      <c r="S3712" s="52"/>
      <c r="T3712" s="52"/>
      <c r="U3712" s="52"/>
      <c r="V3712" s="52"/>
      <c r="W3712" s="52"/>
      <c r="X3712" s="52"/>
      <c r="Y3712" s="52"/>
      <c r="Z3712" s="52"/>
      <c r="AA3712" s="52"/>
    </row>
    <row r="3713" spans="19:27">
      <c r="S3713" s="52"/>
      <c r="T3713" s="52"/>
      <c r="U3713" s="52"/>
      <c r="V3713" s="52"/>
      <c r="W3713" s="52"/>
      <c r="X3713" s="52"/>
      <c r="Y3713" s="52"/>
      <c r="Z3713" s="52"/>
      <c r="AA3713" s="52"/>
    </row>
    <row r="3714" spans="19:27">
      <c r="S3714" s="52"/>
      <c r="T3714" s="52"/>
      <c r="U3714" s="52"/>
      <c r="V3714" s="52"/>
      <c r="W3714" s="52"/>
      <c r="X3714" s="52"/>
      <c r="Y3714" s="52"/>
      <c r="Z3714" s="52"/>
      <c r="AA3714" s="52"/>
    </row>
    <row r="3715" spans="19:27">
      <c r="S3715" s="52"/>
      <c r="T3715" s="52"/>
      <c r="U3715" s="52"/>
      <c r="V3715" s="52"/>
      <c r="W3715" s="52"/>
      <c r="X3715" s="52"/>
      <c r="Y3715" s="52"/>
      <c r="Z3715" s="52"/>
      <c r="AA3715" s="52"/>
    </row>
    <row r="3716" spans="19:27">
      <c r="S3716" s="52"/>
      <c r="T3716" s="52"/>
      <c r="U3716" s="52"/>
      <c r="V3716" s="52"/>
      <c r="W3716" s="52"/>
      <c r="X3716" s="52"/>
      <c r="Y3716" s="52"/>
      <c r="Z3716" s="52"/>
      <c r="AA3716" s="52"/>
    </row>
    <row r="3717" spans="19:27">
      <c r="S3717" s="52"/>
      <c r="T3717" s="52"/>
      <c r="U3717" s="52"/>
      <c r="V3717" s="52"/>
      <c r="W3717" s="52"/>
      <c r="X3717" s="52"/>
      <c r="Y3717" s="52"/>
      <c r="Z3717" s="52"/>
      <c r="AA3717" s="52"/>
    </row>
    <row r="3718" spans="19:27">
      <c r="S3718" s="52"/>
      <c r="T3718" s="52"/>
      <c r="U3718" s="52"/>
      <c r="V3718" s="52"/>
      <c r="W3718" s="52"/>
      <c r="X3718" s="52"/>
      <c r="Y3718" s="52"/>
      <c r="Z3718" s="52"/>
      <c r="AA3718" s="52"/>
    </row>
    <row r="3719" spans="19:27">
      <c r="S3719" s="52"/>
      <c r="T3719" s="52"/>
      <c r="U3719" s="52"/>
      <c r="V3719" s="52"/>
      <c r="W3719" s="52"/>
      <c r="X3719" s="52"/>
      <c r="Y3719" s="52"/>
      <c r="Z3719" s="52"/>
      <c r="AA3719" s="52"/>
    </row>
    <row r="3720" spans="19:27">
      <c r="S3720" s="52"/>
      <c r="T3720" s="52"/>
      <c r="U3720" s="52"/>
      <c r="V3720" s="52"/>
      <c r="W3720" s="52"/>
      <c r="X3720" s="52"/>
      <c r="Y3720" s="52"/>
      <c r="Z3720" s="52"/>
      <c r="AA3720" s="52"/>
    </row>
    <row r="3721" spans="19:27">
      <c r="S3721" s="52"/>
      <c r="T3721" s="52"/>
      <c r="U3721" s="52"/>
      <c r="V3721" s="52"/>
      <c r="W3721" s="52"/>
      <c r="X3721" s="52"/>
      <c r="Y3721" s="52"/>
      <c r="Z3721" s="52"/>
      <c r="AA3721" s="52"/>
    </row>
    <row r="3722" spans="19:27">
      <c r="S3722" s="52"/>
      <c r="T3722" s="52"/>
      <c r="U3722" s="52"/>
      <c r="V3722" s="52"/>
      <c r="W3722" s="52"/>
      <c r="X3722" s="52"/>
      <c r="Y3722" s="52"/>
      <c r="Z3722" s="52"/>
      <c r="AA3722" s="52"/>
    </row>
    <row r="3723" spans="19:27">
      <c r="S3723" s="52"/>
      <c r="T3723" s="52"/>
      <c r="U3723" s="52"/>
      <c r="V3723" s="52"/>
      <c r="W3723" s="52"/>
      <c r="X3723" s="52"/>
      <c r="Y3723" s="52"/>
      <c r="Z3723" s="52"/>
      <c r="AA3723" s="52"/>
    </row>
    <row r="3724" spans="19:27">
      <c r="S3724" s="52"/>
      <c r="T3724" s="52"/>
      <c r="U3724" s="52"/>
      <c r="V3724" s="52"/>
      <c r="W3724" s="52"/>
      <c r="X3724" s="52"/>
      <c r="Y3724" s="52"/>
      <c r="Z3724" s="52"/>
      <c r="AA3724" s="52"/>
    </row>
    <row r="3725" spans="19:27">
      <c r="S3725" s="52"/>
      <c r="T3725" s="52"/>
      <c r="U3725" s="52"/>
      <c r="V3725" s="52"/>
      <c r="W3725" s="52"/>
      <c r="X3725" s="52"/>
      <c r="Y3725" s="52"/>
      <c r="Z3725" s="52"/>
      <c r="AA3725" s="52"/>
    </row>
    <row r="3726" spans="19:27">
      <c r="S3726" s="52"/>
      <c r="T3726" s="52"/>
      <c r="U3726" s="52"/>
      <c r="V3726" s="52"/>
      <c r="W3726" s="52"/>
      <c r="X3726" s="52"/>
      <c r="Y3726" s="52"/>
      <c r="Z3726" s="52"/>
      <c r="AA3726" s="52"/>
    </row>
    <row r="3727" spans="19:27">
      <c r="S3727" s="52"/>
      <c r="T3727" s="52"/>
      <c r="U3727" s="52"/>
      <c r="V3727" s="52"/>
      <c r="W3727" s="52"/>
      <c r="X3727" s="52"/>
      <c r="Y3727" s="52"/>
      <c r="Z3727" s="52"/>
      <c r="AA3727" s="52"/>
    </row>
    <row r="3728" spans="19:27">
      <c r="S3728" s="52"/>
      <c r="T3728" s="52"/>
      <c r="U3728" s="52"/>
      <c r="V3728" s="52"/>
      <c r="W3728" s="52"/>
      <c r="X3728" s="52"/>
      <c r="Y3728" s="52"/>
      <c r="Z3728" s="52"/>
      <c r="AA3728" s="52"/>
    </row>
    <row r="3729" spans="19:27">
      <c r="S3729" s="52"/>
      <c r="T3729" s="52"/>
      <c r="U3729" s="52"/>
      <c r="V3729" s="52"/>
      <c r="W3729" s="52"/>
      <c r="X3729" s="52"/>
      <c r="Y3729" s="52"/>
      <c r="Z3729" s="52"/>
      <c r="AA3729" s="52"/>
    </row>
    <row r="3730" spans="19:27">
      <c r="S3730" s="52"/>
      <c r="T3730" s="52"/>
      <c r="U3730" s="52"/>
      <c r="V3730" s="52"/>
      <c r="W3730" s="52"/>
      <c r="X3730" s="52"/>
      <c r="Y3730" s="52"/>
      <c r="Z3730" s="52"/>
      <c r="AA3730" s="52"/>
    </row>
    <row r="3731" spans="19:27">
      <c r="S3731" s="52"/>
      <c r="T3731" s="52"/>
      <c r="U3731" s="52"/>
      <c r="V3731" s="52"/>
      <c r="W3731" s="52"/>
      <c r="X3731" s="52"/>
      <c r="Y3731" s="52"/>
      <c r="Z3731" s="52"/>
      <c r="AA3731" s="52"/>
    </row>
    <row r="3732" spans="19:27">
      <c r="S3732" s="52"/>
      <c r="T3732" s="52"/>
      <c r="U3732" s="52"/>
      <c r="V3732" s="52"/>
      <c r="W3732" s="52"/>
      <c r="X3732" s="52"/>
      <c r="Y3732" s="52"/>
      <c r="Z3732" s="52"/>
      <c r="AA3732" s="52"/>
    </row>
    <row r="3733" spans="19:27">
      <c r="S3733" s="52"/>
      <c r="T3733" s="52"/>
      <c r="U3733" s="52"/>
      <c r="V3733" s="52"/>
      <c r="W3733" s="52"/>
      <c r="X3733" s="52"/>
      <c r="Y3733" s="52"/>
      <c r="Z3733" s="52"/>
      <c r="AA3733" s="52"/>
    </row>
    <row r="3734" spans="19:27">
      <c r="S3734" s="52"/>
      <c r="T3734" s="52"/>
      <c r="U3734" s="52"/>
      <c r="V3734" s="52"/>
      <c r="W3734" s="52"/>
      <c r="X3734" s="52"/>
      <c r="Y3734" s="52"/>
      <c r="Z3734" s="52"/>
      <c r="AA3734" s="52"/>
    </row>
    <row r="3735" spans="19:27">
      <c r="S3735" s="52"/>
      <c r="T3735" s="52"/>
      <c r="U3735" s="52"/>
      <c r="V3735" s="52"/>
      <c r="W3735" s="52"/>
      <c r="X3735" s="52"/>
      <c r="Y3735" s="52"/>
      <c r="Z3735" s="52"/>
      <c r="AA3735" s="52"/>
    </row>
    <row r="3736" spans="19:27">
      <c r="S3736" s="52"/>
      <c r="T3736" s="52"/>
      <c r="U3736" s="52"/>
      <c r="V3736" s="52"/>
      <c r="W3736" s="52"/>
      <c r="X3736" s="52"/>
      <c r="Y3736" s="52"/>
      <c r="Z3736" s="52"/>
      <c r="AA3736" s="52"/>
    </row>
    <row r="3737" spans="19:27">
      <c r="S3737" s="52"/>
      <c r="T3737" s="52"/>
      <c r="U3737" s="52"/>
      <c r="V3737" s="52"/>
      <c r="W3737" s="52"/>
      <c r="X3737" s="52"/>
      <c r="Y3737" s="52"/>
      <c r="Z3737" s="52"/>
      <c r="AA3737" s="52"/>
    </row>
    <row r="3738" spans="19:27">
      <c r="S3738" s="52"/>
      <c r="T3738" s="52"/>
      <c r="U3738" s="52"/>
      <c r="V3738" s="52"/>
      <c r="W3738" s="52"/>
      <c r="X3738" s="52"/>
      <c r="Y3738" s="52"/>
      <c r="Z3738" s="52"/>
      <c r="AA3738" s="52"/>
    </row>
    <row r="3739" spans="19:27">
      <c r="S3739" s="52"/>
      <c r="T3739" s="52"/>
      <c r="U3739" s="52"/>
      <c r="V3739" s="52"/>
      <c r="W3739" s="52"/>
      <c r="X3739" s="52"/>
      <c r="Y3739" s="52"/>
      <c r="Z3739" s="52"/>
      <c r="AA3739" s="52"/>
    </row>
    <row r="3740" spans="19:27">
      <c r="S3740" s="52"/>
      <c r="T3740" s="52"/>
      <c r="U3740" s="52"/>
      <c r="V3740" s="52"/>
      <c r="W3740" s="52"/>
      <c r="X3740" s="52"/>
      <c r="Y3740" s="52"/>
      <c r="Z3740" s="52"/>
      <c r="AA3740" s="52"/>
    </row>
    <row r="3741" spans="19:27">
      <c r="S3741" s="52"/>
      <c r="T3741" s="52"/>
      <c r="U3741" s="52"/>
      <c r="V3741" s="52"/>
      <c r="W3741" s="52"/>
      <c r="X3741" s="52"/>
      <c r="Y3741" s="52"/>
      <c r="Z3741" s="52"/>
      <c r="AA3741" s="52"/>
    </row>
    <row r="3742" spans="19:27">
      <c r="S3742" s="52"/>
      <c r="T3742" s="52"/>
      <c r="U3742" s="52"/>
      <c r="V3742" s="52"/>
      <c r="W3742" s="52"/>
      <c r="X3742" s="52"/>
      <c r="Y3742" s="52"/>
      <c r="Z3742" s="52"/>
      <c r="AA3742" s="52"/>
    </row>
    <row r="3743" spans="19:27">
      <c r="S3743" s="52"/>
      <c r="T3743" s="52"/>
      <c r="U3743" s="52"/>
      <c r="V3743" s="52"/>
      <c r="W3743" s="52"/>
      <c r="X3743" s="52"/>
      <c r="Y3743" s="52"/>
      <c r="Z3743" s="52"/>
      <c r="AA3743" s="52"/>
    </row>
    <row r="3744" spans="19:27">
      <c r="S3744" s="52"/>
      <c r="T3744" s="52"/>
      <c r="U3744" s="52"/>
      <c r="V3744" s="52"/>
      <c r="W3744" s="52"/>
      <c r="X3744" s="52"/>
      <c r="Y3744" s="52"/>
      <c r="Z3744" s="52"/>
      <c r="AA3744" s="52"/>
    </row>
    <row r="3745" spans="19:27">
      <c r="S3745" s="52"/>
      <c r="T3745" s="52"/>
      <c r="U3745" s="52"/>
      <c r="V3745" s="52"/>
      <c r="W3745" s="52"/>
      <c r="X3745" s="52"/>
      <c r="Y3745" s="52"/>
      <c r="Z3745" s="52"/>
      <c r="AA3745" s="52"/>
    </row>
    <row r="3746" spans="19:27">
      <c r="S3746" s="52"/>
      <c r="T3746" s="52"/>
      <c r="U3746" s="52"/>
      <c r="V3746" s="52"/>
      <c r="W3746" s="52"/>
      <c r="X3746" s="52"/>
      <c r="Y3746" s="52"/>
      <c r="Z3746" s="52"/>
      <c r="AA3746" s="52"/>
    </row>
    <row r="3747" spans="19:27">
      <c r="S3747" s="52"/>
      <c r="T3747" s="52"/>
      <c r="U3747" s="52"/>
      <c r="V3747" s="52"/>
      <c r="W3747" s="52"/>
      <c r="X3747" s="52"/>
      <c r="Y3747" s="52"/>
      <c r="Z3747" s="52"/>
      <c r="AA3747" s="52"/>
    </row>
    <row r="3748" spans="19:27">
      <c r="S3748" s="52"/>
      <c r="T3748" s="52"/>
      <c r="U3748" s="52"/>
      <c r="V3748" s="52"/>
      <c r="W3748" s="52"/>
      <c r="X3748" s="52"/>
      <c r="Y3748" s="52"/>
      <c r="Z3748" s="52"/>
      <c r="AA3748" s="52"/>
    </row>
    <row r="3749" spans="19:27">
      <c r="S3749" s="52"/>
      <c r="T3749" s="52"/>
      <c r="U3749" s="52"/>
      <c r="V3749" s="52"/>
      <c r="W3749" s="52"/>
      <c r="X3749" s="52"/>
      <c r="Y3749" s="52"/>
      <c r="Z3749" s="52"/>
      <c r="AA3749" s="52"/>
    </row>
    <row r="3750" spans="19:27">
      <c r="S3750" s="52"/>
      <c r="T3750" s="52"/>
      <c r="U3750" s="52"/>
      <c r="V3750" s="52"/>
      <c r="W3750" s="52"/>
      <c r="X3750" s="52"/>
      <c r="Y3750" s="52"/>
      <c r="Z3750" s="52"/>
      <c r="AA3750" s="52"/>
    </row>
    <row r="3751" spans="19:27">
      <c r="S3751" s="52"/>
      <c r="T3751" s="52"/>
      <c r="U3751" s="52"/>
      <c r="V3751" s="52"/>
      <c r="W3751" s="52"/>
      <c r="X3751" s="52"/>
      <c r="Y3751" s="52"/>
      <c r="Z3751" s="52"/>
      <c r="AA3751" s="52"/>
    </row>
    <row r="3752" spans="19:27">
      <c r="S3752" s="52"/>
      <c r="T3752" s="52"/>
      <c r="U3752" s="52"/>
      <c r="V3752" s="52"/>
      <c r="W3752" s="52"/>
      <c r="X3752" s="52"/>
      <c r="Y3752" s="52"/>
      <c r="Z3752" s="52"/>
      <c r="AA3752" s="52"/>
    </row>
    <row r="3753" spans="19:27">
      <c r="S3753" s="52"/>
      <c r="T3753" s="52"/>
      <c r="U3753" s="52"/>
      <c r="V3753" s="52"/>
      <c r="W3753" s="52"/>
      <c r="X3753" s="52"/>
      <c r="Y3753" s="52"/>
      <c r="Z3753" s="52"/>
      <c r="AA3753" s="52"/>
    </row>
    <row r="3754" spans="19:27">
      <c r="S3754" s="52"/>
      <c r="T3754" s="52"/>
      <c r="U3754" s="52"/>
      <c r="V3754" s="52"/>
      <c r="W3754" s="52"/>
      <c r="X3754" s="52"/>
      <c r="Y3754" s="52"/>
      <c r="Z3754" s="52"/>
      <c r="AA3754" s="52"/>
    </row>
    <row r="3755" spans="19:27">
      <c r="S3755" s="52"/>
      <c r="T3755" s="52"/>
      <c r="U3755" s="52"/>
      <c r="V3755" s="52"/>
      <c r="W3755" s="52"/>
      <c r="X3755" s="52"/>
      <c r="Y3755" s="52"/>
      <c r="Z3755" s="52"/>
      <c r="AA3755" s="52"/>
    </row>
    <row r="3756" spans="19:27">
      <c r="S3756" s="52"/>
      <c r="T3756" s="52"/>
      <c r="U3756" s="52"/>
      <c r="V3756" s="52"/>
      <c r="W3756" s="52"/>
      <c r="X3756" s="52"/>
      <c r="Y3756" s="52"/>
      <c r="Z3756" s="52"/>
      <c r="AA3756" s="52"/>
    </row>
    <row r="3757" spans="19:27">
      <c r="S3757" s="52"/>
      <c r="T3757" s="52"/>
      <c r="U3757" s="52"/>
      <c r="V3757" s="52"/>
      <c r="W3757" s="52"/>
      <c r="X3757" s="52"/>
      <c r="Y3757" s="52"/>
      <c r="Z3757" s="52"/>
      <c r="AA3757" s="52"/>
    </row>
    <row r="3758" spans="19:27">
      <c r="S3758" s="52"/>
      <c r="T3758" s="52"/>
      <c r="U3758" s="52"/>
      <c r="V3758" s="52"/>
      <c r="W3758" s="52"/>
      <c r="X3758" s="52"/>
      <c r="Y3758" s="52"/>
      <c r="Z3758" s="52"/>
      <c r="AA3758" s="52"/>
    </row>
    <row r="3759" spans="19:27">
      <c r="S3759" s="52"/>
      <c r="T3759" s="52"/>
      <c r="U3759" s="52"/>
      <c r="V3759" s="52"/>
      <c r="W3759" s="52"/>
      <c r="X3759" s="52"/>
      <c r="Y3759" s="52"/>
      <c r="Z3759" s="52"/>
      <c r="AA3759" s="52"/>
    </row>
    <row r="3760" spans="19:27">
      <c r="S3760" s="52"/>
      <c r="T3760" s="52"/>
      <c r="U3760" s="52"/>
      <c r="V3760" s="52"/>
      <c r="W3760" s="52"/>
      <c r="X3760" s="52"/>
      <c r="Y3760" s="52"/>
      <c r="Z3760" s="52"/>
      <c r="AA3760" s="52"/>
    </row>
    <row r="3761" spans="19:27">
      <c r="S3761" s="52"/>
      <c r="T3761" s="52"/>
      <c r="U3761" s="52"/>
      <c r="V3761" s="52"/>
      <c r="W3761" s="52"/>
      <c r="X3761" s="52"/>
      <c r="Y3761" s="52"/>
      <c r="Z3761" s="52"/>
      <c r="AA3761" s="52"/>
    </row>
    <row r="3762" spans="19:27">
      <c r="S3762" s="52"/>
      <c r="T3762" s="52"/>
      <c r="U3762" s="52"/>
      <c r="V3762" s="52"/>
      <c r="W3762" s="52"/>
      <c r="X3762" s="52"/>
      <c r="Y3762" s="52"/>
      <c r="Z3762" s="52"/>
      <c r="AA3762" s="52"/>
    </row>
    <row r="3763" spans="19:27">
      <c r="S3763" s="52"/>
      <c r="T3763" s="52"/>
      <c r="U3763" s="52"/>
      <c r="V3763" s="52"/>
      <c r="W3763" s="52"/>
      <c r="X3763" s="52"/>
      <c r="Y3763" s="52"/>
      <c r="Z3763" s="52"/>
      <c r="AA3763" s="52"/>
    </row>
    <row r="3764" spans="19:27">
      <c r="S3764" s="52"/>
      <c r="T3764" s="52"/>
      <c r="U3764" s="52"/>
      <c r="V3764" s="52"/>
      <c r="W3764" s="52"/>
      <c r="X3764" s="52"/>
      <c r="Y3764" s="52"/>
      <c r="Z3764" s="52"/>
      <c r="AA3764" s="52"/>
    </row>
    <row r="3765" spans="19:27">
      <c r="S3765" s="52"/>
      <c r="T3765" s="52"/>
      <c r="U3765" s="52"/>
      <c r="V3765" s="52"/>
      <c r="W3765" s="52"/>
      <c r="X3765" s="52"/>
      <c r="Y3765" s="52"/>
      <c r="Z3765" s="52"/>
      <c r="AA3765" s="52"/>
    </row>
    <row r="3766" spans="19:27">
      <c r="S3766" s="52"/>
      <c r="T3766" s="52"/>
      <c r="U3766" s="52"/>
      <c r="V3766" s="52"/>
      <c r="W3766" s="52"/>
      <c r="X3766" s="52"/>
      <c r="Y3766" s="52"/>
      <c r="Z3766" s="52"/>
      <c r="AA3766" s="52"/>
    </row>
    <row r="3767" spans="19:27">
      <c r="S3767" s="52"/>
      <c r="T3767" s="52"/>
      <c r="U3767" s="52"/>
      <c r="V3767" s="52"/>
      <c r="W3767" s="52"/>
      <c r="X3767" s="52"/>
      <c r="Y3767" s="52"/>
      <c r="Z3767" s="52"/>
      <c r="AA3767" s="52"/>
    </row>
    <row r="3768" spans="19:27">
      <c r="S3768" s="52"/>
      <c r="T3768" s="52"/>
      <c r="U3768" s="52"/>
      <c r="V3768" s="52"/>
      <c r="W3768" s="52"/>
      <c r="X3768" s="52"/>
      <c r="Y3768" s="52"/>
      <c r="Z3768" s="52"/>
      <c r="AA3768" s="52"/>
    </row>
    <row r="3769" spans="19:27">
      <c r="S3769" s="52"/>
      <c r="T3769" s="52"/>
      <c r="U3769" s="52"/>
      <c r="V3769" s="52"/>
      <c r="W3769" s="52"/>
      <c r="X3769" s="52"/>
      <c r="Y3769" s="52"/>
      <c r="Z3769" s="52"/>
      <c r="AA3769" s="52"/>
    </row>
    <row r="3770" spans="19:27">
      <c r="S3770" s="52"/>
      <c r="T3770" s="52"/>
      <c r="U3770" s="52"/>
      <c r="V3770" s="52"/>
      <c r="W3770" s="52"/>
      <c r="X3770" s="52"/>
      <c r="Y3770" s="52"/>
      <c r="Z3770" s="52"/>
      <c r="AA3770" s="52"/>
    </row>
    <row r="3771" spans="19:27">
      <c r="S3771" s="52"/>
      <c r="T3771" s="52"/>
      <c r="U3771" s="52"/>
      <c r="V3771" s="52"/>
      <c r="W3771" s="52"/>
      <c r="X3771" s="52"/>
      <c r="Y3771" s="52"/>
      <c r="Z3771" s="52"/>
      <c r="AA3771" s="52"/>
    </row>
    <row r="3772" spans="19:27">
      <c r="S3772" s="52"/>
      <c r="T3772" s="52"/>
      <c r="U3772" s="52"/>
      <c r="V3772" s="52"/>
      <c r="W3772" s="52"/>
      <c r="X3772" s="52"/>
      <c r="Y3772" s="52"/>
      <c r="Z3772" s="52"/>
      <c r="AA3772" s="52"/>
    </row>
    <row r="3773" spans="19:27">
      <c r="S3773" s="52"/>
      <c r="T3773" s="52"/>
      <c r="U3773" s="52"/>
      <c r="V3773" s="52"/>
      <c r="W3773" s="52"/>
      <c r="X3773" s="52"/>
      <c r="Y3773" s="52"/>
      <c r="Z3773" s="52"/>
      <c r="AA3773" s="52"/>
    </row>
    <row r="3774" spans="19:27">
      <c r="S3774" s="52"/>
      <c r="T3774" s="52"/>
      <c r="U3774" s="52"/>
      <c r="V3774" s="52"/>
      <c r="W3774" s="52"/>
      <c r="X3774" s="52"/>
      <c r="Y3774" s="52"/>
      <c r="Z3774" s="52"/>
      <c r="AA3774" s="52"/>
    </row>
    <row r="3775" spans="19:27">
      <c r="S3775" s="52"/>
      <c r="T3775" s="52"/>
      <c r="U3775" s="52"/>
      <c r="V3775" s="52"/>
      <c r="W3775" s="52"/>
      <c r="X3775" s="52"/>
      <c r="Y3775" s="52"/>
      <c r="Z3775" s="52"/>
      <c r="AA3775" s="52"/>
    </row>
    <row r="3776" spans="19:27">
      <c r="S3776" s="52"/>
      <c r="T3776" s="52"/>
      <c r="U3776" s="52"/>
      <c r="V3776" s="52"/>
      <c r="W3776" s="52"/>
      <c r="X3776" s="52"/>
      <c r="Y3776" s="52"/>
      <c r="Z3776" s="52"/>
      <c r="AA3776" s="52"/>
    </row>
    <row r="3777" spans="19:27">
      <c r="S3777" s="52"/>
      <c r="T3777" s="52"/>
      <c r="U3777" s="52"/>
      <c r="V3777" s="52"/>
      <c r="W3777" s="52"/>
      <c r="X3777" s="52"/>
      <c r="Y3777" s="52"/>
      <c r="Z3777" s="52"/>
      <c r="AA3777" s="52"/>
    </row>
    <row r="3778" spans="19:27">
      <c r="S3778" s="52"/>
      <c r="T3778" s="52"/>
      <c r="U3778" s="52"/>
      <c r="V3778" s="52"/>
      <c r="W3778" s="52"/>
      <c r="X3778" s="52"/>
      <c r="Y3778" s="52"/>
      <c r="Z3778" s="52"/>
      <c r="AA3778" s="52"/>
    </row>
    <row r="3779" spans="19:27">
      <c r="S3779" s="52"/>
      <c r="T3779" s="52"/>
      <c r="U3779" s="52"/>
      <c r="V3779" s="52"/>
      <c r="W3779" s="52"/>
      <c r="X3779" s="52"/>
      <c r="Y3779" s="52"/>
      <c r="Z3779" s="52"/>
      <c r="AA3779" s="52"/>
    </row>
    <row r="3780" spans="19:27">
      <c r="S3780" s="52"/>
      <c r="T3780" s="52"/>
      <c r="U3780" s="52"/>
      <c r="V3780" s="52"/>
      <c r="W3780" s="52"/>
      <c r="X3780" s="52"/>
      <c r="Y3780" s="52"/>
      <c r="Z3780" s="52"/>
      <c r="AA3780" s="52"/>
    </row>
    <row r="3781" spans="19:27">
      <c r="S3781" s="52"/>
      <c r="T3781" s="52"/>
      <c r="U3781" s="52"/>
      <c r="V3781" s="52"/>
      <c r="W3781" s="52"/>
      <c r="X3781" s="52"/>
      <c r="Y3781" s="52"/>
      <c r="Z3781" s="52"/>
      <c r="AA3781" s="52"/>
    </row>
    <row r="3782" spans="19:27">
      <c r="S3782" s="52"/>
      <c r="T3782" s="52"/>
      <c r="U3782" s="52"/>
      <c r="V3782" s="52"/>
      <c r="W3782" s="52"/>
      <c r="X3782" s="52"/>
      <c r="Y3782" s="52"/>
      <c r="Z3782" s="52"/>
      <c r="AA3782" s="52"/>
    </row>
    <row r="3783" spans="19:27">
      <c r="S3783" s="52"/>
      <c r="T3783" s="52"/>
      <c r="U3783" s="52"/>
      <c r="V3783" s="52"/>
      <c r="W3783" s="52"/>
      <c r="X3783" s="52"/>
      <c r="Y3783" s="52"/>
      <c r="Z3783" s="52"/>
      <c r="AA3783" s="52"/>
    </row>
    <row r="3784" spans="19:27">
      <c r="S3784" s="52"/>
      <c r="T3784" s="52"/>
      <c r="U3784" s="52"/>
      <c r="V3784" s="52"/>
      <c r="W3784" s="52"/>
      <c r="X3784" s="52"/>
      <c r="Y3784" s="52"/>
      <c r="Z3784" s="52"/>
      <c r="AA3784" s="52"/>
    </row>
    <row r="3785" spans="19:27">
      <c r="S3785" s="52"/>
      <c r="T3785" s="52"/>
      <c r="U3785" s="52"/>
      <c r="V3785" s="52"/>
      <c r="W3785" s="52"/>
      <c r="X3785" s="52"/>
      <c r="Y3785" s="52"/>
      <c r="Z3785" s="52"/>
      <c r="AA3785" s="52"/>
    </row>
    <row r="3786" spans="19:27">
      <c r="S3786" s="52"/>
      <c r="T3786" s="52"/>
      <c r="U3786" s="52"/>
      <c r="V3786" s="52"/>
      <c r="W3786" s="52"/>
      <c r="X3786" s="52"/>
      <c r="Y3786" s="52"/>
      <c r="Z3786" s="52"/>
      <c r="AA3786" s="52"/>
    </row>
    <row r="3787" spans="19:27">
      <c r="S3787" s="52"/>
      <c r="T3787" s="52"/>
      <c r="U3787" s="52"/>
      <c r="V3787" s="52"/>
      <c r="W3787" s="52"/>
      <c r="X3787" s="52"/>
      <c r="Y3787" s="52"/>
      <c r="Z3787" s="52"/>
      <c r="AA3787" s="52"/>
    </row>
    <row r="3788" spans="19:27">
      <c r="S3788" s="52"/>
      <c r="T3788" s="52"/>
      <c r="U3788" s="52"/>
      <c r="V3788" s="52"/>
      <c r="W3788" s="52"/>
      <c r="X3788" s="52"/>
      <c r="Y3788" s="52"/>
      <c r="Z3788" s="52"/>
      <c r="AA3788" s="52"/>
    </row>
    <row r="3789" spans="19:27">
      <c r="S3789" s="52"/>
      <c r="T3789" s="52"/>
      <c r="U3789" s="52"/>
      <c r="V3789" s="52"/>
      <c r="W3789" s="52"/>
      <c r="X3789" s="52"/>
      <c r="Y3789" s="52"/>
      <c r="Z3789" s="52"/>
      <c r="AA3789" s="52"/>
    </row>
    <row r="3790" spans="19:27">
      <c r="S3790" s="52"/>
      <c r="T3790" s="52"/>
      <c r="U3790" s="52"/>
      <c r="V3790" s="52"/>
      <c r="W3790" s="52"/>
      <c r="X3790" s="52"/>
      <c r="Y3790" s="52"/>
      <c r="Z3790" s="52"/>
      <c r="AA3790" s="52"/>
    </row>
    <row r="3791" spans="19:27">
      <c r="S3791" s="52"/>
      <c r="T3791" s="52"/>
      <c r="U3791" s="52"/>
      <c r="V3791" s="52"/>
      <c r="W3791" s="52"/>
      <c r="X3791" s="52"/>
      <c r="Y3791" s="52"/>
      <c r="Z3791" s="52"/>
      <c r="AA3791" s="52"/>
    </row>
    <row r="3792" spans="19:27">
      <c r="S3792" s="52"/>
      <c r="T3792" s="52"/>
      <c r="U3792" s="52"/>
      <c r="V3792" s="52"/>
      <c r="W3792" s="52"/>
      <c r="X3792" s="52"/>
      <c r="Y3792" s="52"/>
      <c r="Z3792" s="52"/>
      <c r="AA3792" s="52"/>
    </row>
    <row r="3793" spans="19:27">
      <c r="S3793" s="52"/>
      <c r="T3793" s="52"/>
      <c r="U3793" s="52"/>
      <c r="V3793" s="52"/>
      <c r="W3793" s="52"/>
      <c r="X3793" s="52"/>
      <c r="Y3793" s="52"/>
      <c r="Z3793" s="52"/>
      <c r="AA3793" s="52"/>
    </row>
    <row r="3794" spans="19:27">
      <c r="S3794" s="52"/>
      <c r="T3794" s="52"/>
      <c r="U3794" s="52"/>
      <c r="V3794" s="52"/>
      <c r="W3794" s="52"/>
      <c r="X3794" s="52"/>
      <c r="Y3794" s="52"/>
      <c r="Z3794" s="52"/>
      <c r="AA3794" s="52"/>
    </row>
    <row r="3795" spans="19:27">
      <c r="S3795" s="52"/>
      <c r="T3795" s="52"/>
      <c r="U3795" s="52"/>
      <c r="V3795" s="52"/>
      <c r="W3795" s="52"/>
      <c r="X3795" s="52"/>
      <c r="Y3795" s="52"/>
      <c r="Z3795" s="52"/>
      <c r="AA3795" s="52"/>
    </row>
    <row r="3796" spans="19:27">
      <c r="S3796" s="52"/>
      <c r="T3796" s="52"/>
      <c r="U3796" s="52"/>
      <c r="V3796" s="52"/>
      <c r="W3796" s="52"/>
      <c r="X3796" s="52"/>
      <c r="Y3796" s="52"/>
      <c r="Z3796" s="52"/>
      <c r="AA3796" s="52"/>
    </row>
    <row r="3797" spans="19:27">
      <c r="S3797" s="52"/>
      <c r="T3797" s="52"/>
      <c r="U3797" s="52"/>
      <c r="V3797" s="52"/>
      <c r="W3797" s="52"/>
      <c r="X3797" s="52"/>
      <c r="Y3797" s="52"/>
      <c r="Z3797" s="52"/>
      <c r="AA3797" s="52"/>
    </row>
    <row r="3798" spans="19:27">
      <c r="S3798" s="52"/>
      <c r="T3798" s="52"/>
      <c r="U3798" s="52"/>
      <c r="V3798" s="52"/>
      <c r="W3798" s="52"/>
      <c r="X3798" s="52"/>
      <c r="Y3798" s="52"/>
      <c r="Z3798" s="52"/>
      <c r="AA3798" s="52"/>
    </row>
    <row r="3799" spans="19:27">
      <c r="S3799" s="52"/>
      <c r="T3799" s="52"/>
      <c r="U3799" s="52"/>
      <c r="V3799" s="52"/>
      <c r="W3799" s="52"/>
      <c r="X3799" s="52"/>
      <c r="Y3799" s="52"/>
      <c r="Z3799" s="52"/>
      <c r="AA3799" s="52"/>
    </row>
    <row r="3800" spans="19:27">
      <c r="S3800" s="52"/>
      <c r="T3800" s="52"/>
      <c r="U3800" s="52"/>
      <c r="V3800" s="52"/>
      <c r="W3800" s="52"/>
      <c r="X3800" s="52"/>
      <c r="Y3800" s="52"/>
      <c r="Z3800" s="52"/>
      <c r="AA3800" s="52"/>
    </row>
    <row r="3801" spans="19:27">
      <c r="S3801" s="52"/>
      <c r="T3801" s="52"/>
      <c r="U3801" s="52"/>
      <c r="V3801" s="52"/>
      <c r="W3801" s="52"/>
      <c r="X3801" s="52"/>
      <c r="Y3801" s="52"/>
      <c r="Z3801" s="52"/>
      <c r="AA3801" s="52"/>
    </row>
    <row r="3802" spans="19:27">
      <c r="S3802" s="52"/>
      <c r="T3802" s="52"/>
      <c r="U3802" s="52"/>
      <c r="V3802" s="52"/>
      <c r="W3802" s="52"/>
      <c r="X3802" s="52"/>
      <c r="Y3802" s="52"/>
      <c r="Z3802" s="52"/>
      <c r="AA3802" s="52"/>
    </row>
    <row r="3803" spans="19:27">
      <c r="S3803" s="52"/>
      <c r="T3803" s="52"/>
      <c r="U3803" s="52"/>
      <c r="V3803" s="52"/>
      <c r="W3803" s="52"/>
      <c r="X3803" s="52"/>
      <c r="Y3803" s="52"/>
      <c r="Z3803" s="52"/>
      <c r="AA3803" s="52"/>
    </row>
    <row r="3804" spans="19:27">
      <c r="S3804" s="52"/>
      <c r="T3804" s="52"/>
      <c r="U3804" s="52"/>
      <c r="V3804" s="52"/>
      <c r="W3804" s="52"/>
      <c r="X3804" s="52"/>
      <c r="Y3804" s="52"/>
      <c r="Z3804" s="52"/>
      <c r="AA3804" s="52"/>
    </row>
    <row r="3805" spans="19:27">
      <c r="S3805" s="52"/>
      <c r="T3805" s="52"/>
      <c r="U3805" s="52"/>
      <c r="V3805" s="52"/>
      <c r="W3805" s="52"/>
      <c r="X3805" s="52"/>
      <c r="Y3805" s="52"/>
      <c r="Z3805" s="52"/>
      <c r="AA3805" s="52"/>
    </row>
    <row r="3806" spans="19:27">
      <c r="S3806" s="52"/>
      <c r="T3806" s="52"/>
      <c r="U3806" s="52"/>
      <c r="V3806" s="52"/>
      <c r="W3806" s="52"/>
      <c r="X3806" s="52"/>
      <c r="Y3806" s="52"/>
      <c r="Z3806" s="52"/>
      <c r="AA3806" s="52"/>
    </row>
    <row r="3807" spans="19:27">
      <c r="S3807" s="52"/>
      <c r="T3807" s="52"/>
      <c r="U3807" s="52"/>
      <c r="V3807" s="52"/>
      <c r="W3807" s="52"/>
      <c r="X3807" s="52"/>
      <c r="Y3807" s="52"/>
      <c r="Z3807" s="52"/>
      <c r="AA3807" s="52"/>
    </row>
    <row r="3808" spans="19:27">
      <c r="S3808" s="52"/>
      <c r="T3808" s="52"/>
      <c r="U3808" s="52"/>
      <c r="V3808" s="52"/>
      <c r="W3808" s="52"/>
      <c r="X3808" s="52"/>
      <c r="Y3808" s="52"/>
      <c r="Z3808" s="52"/>
      <c r="AA3808" s="52"/>
    </row>
    <row r="3809" spans="19:27">
      <c r="S3809" s="52"/>
      <c r="T3809" s="52"/>
      <c r="U3809" s="52"/>
      <c r="V3809" s="52"/>
      <c r="W3809" s="52"/>
      <c r="X3809" s="52"/>
      <c r="Y3809" s="52"/>
      <c r="Z3809" s="52"/>
      <c r="AA3809" s="52"/>
    </row>
    <row r="3810" spans="19:27">
      <c r="S3810" s="52"/>
      <c r="T3810" s="52"/>
      <c r="U3810" s="52"/>
      <c r="V3810" s="52"/>
      <c r="W3810" s="52"/>
      <c r="X3810" s="52"/>
      <c r="Y3810" s="52"/>
      <c r="Z3810" s="52"/>
      <c r="AA3810" s="52"/>
    </row>
    <row r="3811" spans="19:27">
      <c r="S3811" s="52"/>
      <c r="T3811" s="52"/>
      <c r="U3811" s="52"/>
      <c r="V3811" s="52"/>
      <c r="W3811" s="52"/>
      <c r="X3811" s="52"/>
      <c r="Y3811" s="52"/>
      <c r="Z3811" s="52"/>
      <c r="AA3811" s="52"/>
    </row>
    <row r="3812" spans="19:27">
      <c r="S3812" s="52"/>
      <c r="T3812" s="52"/>
      <c r="U3812" s="52"/>
      <c r="V3812" s="52"/>
      <c r="W3812" s="52"/>
      <c r="X3812" s="52"/>
      <c r="Y3812" s="52"/>
      <c r="Z3812" s="52"/>
      <c r="AA3812" s="52"/>
    </row>
    <row r="3813" spans="19:27">
      <c r="S3813" s="52"/>
      <c r="T3813" s="52"/>
      <c r="U3813" s="52"/>
      <c r="V3813" s="52"/>
      <c r="W3813" s="52"/>
      <c r="X3813" s="52"/>
      <c r="Y3813" s="52"/>
      <c r="Z3813" s="52"/>
      <c r="AA3813" s="52"/>
    </row>
    <row r="3814" spans="19:27">
      <c r="S3814" s="52"/>
      <c r="T3814" s="52"/>
      <c r="U3814" s="52"/>
      <c r="V3814" s="52"/>
      <c r="W3814" s="52"/>
      <c r="X3814" s="52"/>
      <c r="Y3814" s="52"/>
      <c r="Z3814" s="52"/>
      <c r="AA3814" s="52"/>
    </row>
    <row r="3815" spans="19:27">
      <c r="S3815" s="52"/>
      <c r="T3815" s="52"/>
      <c r="U3815" s="52"/>
      <c r="V3815" s="52"/>
      <c r="W3815" s="52"/>
      <c r="X3815" s="52"/>
      <c r="Y3815" s="52"/>
      <c r="Z3815" s="52"/>
      <c r="AA3815" s="52"/>
    </row>
    <row r="3816" spans="19:27">
      <c r="S3816" s="52"/>
      <c r="T3816" s="52"/>
      <c r="U3816" s="52"/>
      <c r="V3816" s="52"/>
      <c r="W3816" s="52"/>
      <c r="X3816" s="52"/>
      <c r="Y3816" s="52"/>
      <c r="Z3816" s="52"/>
      <c r="AA3816" s="52"/>
    </row>
    <row r="3817" spans="19:27">
      <c r="S3817" s="52"/>
      <c r="T3817" s="52"/>
      <c r="U3817" s="52"/>
      <c r="V3817" s="52"/>
      <c r="W3817" s="52"/>
      <c r="X3817" s="52"/>
      <c r="Y3817" s="52"/>
      <c r="Z3817" s="52"/>
      <c r="AA3817" s="52"/>
    </row>
    <row r="3818" spans="19:27">
      <c r="S3818" s="52"/>
      <c r="T3818" s="52"/>
      <c r="U3818" s="52"/>
      <c r="V3818" s="52"/>
      <c r="W3818" s="52"/>
      <c r="X3818" s="52"/>
      <c r="Y3818" s="52"/>
      <c r="Z3818" s="52"/>
      <c r="AA3818" s="52"/>
    </row>
    <row r="3819" spans="19:27">
      <c r="S3819" s="52"/>
      <c r="T3819" s="52"/>
      <c r="U3819" s="52"/>
      <c r="V3819" s="52"/>
      <c r="W3819" s="52"/>
      <c r="X3819" s="52"/>
      <c r="Y3819" s="52"/>
      <c r="Z3819" s="52"/>
      <c r="AA3819" s="52"/>
    </row>
    <row r="3820" spans="19:27">
      <c r="S3820" s="52"/>
      <c r="T3820" s="52"/>
      <c r="U3820" s="52"/>
      <c r="V3820" s="52"/>
      <c r="W3820" s="52"/>
      <c r="X3820" s="52"/>
      <c r="Y3820" s="52"/>
      <c r="Z3820" s="52"/>
      <c r="AA3820" s="52"/>
    </row>
    <row r="3821" spans="19:27">
      <c r="S3821" s="52"/>
      <c r="T3821" s="52"/>
      <c r="U3821" s="52"/>
      <c r="V3821" s="52"/>
      <c r="W3821" s="52"/>
      <c r="X3821" s="52"/>
      <c r="Y3821" s="52"/>
      <c r="Z3821" s="52"/>
      <c r="AA3821" s="52"/>
    </row>
    <row r="3822" spans="19:27">
      <c r="S3822" s="52"/>
      <c r="T3822" s="52"/>
      <c r="U3822" s="52"/>
      <c r="V3822" s="52"/>
      <c r="W3822" s="52"/>
      <c r="X3822" s="52"/>
      <c r="Y3822" s="52"/>
      <c r="Z3822" s="52"/>
      <c r="AA3822" s="52"/>
    </row>
    <row r="3823" spans="19:27">
      <c r="S3823" s="52"/>
      <c r="T3823" s="52"/>
      <c r="U3823" s="52"/>
      <c r="V3823" s="52"/>
      <c r="W3823" s="52"/>
      <c r="X3823" s="52"/>
      <c r="Y3823" s="52"/>
      <c r="Z3823" s="52"/>
      <c r="AA3823" s="52"/>
    </row>
    <row r="3824" spans="19:27">
      <c r="S3824" s="52"/>
      <c r="T3824" s="52"/>
      <c r="U3824" s="52"/>
      <c r="V3824" s="52"/>
      <c r="W3824" s="52"/>
      <c r="X3824" s="52"/>
      <c r="Y3824" s="52"/>
      <c r="Z3824" s="52"/>
      <c r="AA3824" s="52"/>
    </row>
    <row r="3825" spans="19:27">
      <c r="S3825" s="52"/>
      <c r="T3825" s="52"/>
      <c r="U3825" s="52"/>
      <c r="V3825" s="52"/>
      <c r="W3825" s="52"/>
      <c r="X3825" s="52"/>
      <c r="Y3825" s="52"/>
      <c r="Z3825" s="52"/>
      <c r="AA3825" s="52"/>
    </row>
    <row r="3826" spans="19:27">
      <c r="S3826" s="52"/>
      <c r="T3826" s="52"/>
      <c r="U3826" s="52"/>
      <c r="V3826" s="52"/>
      <c r="W3826" s="52"/>
      <c r="X3826" s="52"/>
      <c r="Y3826" s="52"/>
      <c r="Z3826" s="52"/>
      <c r="AA3826" s="52"/>
    </row>
    <row r="3827" spans="19:27">
      <c r="S3827" s="52"/>
      <c r="T3827" s="52"/>
      <c r="U3827" s="52"/>
      <c r="V3827" s="52"/>
      <c r="W3827" s="52"/>
      <c r="X3827" s="52"/>
      <c r="Y3827" s="52"/>
      <c r="Z3827" s="52"/>
      <c r="AA3827" s="52"/>
    </row>
    <row r="3828" spans="19:27">
      <c r="S3828" s="52"/>
      <c r="T3828" s="52"/>
      <c r="U3828" s="52"/>
      <c r="V3828" s="52"/>
      <c r="W3828" s="52"/>
      <c r="X3828" s="52"/>
      <c r="Y3828" s="52"/>
      <c r="Z3828" s="52"/>
      <c r="AA3828" s="52"/>
    </row>
    <row r="3829" spans="19:27">
      <c r="S3829" s="52"/>
      <c r="T3829" s="52"/>
      <c r="U3829" s="52"/>
      <c r="V3829" s="52"/>
      <c r="W3829" s="52"/>
      <c r="X3829" s="52"/>
      <c r="Y3829" s="52"/>
      <c r="Z3829" s="52"/>
      <c r="AA3829" s="52"/>
    </row>
    <row r="3830" spans="19:27">
      <c r="S3830" s="52"/>
      <c r="T3830" s="52"/>
      <c r="U3830" s="52"/>
      <c r="V3830" s="52"/>
      <c r="W3830" s="52"/>
      <c r="X3830" s="52"/>
      <c r="Y3830" s="52"/>
      <c r="Z3830" s="52"/>
      <c r="AA3830" s="52"/>
    </row>
    <row r="3831" spans="19:27">
      <c r="S3831" s="52"/>
      <c r="T3831" s="52"/>
      <c r="U3831" s="52"/>
      <c r="V3831" s="52"/>
      <c r="W3831" s="52"/>
      <c r="X3831" s="52"/>
      <c r="Y3831" s="52"/>
      <c r="Z3831" s="52"/>
      <c r="AA3831" s="52"/>
    </row>
    <row r="3832" spans="19:27">
      <c r="S3832" s="52"/>
      <c r="T3832" s="52"/>
      <c r="U3832" s="52"/>
      <c r="V3832" s="52"/>
      <c r="W3832" s="52"/>
      <c r="X3832" s="52"/>
      <c r="Y3832" s="52"/>
      <c r="Z3832" s="52"/>
      <c r="AA3832" s="52"/>
    </row>
    <row r="3833" spans="19:27">
      <c r="S3833" s="52"/>
      <c r="T3833" s="52"/>
      <c r="U3833" s="52"/>
      <c r="V3833" s="52"/>
      <c r="W3833" s="52"/>
      <c r="X3833" s="52"/>
      <c r="Y3833" s="52"/>
      <c r="Z3833" s="52"/>
      <c r="AA3833" s="52"/>
    </row>
    <row r="3834" spans="19:27">
      <c r="S3834" s="52"/>
      <c r="T3834" s="52"/>
      <c r="U3834" s="52"/>
      <c r="V3834" s="52"/>
      <c r="W3834" s="52"/>
      <c r="X3834" s="52"/>
      <c r="Y3834" s="52"/>
      <c r="Z3834" s="52"/>
      <c r="AA3834" s="52"/>
    </row>
    <row r="3835" spans="19:27">
      <c r="S3835" s="52"/>
      <c r="T3835" s="52"/>
      <c r="U3835" s="52"/>
      <c r="V3835" s="52"/>
      <c r="W3835" s="52"/>
      <c r="X3835" s="52"/>
      <c r="Y3835" s="52"/>
      <c r="Z3835" s="52"/>
      <c r="AA3835" s="52"/>
    </row>
    <row r="3836" spans="19:27">
      <c r="S3836" s="52"/>
      <c r="T3836" s="52"/>
      <c r="U3836" s="52"/>
      <c r="V3836" s="52"/>
      <c r="W3836" s="52"/>
      <c r="X3836" s="52"/>
      <c r="Y3836" s="52"/>
      <c r="Z3836" s="52"/>
      <c r="AA3836" s="52"/>
    </row>
    <row r="3837" spans="19:27">
      <c r="S3837" s="52"/>
      <c r="T3837" s="52"/>
      <c r="U3837" s="52"/>
      <c r="V3837" s="52"/>
      <c r="W3837" s="52"/>
      <c r="X3837" s="52"/>
      <c r="Y3837" s="52"/>
      <c r="Z3837" s="52"/>
      <c r="AA3837" s="52"/>
    </row>
    <row r="3838" spans="19:27">
      <c r="S3838" s="52"/>
      <c r="T3838" s="52"/>
      <c r="U3838" s="52"/>
      <c r="V3838" s="52"/>
      <c r="W3838" s="52"/>
      <c r="X3838" s="52"/>
      <c r="Y3838" s="52"/>
      <c r="Z3838" s="52"/>
      <c r="AA3838" s="52"/>
    </row>
    <row r="3839" spans="19:27">
      <c r="S3839" s="52"/>
      <c r="T3839" s="52"/>
      <c r="U3839" s="52"/>
      <c r="V3839" s="52"/>
      <c r="W3839" s="52"/>
      <c r="X3839" s="52"/>
      <c r="Y3839" s="52"/>
      <c r="Z3839" s="52"/>
      <c r="AA3839" s="52"/>
    </row>
    <row r="3840" spans="19:27">
      <c r="S3840" s="52"/>
      <c r="T3840" s="52"/>
      <c r="U3840" s="52"/>
      <c r="V3840" s="52"/>
      <c r="W3840" s="52"/>
      <c r="X3840" s="52"/>
      <c r="Y3840" s="52"/>
      <c r="Z3840" s="52"/>
      <c r="AA3840" s="52"/>
    </row>
    <row r="3841" spans="19:27">
      <c r="S3841" s="52"/>
      <c r="T3841" s="52"/>
      <c r="U3841" s="52"/>
      <c r="V3841" s="52"/>
      <c r="W3841" s="52"/>
      <c r="X3841" s="52"/>
      <c r="Y3841" s="52"/>
      <c r="Z3841" s="52"/>
      <c r="AA3841" s="52"/>
    </row>
    <row r="3842" spans="19:27">
      <c r="S3842" s="52"/>
      <c r="T3842" s="52"/>
      <c r="U3842" s="52"/>
      <c r="V3842" s="52"/>
      <c r="W3842" s="52"/>
      <c r="X3842" s="52"/>
      <c r="Y3842" s="52"/>
      <c r="Z3842" s="52"/>
      <c r="AA3842" s="52"/>
    </row>
    <row r="3843" spans="19:27">
      <c r="S3843" s="52"/>
      <c r="T3843" s="52"/>
      <c r="U3843" s="52"/>
      <c r="V3843" s="52"/>
      <c r="W3843" s="52"/>
      <c r="X3843" s="52"/>
      <c r="Y3843" s="52"/>
      <c r="Z3843" s="52"/>
      <c r="AA3843" s="52"/>
    </row>
    <row r="3844" spans="19:27">
      <c r="S3844" s="52"/>
      <c r="T3844" s="52"/>
      <c r="U3844" s="52"/>
      <c r="V3844" s="52"/>
      <c r="W3844" s="52"/>
      <c r="X3844" s="52"/>
      <c r="Y3844" s="52"/>
      <c r="Z3844" s="52"/>
      <c r="AA3844" s="52"/>
    </row>
    <row r="3845" spans="19:27">
      <c r="S3845" s="52"/>
      <c r="T3845" s="52"/>
      <c r="U3845" s="52"/>
      <c r="V3845" s="52"/>
      <c r="W3845" s="52"/>
      <c r="X3845" s="52"/>
      <c r="Y3845" s="52"/>
      <c r="Z3845" s="52"/>
      <c r="AA3845" s="52"/>
    </row>
    <row r="3846" spans="19:27">
      <c r="S3846" s="52"/>
      <c r="T3846" s="52"/>
      <c r="U3846" s="52"/>
      <c r="V3846" s="52"/>
      <c r="W3846" s="52"/>
      <c r="X3846" s="52"/>
      <c r="Y3846" s="52"/>
      <c r="Z3846" s="52"/>
      <c r="AA3846" s="52"/>
    </row>
    <row r="3847" spans="19:27">
      <c r="S3847" s="52"/>
      <c r="T3847" s="52"/>
      <c r="U3847" s="52"/>
      <c r="V3847" s="52"/>
      <c r="W3847" s="52"/>
      <c r="X3847" s="52"/>
      <c r="Y3847" s="52"/>
      <c r="Z3847" s="52"/>
      <c r="AA3847" s="52"/>
    </row>
    <row r="3848" spans="19:27">
      <c r="S3848" s="52"/>
      <c r="T3848" s="52"/>
      <c r="U3848" s="52"/>
      <c r="V3848" s="52"/>
      <c r="W3848" s="52"/>
      <c r="X3848" s="52"/>
      <c r="Y3848" s="52"/>
      <c r="Z3848" s="52"/>
      <c r="AA3848" s="52"/>
    </row>
    <row r="3849" spans="19:27">
      <c r="S3849" s="52"/>
      <c r="T3849" s="52"/>
      <c r="U3849" s="52"/>
      <c r="V3849" s="52"/>
      <c r="W3849" s="52"/>
      <c r="X3849" s="52"/>
      <c r="Y3849" s="52"/>
      <c r="Z3849" s="52"/>
      <c r="AA3849" s="52"/>
    </row>
    <row r="3850" spans="19:27">
      <c r="S3850" s="52"/>
      <c r="T3850" s="52"/>
      <c r="U3850" s="52"/>
      <c r="V3850" s="52"/>
      <c r="W3850" s="52"/>
      <c r="X3850" s="52"/>
      <c r="Y3850" s="52"/>
      <c r="Z3850" s="52"/>
      <c r="AA3850" s="52"/>
    </row>
    <row r="3851" spans="19:27">
      <c r="S3851" s="52"/>
      <c r="T3851" s="52"/>
      <c r="U3851" s="52"/>
      <c r="V3851" s="52"/>
      <c r="W3851" s="52"/>
      <c r="X3851" s="52"/>
      <c r="Y3851" s="52"/>
      <c r="Z3851" s="52"/>
      <c r="AA3851" s="52"/>
    </row>
    <row r="3852" spans="19:27">
      <c r="S3852" s="52"/>
      <c r="T3852" s="52"/>
      <c r="U3852" s="52"/>
      <c r="V3852" s="52"/>
      <c r="W3852" s="52"/>
      <c r="X3852" s="52"/>
      <c r="Y3852" s="52"/>
      <c r="Z3852" s="52"/>
      <c r="AA3852" s="52"/>
    </row>
    <row r="3853" spans="19:27">
      <c r="S3853" s="52"/>
      <c r="T3853" s="52"/>
      <c r="U3853" s="52"/>
      <c r="V3853" s="52"/>
      <c r="W3853" s="52"/>
      <c r="X3853" s="52"/>
      <c r="Y3853" s="52"/>
      <c r="Z3853" s="52"/>
      <c r="AA3853" s="52"/>
    </row>
    <row r="3854" spans="19:27">
      <c r="S3854" s="52"/>
      <c r="T3854" s="52"/>
      <c r="U3854" s="52"/>
      <c r="V3854" s="52"/>
      <c r="W3854" s="52"/>
      <c r="X3854" s="52"/>
      <c r="Y3854" s="52"/>
      <c r="Z3854" s="52"/>
      <c r="AA3854" s="52"/>
    </row>
    <row r="3855" spans="19:27">
      <c r="S3855" s="52"/>
      <c r="T3855" s="52"/>
      <c r="U3855" s="52"/>
      <c r="V3855" s="52"/>
      <c r="W3855" s="52"/>
      <c r="X3855" s="52"/>
      <c r="Y3855" s="52"/>
      <c r="Z3855" s="52"/>
      <c r="AA3855" s="52"/>
    </row>
    <row r="3856" spans="19:27">
      <c r="S3856" s="52"/>
      <c r="T3856" s="52"/>
      <c r="U3856" s="52"/>
      <c r="V3856" s="52"/>
      <c r="W3856" s="52"/>
      <c r="X3856" s="52"/>
      <c r="Y3856" s="52"/>
      <c r="Z3856" s="52"/>
      <c r="AA3856" s="52"/>
    </row>
    <row r="3857" spans="19:27">
      <c r="S3857" s="52"/>
      <c r="T3857" s="52"/>
      <c r="U3857" s="52"/>
      <c r="V3857" s="52"/>
      <c r="W3857" s="52"/>
      <c r="X3857" s="52"/>
      <c r="Y3857" s="52"/>
      <c r="Z3857" s="52"/>
      <c r="AA3857" s="52"/>
    </row>
    <row r="3858" spans="19:27">
      <c r="S3858" s="52"/>
      <c r="T3858" s="52"/>
      <c r="U3858" s="52"/>
      <c r="V3858" s="52"/>
      <c r="W3858" s="52"/>
      <c r="X3858" s="52"/>
      <c r="Y3858" s="52"/>
      <c r="Z3858" s="52"/>
      <c r="AA3858" s="52"/>
    </row>
    <row r="3859" spans="19:27">
      <c r="S3859" s="52"/>
      <c r="T3859" s="52"/>
      <c r="U3859" s="52"/>
      <c r="V3859" s="52"/>
      <c r="W3859" s="52"/>
      <c r="X3859" s="52"/>
      <c r="Y3859" s="52"/>
      <c r="Z3859" s="52"/>
      <c r="AA3859" s="52"/>
    </row>
    <row r="3860" spans="19:27">
      <c r="S3860" s="52"/>
      <c r="T3860" s="52"/>
      <c r="U3860" s="52"/>
      <c r="V3860" s="52"/>
      <c r="W3860" s="52"/>
      <c r="X3860" s="52"/>
      <c r="Y3860" s="52"/>
      <c r="Z3860" s="52"/>
      <c r="AA3860" s="52"/>
    </row>
    <row r="3861" spans="19:27">
      <c r="S3861" s="52"/>
      <c r="T3861" s="52"/>
      <c r="U3861" s="52"/>
      <c r="V3861" s="52"/>
      <c r="W3861" s="52"/>
      <c r="X3861" s="52"/>
      <c r="Y3861" s="52"/>
      <c r="Z3861" s="52"/>
      <c r="AA3861" s="52"/>
    </row>
    <row r="3862" spans="19:27">
      <c r="S3862" s="52"/>
      <c r="T3862" s="52"/>
      <c r="U3862" s="52"/>
      <c r="V3862" s="52"/>
      <c r="W3862" s="52"/>
      <c r="X3862" s="52"/>
      <c r="Y3862" s="52"/>
      <c r="Z3862" s="52"/>
      <c r="AA3862" s="52"/>
    </row>
    <row r="3863" spans="19:27">
      <c r="S3863" s="52"/>
      <c r="T3863" s="52"/>
      <c r="U3863" s="52"/>
      <c r="V3863" s="52"/>
      <c r="W3863" s="52"/>
      <c r="X3863" s="52"/>
      <c r="Y3863" s="52"/>
      <c r="Z3863" s="52"/>
      <c r="AA3863" s="52"/>
    </row>
    <row r="3864" spans="19:27">
      <c r="S3864" s="52"/>
      <c r="T3864" s="52"/>
      <c r="U3864" s="52"/>
      <c r="V3864" s="52"/>
      <c r="W3864" s="52"/>
      <c r="X3864" s="52"/>
      <c r="Y3864" s="52"/>
      <c r="Z3864" s="52"/>
      <c r="AA3864" s="52"/>
    </row>
    <row r="3865" spans="19:27">
      <c r="S3865" s="52"/>
      <c r="T3865" s="52"/>
      <c r="U3865" s="52"/>
      <c r="V3865" s="52"/>
      <c r="W3865" s="52"/>
      <c r="X3865" s="52"/>
      <c r="Y3865" s="52"/>
      <c r="Z3865" s="52"/>
      <c r="AA3865" s="52"/>
    </row>
    <row r="3866" spans="19:27">
      <c r="S3866" s="52"/>
      <c r="T3866" s="52"/>
      <c r="U3866" s="52"/>
      <c r="V3866" s="52"/>
      <c r="W3866" s="52"/>
      <c r="X3866" s="52"/>
      <c r="Y3866" s="52"/>
      <c r="Z3866" s="52"/>
      <c r="AA3866" s="52"/>
    </row>
    <row r="3867" spans="19:27">
      <c r="S3867" s="52"/>
      <c r="T3867" s="52"/>
      <c r="U3867" s="52"/>
      <c r="V3867" s="52"/>
      <c r="W3867" s="52"/>
      <c r="X3867" s="52"/>
      <c r="Y3867" s="52"/>
      <c r="Z3867" s="52"/>
      <c r="AA3867" s="52"/>
    </row>
    <row r="3868" spans="19:27">
      <c r="S3868" s="52"/>
      <c r="T3868" s="52"/>
      <c r="U3868" s="52"/>
      <c r="V3868" s="52"/>
      <c r="W3868" s="52"/>
      <c r="X3868" s="52"/>
      <c r="Y3868" s="52"/>
      <c r="Z3868" s="52"/>
      <c r="AA3868" s="52"/>
    </row>
    <row r="3869" spans="19:27">
      <c r="S3869" s="52"/>
      <c r="T3869" s="52"/>
      <c r="U3869" s="52"/>
      <c r="V3869" s="52"/>
      <c r="W3869" s="52"/>
      <c r="X3869" s="52"/>
      <c r="Y3869" s="52"/>
      <c r="Z3869" s="52"/>
      <c r="AA3869" s="52"/>
    </row>
    <row r="3870" spans="19:27">
      <c r="S3870" s="52"/>
      <c r="T3870" s="52"/>
      <c r="U3870" s="52"/>
      <c r="V3870" s="52"/>
      <c r="W3870" s="52"/>
      <c r="X3870" s="52"/>
      <c r="Y3870" s="52"/>
      <c r="Z3870" s="52"/>
      <c r="AA3870" s="52"/>
    </row>
    <row r="3871" spans="19:27">
      <c r="S3871" s="52"/>
      <c r="T3871" s="52"/>
      <c r="U3871" s="52"/>
      <c r="V3871" s="52"/>
      <c r="W3871" s="52"/>
      <c r="X3871" s="52"/>
      <c r="Y3871" s="52"/>
      <c r="Z3871" s="52"/>
      <c r="AA3871" s="52"/>
    </row>
    <row r="3872" spans="19:27">
      <c r="S3872" s="52"/>
      <c r="T3872" s="52"/>
      <c r="U3872" s="52"/>
      <c r="V3872" s="52"/>
      <c r="W3872" s="52"/>
      <c r="X3872" s="52"/>
      <c r="Y3872" s="52"/>
      <c r="Z3872" s="52"/>
      <c r="AA3872" s="52"/>
    </row>
    <row r="3873" spans="19:27">
      <c r="S3873" s="52"/>
      <c r="T3873" s="52"/>
      <c r="U3873" s="52"/>
      <c r="V3873" s="52"/>
      <c r="W3873" s="52"/>
      <c r="X3873" s="52"/>
      <c r="Y3873" s="52"/>
      <c r="Z3873" s="52"/>
      <c r="AA3873" s="52"/>
    </row>
    <row r="3874" spans="19:27">
      <c r="S3874" s="52"/>
      <c r="T3874" s="52"/>
      <c r="U3874" s="52"/>
      <c r="V3874" s="52"/>
      <c r="W3874" s="52"/>
      <c r="X3874" s="52"/>
      <c r="Y3874" s="52"/>
      <c r="Z3874" s="52"/>
      <c r="AA3874" s="52"/>
    </row>
    <row r="3875" spans="19:27">
      <c r="S3875" s="52"/>
      <c r="T3875" s="52"/>
      <c r="U3875" s="52"/>
      <c r="V3875" s="52"/>
      <c r="W3875" s="52"/>
      <c r="X3875" s="52"/>
      <c r="Y3875" s="52"/>
      <c r="Z3875" s="52"/>
      <c r="AA3875" s="52"/>
    </row>
    <row r="3876" spans="19:27">
      <c r="S3876" s="52"/>
      <c r="T3876" s="52"/>
      <c r="U3876" s="52"/>
      <c r="V3876" s="52"/>
      <c r="W3876" s="52"/>
      <c r="X3876" s="52"/>
      <c r="Y3876" s="52"/>
      <c r="Z3876" s="52"/>
      <c r="AA3876" s="52"/>
    </row>
    <row r="3877" spans="19:27">
      <c r="S3877" s="52"/>
      <c r="T3877" s="52"/>
      <c r="U3877" s="52"/>
      <c r="V3877" s="52"/>
      <c r="W3877" s="52"/>
      <c r="X3877" s="52"/>
      <c r="Y3877" s="52"/>
      <c r="Z3877" s="52"/>
      <c r="AA3877" s="52"/>
    </row>
    <row r="3878" spans="19:27">
      <c r="S3878" s="52"/>
      <c r="T3878" s="52"/>
      <c r="U3878" s="52"/>
      <c r="V3878" s="52"/>
      <c r="W3878" s="52"/>
      <c r="X3878" s="52"/>
      <c r="Y3878" s="52"/>
      <c r="Z3878" s="52"/>
      <c r="AA3878" s="52"/>
    </row>
    <row r="3879" spans="19:27">
      <c r="S3879" s="52"/>
      <c r="T3879" s="52"/>
      <c r="U3879" s="52"/>
      <c r="V3879" s="52"/>
      <c r="W3879" s="52"/>
      <c r="X3879" s="52"/>
      <c r="Y3879" s="52"/>
      <c r="Z3879" s="52"/>
      <c r="AA3879" s="52"/>
    </row>
    <row r="3880" spans="19:27">
      <c r="S3880" s="52"/>
      <c r="T3880" s="52"/>
      <c r="U3880" s="52"/>
      <c r="V3880" s="52"/>
      <c r="W3880" s="52"/>
      <c r="X3880" s="52"/>
      <c r="Y3880" s="52"/>
      <c r="Z3880" s="52"/>
      <c r="AA3880" s="52"/>
    </row>
    <row r="3881" spans="19:27">
      <c r="S3881" s="52"/>
      <c r="T3881" s="52"/>
      <c r="U3881" s="52"/>
      <c r="V3881" s="52"/>
      <c r="W3881" s="52"/>
      <c r="X3881" s="52"/>
      <c r="Y3881" s="52"/>
      <c r="Z3881" s="52"/>
      <c r="AA3881" s="52"/>
    </row>
    <row r="3882" spans="19:27">
      <c r="S3882" s="52"/>
      <c r="T3882" s="52"/>
      <c r="U3882" s="52"/>
      <c r="V3882" s="52"/>
      <c r="W3882" s="52"/>
      <c r="X3882" s="52"/>
      <c r="Y3882" s="52"/>
      <c r="Z3882" s="52"/>
      <c r="AA3882" s="52"/>
    </row>
    <row r="3883" spans="19:27">
      <c r="S3883" s="52"/>
      <c r="T3883" s="52"/>
      <c r="U3883" s="52"/>
      <c r="V3883" s="52"/>
      <c r="W3883" s="52"/>
      <c r="X3883" s="52"/>
      <c r="Y3883" s="52"/>
      <c r="Z3883" s="52"/>
      <c r="AA3883" s="52"/>
    </row>
    <row r="3884" spans="19:27">
      <c r="S3884" s="52"/>
      <c r="T3884" s="52"/>
      <c r="U3884" s="52"/>
      <c r="V3884" s="52"/>
      <c r="W3884" s="52"/>
      <c r="X3884" s="52"/>
      <c r="Y3884" s="52"/>
      <c r="Z3884" s="52"/>
      <c r="AA3884" s="52"/>
    </row>
    <row r="3885" spans="19:27">
      <c r="S3885" s="52"/>
      <c r="T3885" s="52"/>
      <c r="U3885" s="52"/>
      <c r="V3885" s="52"/>
      <c r="W3885" s="52"/>
      <c r="X3885" s="52"/>
      <c r="Y3885" s="52"/>
      <c r="Z3885" s="52"/>
      <c r="AA3885" s="52"/>
    </row>
    <row r="3886" spans="19:27">
      <c r="S3886" s="52"/>
      <c r="T3886" s="52"/>
      <c r="U3886" s="52"/>
      <c r="V3886" s="52"/>
      <c r="W3886" s="52"/>
      <c r="X3886" s="52"/>
      <c r="Y3886" s="52"/>
      <c r="Z3886" s="52"/>
      <c r="AA3886" s="52"/>
    </row>
    <row r="3887" spans="19:27">
      <c r="S3887" s="52"/>
      <c r="T3887" s="52"/>
      <c r="U3887" s="52"/>
      <c r="V3887" s="52"/>
      <c r="W3887" s="52"/>
      <c r="X3887" s="52"/>
      <c r="Y3887" s="52"/>
      <c r="Z3887" s="52"/>
      <c r="AA3887" s="52"/>
    </row>
    <row r="3888" spans="19:27">
      <c r="S3888" s="52"/>
      <c r="T3888" s="52"/>
      <c r="U3888" s="52"/>
      <c r="V3888" s="52"/>
      <c r="W3888" s="52"/>
      <c r="X3888" s="52"/>
      <c r="Y3888" s="52"/>
      <c r="Z3888" s="52"/>
      <c r="AA3888" s="52"/>
    </row>
    <row r="3889" spans="19:27">
      <c r="S3889" s="52"/>
      <c r="T3889" s="52"/>
      <c r="U3889" s="52"/>
      <c r="V3889" s="52"/>
      <c r="W3889" s="52"/>
      <c r="X3889" s="52"/>
      <c r="Y3889" s="52"/>
      <c r="Z3889" s="52"/>
      <c r="AA3889" s="52"/>
    </row>
    <row r="3890" spans="19:27">
      <c r="S3890" s="52"/>
      <c r="T3890" s="52"/>
      <c r="U3890" s="52"/>
      <c r="V3890" s="52"/>
      <c r="W3890" s="52"/>
      <c r="X3890" s="52"/>
      <c r="Y3890" s="52"/>
      <c r="Z3890" s="52"/>
      <c r="AA3890" s="52"/>
    </row>
    <row r="3891" spans="19:27">
      <c r="S3891" s="52"/>
      <c r="T3891" s="52"/>
      <c r="U3891" s="52"/>
      <c r="V3891" s="52"/>
      <c r="W3891" s="52"/>
      <c r="X3891" s="52"/>
      <c r="Y3891" s="52"/>
      <c r="Z3891" s="52"/>
      <c r="AA3891" s="52"/>
    </row>
    <row r="3892" spans="19:27">
      <c r="S3892" s="52"/>
      <c r="T3892" s="52"/>
      <c r="U3892" s="52"/>
      <c r="V3892" s="52"/>
      <c r="W3892" s="52"/>
      <c r="X3892" s="52"/>
      <c r="Y3892" s="52"/>
      <c r="Z3892" s="52"/>
      <c r="AA3892" s="52"/>
    </row>
    <row r="3893" spans="19:27">
      <c r="S3893" s="52"/>
      <c r="T3893" s="52"/>
      <c r="U3893" s="52"/>
      <c r="V3893" s="52"/>
      <c r="W3893" s="52"/>
      <c r="X3893" s="52"/>
      <c r="Y3893" s="52"/>
      <c r="Z3893" s="52"/>
      <c r="AA3893" s="52"/>
    </row>
    <row r="3894" spans="19:27">
      <c r="S3894" s="52"/>
      <c r="T3894" s="52"/>
      <c r="U3894" s="52"/>
      <c r="V3894" s="52"/>
      <c r="W3894" s="52"/>
      <c r="X3894" s="52"/>
      <c r="Y3894" s="52"/>
      <c r="Z3894" s="52"/>
      <c r="AA3894" s="52"/>
    </row>
    <row r="3895" spans="19:27">
      <c r="S3895" s="52"/>
      <c r="T3895" s="52"/>
      <c r="U3895" s="52"/>
      <c r="V3895" s="52"/>
      <c r="W3895" s="52"/>
      <c r="X3895" s="52"/>
      <c r="Y3895" s="52"/>
      <c r="Z3895" s="52"/>
      <c r="AA3895" s="52"/>
    </row>
    <row r="3896" spans="19:27">
      <c r="S3896" s="52"/>
      <c r="T3896" s="52"/>
      <c r="U3896" s="52"/>
      <c r="V3896" s="52"/>
      <c r="W3896" s="52"/>
      <c r="X3896" s="52"/>
      <c r="Y3896" s="52"/>
      <c r="Z3896" s="52"/>
      <c r="AA3896" s="52"/>
    </row>
    <row r="3897" spans="19:27">
      <c r="S3897" s="52"/>
      <c r="T3897" s="52"/>
      <c r="U3897" s="52"/>
      <c r="V3897" s="52"/>
      <c r="W3897" s="52"/>
      <c r="X3897" s="52"/>
      <c r="Y3897" s="52"/>
      <c r="Z3897" s="52"/>
      <c r="AA3897" s="52"/>
    </row>
    <row r="3898" spans="19:27">
      <c r="S3898" s="52"/>
      <c r="T3898" s="52"/>
      <c r="U3898" s="52"/>
      <c r="V3898" s="52"/>
      <c r="W3898" s="52"/>
      <c r="X3898" s="52"/>
      <c r="Y3898" s="52"/>
      <c r="Z3898" s="52"/>
      <c r="AA3898" s="52"/>
    </row>
    <row r="3899" spans="19:27">
      <c r="S3899" s="52"/>
      <c r="T3899" s="52"/>
      <c r="U3899" s="52"/>
      <c r="V3899" s="52"/>
      <c r="W3899" s="52"/>
      <c r="X3899" s="52"/>
      <c r="Y3899" s="52"/>
      <c r="Z3899" s="52"/>
      <c r="AA3899" s="52"/>
    </row>
    <row r="3900" spans="19:27">
      <c r="S3900" s="52"/>
      <c r="T3900" s="52"/>
      <c r="U3900" s="52"/>
      <c r="V3900" s="52"/>
      <c r="W3900" s="52"/>
      <c r="X3900" s="52"/>
      <c r="Y3900" s="52"/>
      <c r="Z3900" s="52"/>
      <c r="AA3900" s="52"/>
    </row>
    <row r="3901" spans="19:27">
      <c r="S3901" s="52"/>
      <c r="T3901" s="52"/>
      <c r="U3901" s="52"/>
      <c r="V3901" s="52"/>
      <c r="W3901" s="52"/>
      <c r="X3901" s="52"/>
      <c r="Y3901" s="52"/>
      <c r="Z3901" s="52"/>
      <c r="AA3901" s="52"/>
    </row>
    <row r="3902" spans="19:27">
      <c r="S3902" s="52"/>
      <c r="T3902" s="52"/>
      <c r="U3902" s="52"/>
      <c r="V3902" s="52"/>
      <c r="W3902" s="52"/>
      <c r="X3902" s="52"/>
      <c r="Y3902" s="52"/>
      <c r="Z3902" s="52"/>
      <c r="AA3902" s="52"/>
    </row>
    <row r="3903" spans="19:27">
      <c r="S3903" s="52"/>
      <c r="T3903" s="52"/>
      <c r="U3903" s="52"/>
      <c r="V3903" s="52"/>
      <c r="W3903" s="52"/>
      <c r="X3903" s="52"/>
      <c r="Y3903" s="52"/>
      <c r="Z3903" s="52"/>
      <c r="AA3903" s="52"/>
    </row>
    <row r="3904" spans="19:27">
      <c r="S3904" s="52"/>
      <c r="T3904" s="52"/>
      <c r="U3904" s="52"/>
      <c r="V3904" s="52"/>
      <c r="W3904" s="52"/>
      <c r="X3904" s="52"/>
      <c r="Y3904" s="52"/>
      <c r="Z3904" s="52"/>
      <c r="AA3904" s="52"/>
    </row>
    <row r="3905" spans="19:27">
      <c r="S3905" s="52"/>
      <c r="T3905" s="52"/>
      <c r="U3905" s="52"/>
      <c r="V3905" s="52"/>
      <c r="W3905" s="52"/>
      <c r="X3905" s="52"/>
      <c r="Y3905" s="52"/>
      <c r="Z3905" s="52"/>
      <c r="AA3905" s="52"/>
    </row>
    <row r="3906" spans="19:27">
      <c r="S3906" s="52"/>
      <c r="T3906" s="52"/>
      <c r="U3906" s="52"/>
      <c r="V3906" s="52"/>
      <c r="W3906" s="52"/>
      <c r="X3906" s="52"/>
      <c r="Y3906" s="52"/>
      <c r="Z3906" s="52"/>
      <c r="AA3906" s="52"/>
    </row>
    <row r="3907" spans="19:27">
      <c r="S3907" s="52"/>
      <c r="T3907" s="52"/>
      <c r="U3907" s="52"/>
      <c r="V3907" s="52"/>
      <c r="W3907" s="52"/>
      <c r="X3907" s="52"/>
      <c r="Y3907" s="52"/>
      <c r="Z3907" s="52"/>
      <c r="AA3907" s="52"/>
    </row>
    <row r="3908" spans="19:27">
      <c r="S3908" s="52"/>
      <c r="T3908" s="52"/>
      <c r="U3908" s="52"/>
      <c r="V3908" s="52"/>
      <c r="W3908" s="52"/>
      <c r="X3908" s="52"/>
      <c r="Y3908" s="52"/>
      <c r="Z3908" s="52"/>
      <c r="AA3908" s="52"/>
    </row>
    <row r="3909" spans="19:27">
      <c r="S3909" s="52"/>
      <c r="T3909" s="52"/>
      <c r="U3909" s="52"/>
      <c r="V3909" s="52"/>
      <c r="W3909" s="52"/>
      <c r="X3909" s="52"/>
      <c r="Y3909" s="52"/>
      <c r="Z3909" s="52"/>
      <c r="AA3909" s="52"/>
    </row>
    <row r="3910" spans="19:27">
      <c r="S3910" s="52"/>
      <c r="T3910" s="52"/>
      <c r="U3910" s="52"/>
      <c r="V3910" s="52"/>
      <c r="W3910" s="52"/>
      <c r="X3910" s="52"/>
      <c r="Y3910" s="52"/>
      <c r="Z3910" s="52"/>
      <c r="AA3910" s="52"/>
    </row>
    <row r="3911" spans="19:27">
      <c r="S3911" s="52"/>
      <c r="T3911" s="52"/>
      <c r="U3911" s="52"/>
      <c r="V3911" s="52"/>
      <c r="W3911" s="52"/>
      <c r="X3911" s="52"/>
      <c r="Y3911" s="52"/>
      <c r="Z3911" s="52"/>
      <c r="AA3911" s="52"/>
    </row>
    <row r="3912" spans="19:27">
      <c r="S3912" s="52"/>
      <c r="T3912" s="52"/>
      <c r="U3912" s="52"/>
      <c r="V3912" s="52"/>
      <c r="W3912" s="52"/>
      <c r="X3912" s="52"/>
      <c r="Y3912" s="52"/>
      <c r="Z3912" s="52"/>
      <c r="AA3912" s="52"/>
    </row>
    <row r="3913" spans="19:27">
      <c r="S3913" s="52"/>
      <c r="T3913" s="52"/>
      <c r="U3913" s="52"/>
      <c r="V3913" s="52"/>
      <c r="W3913" s="52"/>
      <c r="X3913" s="52"/>
      <c r="Y3913" s="52"/>
      <c r="Z3913" s="52"/>
      <c r="AA3913" s="52"/>
    </row>
    <row r="3914" spans="19:27">
      <c r="S3914" s="52"/>
      <c r="T3914" s="52"/>
      <c r="U3914" s="52"/>
      <c r="V3914" s="52"/>
      <c r="W3914" s="52"/>
      <c r="X3914" s="52"/>
      <c r="Y3914" s="52"/>
      <c r="Z3914" s="52"/>
      <c r="AA3914" s="52"/>
    </row>
    <row r="3915" spans="19:27">
      <c r="S3915" s="52"/>
      <c r="T3915" s="52"/>
      <c r="U3915" s="52"/>
      <c r="V3915" s="52"/>
      <c r="W3915" s="52"/>
      <c r="X3915" s="52"/>
      <c r="Y3915" s="52"/>
      <c r="Z3915" s="52"/>
      <c r="AA3915" s="52"/>
    </row>
    <row r="3916" spans="19:27">
      <c r="S3916" s="52"/>
      <c r="T3916" s="52"/>
      <c r="U3916" s="52"/>
      <c r="V3916" s="52"/>
      <c r="W3916" s="52"/>
      <c r="X3916" s="52"/>
      <c r="Y3916" s="52"/>
      <c r="Z3916" s="52"/>
      <c r="AA3916" s="52"/>
    </row>
    <row r="3917" spans="19:27">
      <c r="S3917" s="52"/>
      <c r="T3917" s="52"/>
      <c r="U3917" s="52"/>
      <c r="V3917" s="52"/>
      <c r="W3917" s="52"/>
      <c r="X3917" s="52"/>
      <c r="Y3917" s="52"/>
      <c r="Z3917" s="52"/>
      <c r="AA3917" s="52"/>
    </row>
    <row r="3918" spans="19:27">
      <c r="S3918" s="52"/>
      <c r="T3918" s="52"/>
      <c r="U3918" s="52"/>
      <c r="V3918" s="52"/>
      <c r="W3918" s="52"/>
      <c r="X3918" s="52"/>
      <c r="Y3918" s="52"/>
      <c r="Z3918" s="52"/>
      <c r="AA3918" s="52"/>
    </row>
    <row r="3919" spans="19:27">
      <c r="S3919" s="52"/>
      <c r="T3919" s="52"/>
      <c r="U3919" s="52"/>
      <c r="V3919" s="52"/>
      <c r="W3919" s="52"/>
      <c r="X3919" s="52"/>
      <c r="Y3919" s="52"/>
      <c r="Z3919" s="52"/>
      <c r="AA3919" s="52"/>
    </row>
    <row r="3920" spans="19:27">
      <c r="S3920" s="52"/>
      <c r="T3920" s="52"/>
      <c r="U3920" s="52"/>
      <c r="V3920" s="52"/>
      <c r="W3920" s="52"/>
      <c r="X3920" s="52"/>
      <c r="Y3920" s="52"/>
      <c r="Z3920" s="52"/>
      <c r="AA3920" s="52"/>
    </row>
    <row r="3921" spans="19:27">
      <c r="S3921" s="52"/>
      <c r="T3921" s="52"/>
      <c r="U3921" s="52"/>
      <c r="V3921" s="52"/>
      <c r="W3921" s="52"/>
      <c r="X3921" s="52"/>
      <c r="Y3921" s="52"/>
      <c r="Z3921" s="52"/>
      <c r="AA3921" s="52"/>
    </row>
    <row r="3922" spans="19:27">
      <c r="S3922" s="52"/>
      <c r="T3922" s="52"/>
      <c r="U3922" s="52"/>
      <c r="V3922" s="52"/>
      <c r="W3922" s="52"/>
      <c r="X3922" s="52"/>
      <c r="Y3922" s="52"/>
      <c r="Z3922" s="52"/>
      <c r="AA3922" s="52"/>
    </row>
    <row r="3923" spans="19:27">
      <c r="S3923" s="52"/>
      <c r="T3923" s="52"/>
      <c r="U3923" s="52"/>
      <c r="V3923" s="52"/>
      <c r="W3923" s="52"/>
      <c r="X3923" s="52"/>
      <c r="Y3923" s="52"/>
      <c r="Z3923" s="52"/>
      <c r="AA3923" s="52"/>
    </row>
    <row r="3924" spans="19:27">
      <c r="S3924" s="52"/>
      <c r="T3924" s="52"/>
      <c r="U3924" s="52"/>
      <c r="V3924" s="52"/>
      <c r="W3924" s="52"/>
      <c r="X3924" s="52"/>
      <c r="Y3924" s="52"/>
      <c r="Z3924" s="52"/>
      <c r="AA3924" s="52"/>
    </row>
    <row r="3925" spans="19:27">
      <c r="S3925" s="52"/>
      <c r="T3925" s="52"/>
      <c r="U3925" s="52"/>
      <c r="V3925" s="52"/>
      <c r="W3925" s="52"/>
      <c r="X3925" s="52"/>
      <c r="Y3925" s="52"/>
      <c r="Z3925" s="52"/>
      <c r="AA3925" s="52"/>
    </row>
    <row r="3926" spans="19:27">
      <c r="S3926" s="52"/>
      <c r="T3926" s="52"/>
      <c r="U3926" s="52"/>
      <c r="V3926" s="52"/>
      <c r="W3926" s="52"/>
      <c r="X3926" s="52"/>
      <c r="Y3926" s="52"/>
      <c r="Z3926" s="52"/>
      <c r="AA3926" s="52"/>
    </row>
    <row r="3927" spans="19:27">
      <c r="S3927" s="52"/>
      <c r="T3927" s="52"/>
      <c r="U3927" s="52"/>
      <c r="V3927" s="52"/>
      <c r="W3927" s="52"/>
      <c r="X3927" s="52"/>
      <c r="Y3927" s="52"/>
      <c r="Z3927" s="52"/>
      <c r="AA3927" s="52"/>
    </row>
    <row r="3928" spans="19:27">
      <c r="S3928" s="52"/>
      <c r="T3928" s="52"/>
      <c r="U3928" s="52"/>
      <c r="V3928" s="52"/>
      <c r="W3928" s="52"/>
      <c r="X3928" s="52"/>
      <c r="Y3928" s="52"/>
      <c r="Z3928" s="52"/>
      <c r="AA3928" s="52"/>
    </row>
    <row r="3929" spans="19:27">
      <c r="S3929" s="52"/>
      <c r="T3929" s="52"/>
      <c r="U3929" s="52"/>
      <c r="V3929" s="52"/>
      <c r="W3929" s="52"/>
      <c r="X3929" s="52"/>
      <c r="Y3929" s="52"/>
      <c r="Z3929" s="52"/>
      <c r="AA3929" s="52"/>
    </row>
    <row r="3930" spans="19:27">
      <c r="S3930" s="52"/>
      <c r="T3930" s="52"/>
      <c r="U3930" s="52"/>
      <c r="V3930" s="52"/>
      <c r="W3930" s="52"/>
      <c r="X3930" s="52"/>
      <c r="Y3930" s="52"/>
      <c r="Z3930" s="52"/>
      <c r="AA3930" s="52"/>
    </row>
    <row r="3931" spans="19:27">
      <c r="S3931" s="52"/>
      <c r="T3931" s="52"/>
      <c r="U3931" s="52"/>
      <c r="V3931" s="52"/>
      <c r="W3931" s="52"/>
      <c r="X3931" s="52"/>
      <c r="Y3931" s="52"/>
      <c r="Z3931" s="52"/>
      <c r="AA3931" s="52"/>
    </row>
    <row r="3932" spans="19:27">
      <c r="S3932" s="52"/>
      <c r="T3932" s="52"/>
      <c r="U3932" s="52"/>
      <c r="V3932" s="52"/>
      <c r="W3932" s="52"/>
      <c r="X3932" s="52"/>
      <c r="Y3932" s="52"/>
      <c r="Z3932" s="52"/>
      <c r="AA3932" s="52"/>
    </row>
    <row r="3933" spans="19:27">
      <c r="S3933" s="52"/>
      <c r="T3933" s="52"/>
      <c r="U3933" s="52"/>
      <c r="V3933" s="52"/>
      <c r="W3933" s="52"/>
      <c r="X3933" s="52"/>
      <c r="Y3933" s="52"/>
      <c r="Z3933" s="52"/>
      <c r="AA3933" s="52"/>
    </row>
    <row r="3934" spans="19:27">
      <c r="S3934" s="52"/>
      <c r="T3934" s="52"/>
      <c r="U3934" s="52"/>
      <c r="V3934" s="52"/>
      <c r="W3934" s="52"/>
      <c r="X3934" s="52"/>
      <c r="Y3934" s="52"/>
      <c r="Z3934" s="52"/>
      <c r="AA3934" s="52"/>
    </row>
    <row r="3935" spans="19:27">
      <c r="S3935" s="52"/>
      <c r="T3935" s="52"/>
      <c r="U3935" s="52"/>
      <c r="V3935" s="52"/>
      <c r="W3935" s="52"/>
      <c r="X3935" s="52"/>
      <c r="Y3935" s="52"/>
      <c r="Z3935" s="52"/>
      <c r="AA3935" s="52"/>
    </row>
    <row r="3936" spans="19:27">
      <c r="S3936" s="52"/>
      <c r="T3936" s="52"/>
      <c r="U3936" s="52"/>
      <c r="V3936" s="52"/>
      <c r="W3936" s="52"/>
      <c r="X3936" s="52"/>
      <c r="Y3936" s="52"/>
      <c r="Z3936" s="52"/>
      <c r="AA3936" s="52"/>
    </row>
    <row r="3937" spans="19:27">
      <c r="S3937" s="52"/>
      <c r="T3937" s="52"/>
      <c r="U3937" s="52"/>
      <c r="V3937" s="52"/>
      <c r="W3937" s="52"/>
      <c r="X3937" s="52"/>
      <c r="Y3937" s="52"/>
      <c r="Z3937" s="52"/>
      <c r="AA3937" s="52"/>
    </row>
    <row r="3938" spans="19:27">
      <c r="S3938" s="52"/>
      <c r="T3938" s="52"/>
      <c r="U3938" s="52"/>
      <c r="V3938" s="52"/>
      <c r="W3938" s="52"/>
      <c r="X3938" s="52"/>
      <c r="Y3938" s="52"/>
      <c r="Z3938" s="52"/>
      <c r="AA3938" s="52"/>
    </row>
    <row r="3939" spans="19:27">
      <c r="S3939" s="52"/>
      <c r="T3939" s="52"/>
      <c r="U3939" s="52"/>
      <c r="V3939" s="52"/>
      <c r="W3939" s="52"/>
      <c r="X3939" s="52"/>
      <c r="Y3939" s="52"/>
      <c r="Z3939" s="52"/>
      <c r="AA3939" s="52"/>
    </row>
    <row r="3940" spans="19:27">
      <c r="S3940" s="52"/>
      <c r="T3940" s="52"/>
      <c r="U3940" s="52"/>
      <c r="V3940" s="52"/>
      <c r="W3940" s="52"/>
      <c r="X3940" s="52"/>
      <c r="Y3940" s="52"/>
      <c r="Z3940" s="52"/>
      <c r="AA3940" s="52"/>
    </row>
    <row r="3941" spans="19:27">
      <c r="S3941" s="52"/>
      <c r="T3941" s="52"/>
      <c r="U3941" s="52"/>
      <c r="V3941" s="52"/>
      <c r="W3941" s="52"/>
      <c r="X3941" s="52"/>
      <c r="Y3941" s="52"/>
      <c r="Z3941" s="52"/>
      <c r="AA3941" s="52"/>
    </row>
    <row r="3942" spans="19:27">
      <c r="S3942" s="52"/>
      <c r="T3942" s="52"/>
      <c r="U3942" s="52"/>
      <c r="V3942" s="52"/>
      <c r="W3942" s="52"/>
      <c r="X3942" s="52"/>
      <c r="Y3942" s="52"/>
      <c r="Z3942" s="52"/>
      <c r="AA3942" s="52"/>
    </row>
    <row r="3943" spans="19:27">
      <c r="S3943" s="52"/>
      <c r="T3943" s="52"/>
      <c r="U3943" s="52"/>
      <c r="V3943" s="52"/>
      <c r="W3943" s="52"/>
      <c r="X3943" s="52"/>
      <c r="Y3943" s="52"/>
      <c r="Z3943" s="52"/>
      <c r="AA3943" s="52"/>
    </row>
    <row r="3944" spans="19:27">
      <c r="S3944" s="52"/>
      <c r="T3944" s="52"/>
      <c r="U3944" s="52"/>
      <c r="V3944" s="52"/>
      <c r="W3944" s="52"/>
      <c r="X3944" s="52"/>
      <c r="Y3944" s="52"/>
      <c r="Z3944" s="52"/>
      <c r="AA3944" s="52"/>
    </row>
    <row r="3945" spans="19:27">
      <c r="S3945" s="52"/>
      <c r="T3945" s="52"/>
      <c r="U3945" s="52"/>
      <c r="V3945" s="52"/>
      <c r="W3945" s="52"/>
      <c r="X3945" s="52"/>
      <c r="Y3945" s="52"/>
      <c r="Z3945" s="52"/>
      <c r="AA3945" s="52"/>
    </row>
    <row r="3946" spans="19:27">
      <c r="S3946" s="52"/>
      <c r="T3946" s="52"/>
      <c r="U3946" s="52"/>
      <c r="V3946" s="52"/>
      <c r="W3946" s="52"/>
      <c r="X3946" s="52"/>
      <c r="Y3946" s="52"/>
      <c r="Z3946" s="52"/>
      <c r="AA3946" s="52"/>
    </row>
    <row r="3947" spans="19:27">
      <c r="S3947" s="52"/>
      <c r="T3947" s="52"/>
      <c r="U3947" s="52"/>
      <c r="V3947" s="52"/>
      <c r="W3947" s="52"/>
      <c r="X3947" s="52"/>
      <c r="Y3947" s="52"/>
      <c r="Z3947" s="52"/>
      <c r="AA3947" s="52"/>
    </row>
    <row r="3948" spans="19:27">
      <c r="S3948" s="52"/>
      <c r="T3948" s="52"/>
      <c r="U3948" s="52"/>
      <c r="V3948" s="52"/>
      <c r="W3948" s="52"/>
      <c r="X3948" s="52"/>
      <c r="Y3948" s="52"/>
      <c r="Z3948" s="52"/>
      <c r="AA3948" s="52"/>
    </row>
    <row r="3949" spans="19:27">
      <c r="S3949" s="52"/>
      <c r="T3949" s="52"/>
      <c r="U3949" s="52"/>
      <c r="V3949" s="52"/>
      <c r="W3949" s="52"/>
      <c r="X3949" s="52"/>
      <c r="Y3949" s="52"/>
      <c r="Z3949" s="52"/>
      <c r="AA3949" s="52"/>
    </row>
    <row r="3950" spans="19:27">
      <c r="S3950" s="52"/>
      <c r="T3950" s="52"/>
      <c r="U3950" s="52"/>
      <c r="V3950" s="52"/>
      <c r="W3950" s="52"/>
      <c r="X3950" s="52"/>
      <c r="Y3950" s="52"/>
      <c r="Z3950" s="52"/>
      <c r="AA3950" s="52"/>
    </row>
    <row r="3951" spans="19:27">
      <c r="S3951" s="52"/>
      <c r="T3951" s="52"/>
      <c r="U3951" s="52"/>
      <c r="V3951" s="52"/>
      <c r="W3951" s="52"/>
      <c r="X3951" s="52"/>
      <c r="Y3951" s="52"/>
      <c r="Z3951" s="52"/>
      <c r="AA3951" s="52"/>
    </row>
    <row r="3952" spans="19:27">
      <c r="S3952" s="52"/>
      <c r="T3952" s="52"/>
      <c r="U3952" s="52"/>
      <c r="V3952" s="52"/>
      <c r="W3952" s="52"/>
      <c r="X3952" s="52"/>
      <c r="Y3952" s="52"/>
      <c r="Z3952" s="52"/>
      <c r="AA3952" s="52"/>
    </row>
    <row r="3953" spans="19:27">
      <c r="S3953" s="52"/>
      <c r="T3953" s="52"/>
      <c r="U3953" s="52"/>
      <c r="V3953" s="52"/>
      <c r="W3953" s="52"/>
      <c r="X3953" s="52"/>
      <c r="Y3953" s="52"/>
      <c r="Z3953" s="52"/>
      <c r="AA3953" s="52"/>
    </row>
    <row r="3954" spans="19:27">
      <c r="S3954" s="52"/>
      <c r="T3954" s="52"/>
      <c r="U3954" s="52"/>
      <c r="V3954" s="52"/>
      <c r="W3954" s="52"/>
      <c r="X3954" s="52"/>
      <c r="Y3954" s="52"/>
      <c r="Z3954" s="52"/>
      <c r="AA3954" s="52"/>
    </row>
    <row r="3955" spans="19:27">
      <c r="S3955" s="52"/>
      <c r="T3955" s="52"/>
      <c r="U3955" s="52"/>
      <c r="V3955" s="52"/>
      <c r="W3955" s="52"/>
      <c r="X3955" s="52"/>
      <c r="Y3955" s="52"/>
      <c r="Z3955" s="52"/>
      <c r="AA3955" s="52"/>
    </row>
    <row r="3956" spans="19:27">
      <c r="S3956" s="52"/>
      <c r="T3956" s="52"/>
      <c r="U3956" s="52"/>
      <c r="V3956" s="52"/>
      <c r="W3956" s="52"/>
      <c r="X3956" s="52"/>
      <c r="Y3956" s="52"/>
      <c r="Z3956" s="52"/>
      <c r="AA3956" s="52"/>
    </row>
    <row r="3957" spans="19:27">
      <c r="S3957" s="52"/>
      <c r="T3957" s="52"/>
      <c r="U3957" s="52"/>
      <c r="V3957" s="52"/>
      <c r="W3957" s="52"/>
      <c r="X3957" s="52"/>
      <c r="Y3957" s="52"/>
      <c r="Z3957" s="52"/>
      <c r="AA3957" s="52"/>
    </row>
    <row r="3958" spans="19:27">
      <c r="S3958" s="52"/>
      <c r="T3958" s="52"/>
      <c r="U3958" s="52"/>
      <c r="V3958" s="52"/>
      <c r="W3958" s="52"/>
      <c r="X3958" s="52"/>
      <c r="Y3958" s="52"/>
      <c r="Z3958" s="52"/>
      <c r="AA3958" s="52"/>
    </row>
    <row r="3959" spans="19:27">
      <c r="S3959" s="52"/>
      <c r="T3959" s="52"/>
      <c r="U3959" s="52"/>
      <c r="V3959" s="52"/>
      <c r="W3959" s="52"/>
      <c r="X3959" s="52"/>
      <c r="Y3959" s="52"/>
      <c r="Z3959" s="52"/>
      <c r="AA3959" s="52"/>
    </row>
    <row r="3960" spans="19:27">
      <c r="S3960" s="52"/>
      <c r="T3960" s="52"/>
      <c r="U3960" s="52"/>
      <c r="V3960" s="52"/>
      <c r="W3960" s="52"/>
      <c r="X3960" s="52"/>
      <c r="Y3960" s="52"/>
      <c r="Z3960" s="52"/>
      <c r="AA3960" s="52"/>
    </row>
    <row r="3961" spans="19:27">
      <c r="S3961" s="52"/>
      <c r="T3961" s="52"/>
      <c r="U3961" s="52"/>
      <c r="V3961" s="52"/>
      <c r="W3961" s="52"/>
      <c r="X3961" s="52"/>
      <c r="Y3961" s="52"/>
      <c r="Z3961" s="52"/>
      <c r="AA3961" s="52"/>
    </row>
    <row r="3962" spans="19:27">
      <c r="S3962" s="52"/>
      <c r="T3962" s="52"/>
      <c r="U3962" s="52"/>
      <c r="V3962" s="52"/>
      <c r="W3962" s="52"/>
      <c r="X3962" s="52"/>
      <c r="Y3962" s="52"/>
      <c r="Z3962" s="52"/>
      <c r="AA3962" s="52"/>
    </row>
    <row r="3963" spans="19:27">
      <c r="S3963" s="52"/>
      <c r="T3963" s="52"/>
      <c r="U3963" s="52"/>
      <c r="V3963" s="52"/>
      <c r="W3963" s="52"/>
      <c r="X3963" s="52"/>
      <c r="Y3963" s="52"/>
      <c r="Z3963" s="52"/>
      <c r="AA3963" s="52"/>
    </row>
    <row r="3964" spans="19:27">
      <c r="S3964" s="52"/>
      <c r="T3964" s="52"/>
      <c r="U3964" s="52"/>
      <c r="V3964" s="52"/>
      <c r="W3964" s="52"/>
      <c r="X3964" s="52"/>
      <c r="Y3964" s="52"/>
      <c r="Z3964" s="52"/>
      <c r="AA3964" s="52"/>
    </row>
    <row r="3965" spans="19:27">
      <c r="S3965" s="52"/>
      <c r="T3965" s="52"/>
      <c r="U3965" s="52"/>
      <c r="V3965" s="52"/>
      <c r="W3965" s="52"/>
      <c r="X3965" s="52"/>
      <c r="Y3965" s="52"/>
      <c r="Z3965" s="52"/>
      <c r="AA3965" s="52"/>
    </row>
    <row r="3966" spans="19:27">
      <c r="S3966" s="52"/>
      <c r="T3966" s="52"/>
      <c r="U3966" s="52"/>
      <c r="V3966" s="52"/>
      <c r="W3966" s="52"/>
      <c r="X3966" s="52"/>
      <c r="Y3966" s="52"/>
      <c r="Z3966" s="52"/>
      <c r="AA3966" s="52"/>
    </row>
    <row r="3967" spans="19:27">
      <c r="S3967" s="52"/>
      <c r="T3967" s="52"/>
      <c r="U3967" s="52"/>
      <c r="V3967" s="52"/>
      <c r="W3967" s="52"/>
      <c r="X3967" s="52"/>
      <c r="Y3967" s="52"/>
      <c r="Z3967" s="52"/>
      <c r="AA3967" s="52"/>
    </row>
    <row r="3968" spans="19:27">
      <c r="S3968" s="52"/>
      <c r="T3968" s="52"/>
      <c r="U3968" s="52"/>
      <c r="V3968" s="52"/>
      <c r="W3968" s="52"/>
      <c r="X3968" s="52"/>
      <c r="Y3968" s="52"/>
      <c r="Z3968" s="52"/>
      <c r="AA3968" s="52"/>
    </row>
    <row r="3969" spans="19:27">
      <c r="S3969" s="52"/>
      <c r="T3969" s="52"/>
      <c r="U3969" s="52"/>
      <c r="V3969" s="52"/>
      <c r="W3969" s="52"/>
      <c r="X3969" s="52"/>
      <c r="Y3969" s="52"/>
      <c r="Z3969" s="52"/>
      <c r="AA3969" s="52"/>
    </row>
    <row r="3970" spans="19:27">
      <c r="S3970" s="52"/>
      <c r="T3970" s="52"/>
      <c r="U3970" s="52"/>
      <c r="V3970" s="52"/>
      <c r="W3970" s="52"/>
      <c r="X3970" s="52"/>
      <c r="Y3970" s="52"/>
      <c r="Z3970" s="52"/>
      <c r="AA3970" s="52"/>
    </row>
    <row r="3971" spans="19:27">
      <c r="S3971" s="52"/>
      <c r="T3971" s="52"/>
      <c r="U3971" s="52"/>
      <c r="V3971" s="52"/>
      <c r="W3971" s="52"/>
      <c r="X3971" s="52"/>
      <c r="Y3971" s="52"/>
      <c r="Z3971" s="52"/>
      <c r="AA3971" s="52"/>
    </row>
    <row r="3972" spans="19:27">
      <c r="S3972" s="52"/>
      <c r="T3972" s="52"/>
      <c r="U3972" s="52"/>
      <c r="V3972" s="52"/>
      <c r="W3972" s="52"/>
      <c r="X3972" s="52"/>
      <c r="Y3972" s="52"/>
      <c r="Z3972" s="52"/>
      <c r="AA3972" s="52"/>
    </row>
    <row r="3973" spans="19:27">
      <c r="S3973" s="52"/>
      <c r="T3973" s="52"/>
      <c r="U3973" s="52"/>
      <c r="V3973" s="52"/>
      <c r="W3973" s="52"/>
      <c r="X3973" s="52"/>
      <c r="Y3973" s="52"/>
      <c r="Z3973" s="52"/>
      <c r="AA3973" s="52"/>
    </row>
    <row r="3974" spans="19:27">
      <c r="S3974" s="52"/>
      <c r="T3974" s="52"/>
      <c r="U3974" s="52"/>
      <c r="V3974" s="52"/>
      <c r="W3974" s="52"/>
      <c r="X3974" s="52"/>
      <c r="Y3974" s="52"/>
      <c r="Z3974" s="52"/>
      <c r="AA3974" s="52"/>
    </row>
    <row r="3975" spans="19:27">
      <c r="S3975" s="52"/>
      <c r="T3975" s="52"/>
      <c r="U3975" s="52"/>
      <c r="V3975" s="52"/>
      <c r="W3975" s="52"/>
      <c r="X3975" s="52"/>
      <c r="Y3975" s="52"/>
      <c r="Z3975" s="52"/>
      <c r="AA3975" s="52"/>
    </row>
    <row r="3976" spans="19:27">
      <c r="S3976" s="52"/>
      <c r="T3976" s="52"/>
      <c r="U3976" s="52"/>
      <c r="V3976" s="52"/>
      <c r="W3976" s="52"/>
      <c r="X3976" s="52"/>
      <c r="Y3976" s="52"/>
      <c r="Z3976" s="52"/>
      <c r="AA3976" s="52"/>
    </row>
    <row r="3977" spans="19:27">
      <c r="S3977" s="52"/>
      <c r="T3977" s="52"/>
      <c r="U3977" s="52"/>
      <c r="V3977" s="52"/>
      <c r="W3977" s="52"/>
      <c r="X3977" s="52"/>
      <c r="Y3977" s="52"/>
      <c r="Z3977" s="52"/>
      <c r="AA3977" s="52"/>
    </row>
    <row r="3978" spans="19:27">
      <c r="S3978" s="52"/>
      <c r="T3978" s="52"/>
      <c r="U3978" s="52"/>
      <c r="V3978" s="52"/>
      <c r="W3978" s="52"/>
      <c r="X3978" s="52"/>
      <c r="Y3978" s="52"/>
      <c r="Z3978" s="52"/>
      <c r="AA3978" s="52"/>
    </row>
    <row r="3979" spans="19:27">
      <c r="S3979" s="52"/>
      <c r="T3979" s="52"/>
      <c r="U3979" s="52"/>
      <c r="V3979" s="52"/>
      <c r="W3979" s="52"/>
      <c r="X3979" s="52"/>
      <c r="Y3979" s="52"/>
      <c r="Z3979" s="52"/>
      <c r="AA3979" s="52"/>
    </row>
    <row r="3980" spans="19:27">
      <c r="S3980" s="52"/>
      <c r="T3980" s="52"/>
      <c r="U3980" s="52"/>
      <c r="V3980" s="52"/>
      <c r="W3980" s="52"/>
      <c r="X3980" s="52"/>
      <c r="Y3980" s="52"/>
      <c r="Z3980" s="52"/>
      <c r="AA3980" s="52"/>
    </row>
    <row r="3981" spans="19:27">
      <c r="S3981" s="52"/>
      <c r="T3981" s="52"/>
      <c r="U3981" s="52"/>
      <c r="V3981" s="52"/>
      <c r="W3981" s="52"/>
      <c r="X3981" s="52"/>
      <c r="Y3981" s="52"/>
      <c r="Z3981" s="52"/>
      <c r="AA3981" s="52"/>
    </row>
    <row r="3982" spans="19:27">
      <c r="S3982" s="52"/>
      <c r="T3982" s="52"/>
      <c r="U3982" s="52"/>
      <c r="V3982" s="52"/>
      <c r="W3982" s="52"/>
      <c r="X3982" s="52"/>
      <c r="Y3982" s="52"/>
      <c r="Z3982" s="52"/>
      <c r="AA3982" s="52"/>
    </row>
    <row r="3983" spans="19:27">
      <c r="S3983" s="52"/>
      <c r="T3983" s="52"/>
      <c r="U3983" s="52"/>
      <c r="V3983" s="52"/>
      <c r="W3983" s="52"/>
      <c r="X3983" s="52"/>
      <c r="Y3983" s="52"/>
      <c r="Z3983" s="52"/>
      <c r="AA3983" s="52"/>
    </row>
    <row r="3984" spans="19:27">
      <c r="S3984" s="52"/>
      <c r="T3984" s="52"/>
      <c r="U3984" s="52"/>
      <c r="V3984" s="52"/>
      <c r="W3984" s="52"/>
      <c r="X3984" s="52"/>
      <c r="Y3984" s="52"/>
      <c r="Z3984" s="52"/>
      <c r="AA3984" s="52"/>
    </row>
    <row r="3985" spans="19:27">
      <c r="S3985" s="52"/>
      <c r="T3985" s="52"/>
      <c r="U3985" s="52"/>
      <c r="V3985" s="52"/>
      <c r="W3985" s="52"/>
      <c r="X3985" s="52"/>
      <c r="Y3985" s="52"/>
      <c r="Z3985" s="52"/>
      <c r="AA3985" s="52"/>
    </row>
    <row r="3986" spans="19:27">
      <c r="S3986" s="52"/>
      <c r="T3986" s="52"/>
      <c r="U3986" s="52"/>
      <c r="V3986" s="52"/>
      <c r="W3986" s="52"/>
      <c r="X3986" s="52"/>
      <c r="Y3986" s="52"/>
      <c r="Z3986" s="52"/>
      <c r="AA3986" s="52"/>
    </row>
    <row r="3987" spans="19:27">
      <c r="S3987" s="52"/>
      <c r="T3987" s="52"/>
      <c r="U3987" s="52"/>
      <c r="V3987" s="52"/>
      <c r="W3987" s="52"/>
      <c r="X3987" s="52"/>
      <c r="Y3987" s="52"/>
      <c r="Z3987" s="52"/>
      <c r="AA3987" s="52"/>
    </row>
    <row r="3988" spans="19:27">
      <c r="S3988" s="52"/>
      <c r="T3988" s="52"/>
      <c r="U3988" s="52"/>
      <c r="V3988" s="52"/>
      <c r="W3988" s="52"/>
      <c r="X3988" s="52"/>
      <c r="Y3988" s="52"/>
      <c r="Z3988" s="52"/>
      <c r="AA3988" s="52"/>
    </row>
    <row r="3989" spans="19:27">
      <c r="S3989" s="52"/>
      <c r="T3989" s="52"/>
      <c r="U3989" s="52"/>
      <c r="V3989" s="52"/>
      <c r="W3989" s="52"/>
      <c r="X3989" s="52"/>
      <c r="Y3989" s="52"/>
      <c r="Z3989" s="52"/>
      <c r="AA3989" s="52"/>
    </row>
    <row r="3990" spans="19:27">
      <c r="S3990" s="52"/>
      <c r="T3990" s="52"/>
      <c r="U3990" s="52"/>
      <c r="V3990" s="52"/>
      <c r="W3990" s="52"/>
      <c r="X3990" s="52"/>
      <c r="Y3990" s="52"/>
      <c r="Z3990" s="52"/>
      <c r="AA3990" s="52"/>
    </row>
    <row r="3991" spans="19:27">
      <c r="S3991" s="52"/>
      <c r="T3991" s="52"/>
      <c r="U3991" s="52"/>
      <c r="V3991" s="52"/>
      <c r="W3991" s="52"/>
      <c r="X3991" s="52"/>
      <c r="Y3991" s="52"/>
      <c r="Z3991" s="52"/>
      <c r="AA3991" s="52"/>
    </row>
    <row r="3992" spans="19:27">
      <c r="S3992" s="52"/>
      <c r="T3992" s="52"/>
      <c r="U3992" s="52"/>
      <c r="V3992" s="52"/>
      <c r="W3992" s="52"/>
      <c r="X3992" s="52"/>
      <c r="Y3992" s="52"/>
      <c r="Z3992" s="52"/>
      <c r="AA3992" s="52"/>
    </row>
    <row r="3993" spans="19:27">
      <c r="S3993" s="52"/>
      <c r="T3993" s="52"/>
      <c r="U3993" s="52"/>
      <c r="V3993" s="52"/>
      <c r="W3993" s="52"/>
      <c r="X3993" s="52"/>
      <c r="Y3993" s="52"/>
      <c r="Z3993" s="52"/>
      <c r="AA3993" s="52"/>
    </row>
    <row r="3994" spans="19:27">
      <c r="S3994" s="52"/>
      <c r="T3994" s="52"/>
      <c r="U3994" s="52"/>
      <c r="V3994" s="52"/>
      <c r="W3994" s="52"/>
      <c r="X3994" s="52"/>
      <c r="Y3994" s="52"/>
      <c r="Z3994" s="52"/>
      <c r="AA3994" s="52"/>
    </row>
    <row r="3995" spans="19:27">
      <c r="S3995" s="52"/>
      <c r="T3995" s="52"/>
      <c r="U3995" s="52"/>
      <c r="V3995" s="52"/>
      <c r="W3995" s="52"/>
      <c r="X3995" s="52"/>
      <c r="Y3995" s="52"/>
      <c r="Z3995" s="52"/>
      <c r="AA3995" s="52"/>
    </row>
    <row r="3996" spans="19:27">
      <c r="S3996" s="52"/>
      <c r="T3996" s="52"/>
      <c r="U3996" s="52"/>
      <c r="V3996" s="52"/>
      <c r="W3996" s="52"/>
      <c r="X3996" s="52"/>
      <c r="Y3996" s="52"/>
      <c r="Z3996" s="52"/>
      <c r="AA3996" s="52"/>
    </row>
    <row r="3997" spans="19:27">
      <c r="S3997" s="52"/>
      <c r="T3997" s="52"/>
      <c r="U3997" s="52"/>
      <c r="V3997" s="52"/>
      <c r="W3997" s="52"/>
      <c r="X3997" s="52"/>
      <c r="Y3997" s="52"/>
      <c r="Z3997" s="52"/>
      <c r="AA3997" s="52"/>
    </row>
    <row r="3998" spans="19:27">
      <c r="S3998" s="52"/>
      <c r="T3998" s="52"/>
      <c r="U3998" s="52"/>
      <c r="V3998" s="52"/>
      <c r="W3998" s="52"/>
      <c r="X3998" s="52"/>
      <c r="Y3998" s="52"/>
      <c r="Z3998" s="52"/>
      <c r="AA3998" s="52"/>
    </row>
    <row r="3999" spans="19:27">
      <c r="S3999" s="52"/>
      <c r="T3999" s="52"/>
      <c r="U3999" s="52"/>
      <c r="V3999" s="52"/>
      <c r="W3999" s="52"/>
      <c r="X3999" s="52"/>
      <c r="Y3999" s="52"/>
      <c r="Z3999" s="52"/>
      <c r="AA3999" s="52"/>
    </row>
    <row r="4000" spans="19:27">
      <c r="S4000" s="52"/>
      <c r="T4000" s="52"/>
      <c r="U4000" s="52"/>
      <c r="V4000" s="52"/>
      <c r="W4000" s="52"/>
      <c r="X4000" s="52"/>
      <c r="Y4000" s="52"/>
      <c r="Z4000" s="52"/>
      <c r="AA4000" s="52"/>
    </row>
    <row r="4001" spans="19:27">
      <c r="S4001" s="52"/>
      <c r="T4001" s="52"/>
      <c r="U4001" s="52"/>
      <c r="V4001" s="52"/>
      <c r="W4001" s="52"/>
      <c r="X4001" s="52"/>
      <c r="Y4001" s="52"/>
      <c r="Z4001" s="52"/>
      <c r="AA4001" s="52"/>
    </row>
    <row r="4002" spans="19:27">
      <c r="S4002" s="52"/>
      <c r="T4002" s="52"/>
      <c r="U4002" s="52"/>
      <c r="V4002" s="52"/>
      <c r="W4002" s="52"/>
      <c r="X4002" s="52"/>
      <c r="Y4002" s="52"/>
      <c r="Z4002" s="52"/>
      <c r="AA4002" s="52"/>
    </row>
    <row r="4003" spans="19:27">
      <c r="S4003" s="52"/>
      <c r="T4003" s="52"/>
      <c r="U4003" s="52"/>
      <c r="V4003" s="52"/>
      <c r="W4003" s="52"/>
      <c r="X4003" s="52"/>
      <c r="Y4003" s="52"/>
      <c r="Z4003" s="52"/>
      <c r="AA4003" s="52"/>
    </row>
    <row r="4004" spans="19:27">
      <c r="S4004" s="52"/>
      <c r="T4004" s="52"/>
      <c r="U4004" s="52"/>
      <c r="V4004" s="52"/>
      <c r="W4004" s="52"/>
      <c r="X4004" s="52"/>
      <c r="Y4004" s="52"/>
      <c r="Z4004" s="52"/>
      <c r="AA4004" s="52"/>
    </row>
    <row r="4005" spans="19:27">
      <c r="S4005" s="52"/>
      <c r="T4005" s="52"/>
      <c r="U4005" s="52"/>
      <c r="V4005" s="52"/>
      <c r="W4005" s="52"/>
      <c r="X4005" s="52"/>
      <c r="Y4005" s="52"/>
      <c r="Z4005" s="52"/>
      <c r="AA4005" s="52"/>
    </row>
    <row r="4006" spans="19:27">
      <c r="S4006" s="52"/>
      <c r="T4006" s="52"/>
      <c r="U4006" s="52"/>
      <c r="V4006" s="52"/>
      <c r="W4006" s="52"/>
      <c r="X4006" s="52"/>
      <c r="Y4006" s="52"/>
      <c r="Z4006" s="52"/>
      <c r="AA4006" s="52"/>
    </row>
    <row r="4007" spans="19:27">
      <c r="S4007" s="52"/>
      <c r="T4007" s="52"/>
      <c r="U4007" s="52"/>
      <c r="V4007" s="52"/>
      <c r="W4007" s="52"/>
      <c r="X4007" s="52"/>
      <c r="Y4007" s="52"/>
      <c r="Z4007" s="52"/>
      <c r="AA4007" s="52"/>
    </row>
    <row r="4008" spans="19:27">
      <c r="S4008" s="52"/>
      <c r="T4008" s="52"/>
      <c r="U4008" s="52"/>
      <c r="V4008" s="52"/>
      <c r="W4008" s="52"/>
      <c r="X4008" s="52"/>
      <c r="Y4008" s="52"/>
      <c r="Z4008" s="52"/>
      <c r="AA4008" s="52"/>
    </row>
    <row r="4009" spans="19:27">
      <c r="S4009" s="52"/>
      <c r="T4009" s="52"/>
      <c r="U4009" s="52"/>
      <c r="V4009" s="52"/>
      <c r="W4009" s="52"/>
      <c r="X4009" s="52"/>
      <c r="Y4009" s="52"/>
      <c r="Z4009" s="52"/>
      <c r="AA4009" s="52"/>
    </row>
    <row r="4010" spans="19:27">
      <c r="S4010" s="52"/>
      <c r="T4010" s="52"/>
      <c r="U4010" s="52"/>
      <c r="V4010" s="52"/>
      <c r="W4010" s="52"/>
      <c r="X4010" s="52"/>
      <c r="Y4010" s="52"/>
      <c r="Z4010" s="52"/>
      <c r="AA4010" s="52"/>
    </row>
    <row r="4011" spans="19:27">
      <c r="S4011" s="52"/>
      <c r="T4011" s="52"/>
      <c r="U4011" s="52"/>
      <c r="V4011" s="52"/>
      <c r="W4011" s="52"/>
      <c r="X4011" s="52"/>
      <c r="Y4011" s="52"/>
      <c r="Z4011" s="52"/>
      <c r="AA4011" s="52"/>
    </row>
    <row r="4012" spans="19:27">
      <c r="S4012" s="52"/>
      <c r="T4012" s="52"/>
      <c r="U4012" s="52"/>
      <c r="V4012" s="52"/>
      <c r="W4012" s="52"/>
      <c r="X4012" s="52"/>
      <c r="Y4012" s="52"/>
      <c r="Z4012" s="52"/>
      <c r="AA4012" s="52"/>
    </row>
    <row r="4013" spans="19:27">
      <c r="S4013" s="52"/>
      <c r="T4013" s="52"/>
      <c r="U4013" s="52"/>
      <c r="V4013" s="52"/>
      <c r="W4013" s="52"/>
      <c r="X4013" s="52"/>
      <c r="Y4013" s="52"/>
      <c r="Z4013" s="52"/>
      <c r="AA4013" s="52"/>
    </row>
    <row r="4014" spans="19:27">
      <c r="S4014" s="52"/>
      <c r="T4014" s="52"/>
      <c r="U4014" s="52"/>
      <c r="V4014" s="52"/>
      <c r="W4014" s="52"/>
      <c r="X4014" s="52"/>
      <c r="Y4014" s="52"/>
      <c r="Z4014" s="52"/>
      <c r="AA4014" s="52"/>
    </row>
    <row r="4015" spans="19:27">
      <c r="S4015" s="52"/>
      <c r="T4015" s="52"/>
      <c r="U4015" s="52"/>
      <c r="V4015" s="52"/>
      <c r="W4015" s="52"/>
      <c r="X4015" s="52"/>
      <c r="Y4015" s="52"/>
      <c r="Z4015" s="52"/>
      <c r="AA4015" s="52"/>
    </row>
    <row r="4016" spans="19:27">
      <c r="S4016" s="52"/>
      <c r="T4016" s="52"/>
      <c r="U4016" s="52"/>
      <c r="V4016" s="52"/>
      <c r="W4016" s="52"/>
      <c r="X4016" s="52"/>
      <c r="Y4016" s="52"/>
      <c r="Z4016" s="52"/>
      <c r="AA4016" s="52"/>
    </row>
    <row r="4017" spans="19:27">
      <c r="S4017" s="52"/>
      <c r="T4017" s="52"/>
      <c r="U4017" s="52"/>
      <c r="V4017" s="52"/>
      <c r="W4017" s="52"/>
      <c r="X4017" s="52"/>
      <c r="Y4017" s="52"/>
      <c r="Z4017" s="52"/>
      <c r="AA4017" s="52"/>
    </row>
    <row r="4018" spans="19:27">
      <c r="S4018" s="52"/>
      <c r="T4018" s="52"/>
      <c r="U4018" s="52"/>
      <c r="V4018" s="52"/>
      <c r="W4018" s="52"/>
      <c r="X4018" s="52"/>
      <c r="Y4018" s="52"/>
      <c r="Z4018" s="52"/>
      <c r="AA4018" s="52"/>
    </row>
    <row r="4019" spans="19:27">
      <c r="S4019" s="52"/>
      <c r="T4019" s="52"/>
      <c r="U4019" s="52"/>
      <c r="V4019" s="52"/>
      <c r="W4019" s="52"/>
      <c r="X4019" s="52"/>
      <c r="Y4019" s="52"/>
      <c r="Z4019" s="52"/>
      <c r="AA4019" s="52"/>
    </row>
    <row r="4020" spans="19:27">
      <c r="S4020" s="52"/>
      <c r="T4020" s="52"/>
      <c r="U4020" s="52"/>
      <c r="V4020" s="52"/>
      <c r="W4020" s="52"/>
      <c r="X4020" s="52"/>
      <c r="Y4020" s="52"/>
      <c r="Z4020" s="52"/>
      <c r="AA4020" s="52"/>
    </row>
    <row r="4021" spans="19:27">
      <c r="S4021" s="52"/>
      <c r="T4021" s="52"/>
      <c r="U4021" s="52"/>
      <c r="V4021" s="52"/>
      <c r="W4021" s="52"/>
      <c r="X4021" s="52"/>
      <c r="Y4021" s="52"/>
      <c r="Z4021" s="52"/>
      <c r="AA4021" s="52"/>
    </row>
    <row r="4022" spans="19:27">
      <c r="S4022" s="52"/>
      <c r="T4022" s="52"/>
      <c r="U4022" s="52"/>
      <c r="V4022" s="52"/>
      <c r="W4022" s="52"/>
      <c r="X4022" s="52"/>
      <c r="Y4022" s="52"/>
      <c r="Z4022" s="52"/>
      <c r="AA4022" s="52"/>
    </row>
    <row r="4023" spans="19:27">
      <c r="S4023" s="52"/>
      <c r="T4023" s="52"/>
      <c r="U4023" s="52"/>
      <c r="V4023" s="52"/>
      <c r="W4023" s="52"/>
      <c r="X4023" s="52"/>
      <c r="Y4023" s="52"/>
      <c r="Z4023" s="52"/>
      <c r="AA4023" s="52"/>
    </row>
    <row r="4024" spans="19:27">
      <c r="S4024" s="52"/>
      <c r="T4024" s="52"/>
      <c r="U4024" s="52"/>
      <c r="V4024" s="52"/>
      <c r="W4024" s="52"/>
      <c r="X4024" s="52"/>
      <c r="Y4024" s="52"/>
      <c r="Z4024" s="52"/>
      <c r="AA4024" s="52"/>
    </row>
    <row r="4025" spans="19:27">
      <c r="S4025" s="52"/>
      <c r="T4025" s="52"/>
      <c r="U4025" s="52"/>
      <c r="V4025" s="52"/>
      <c r="W4025" s="52"/>
      <c r="X4025" s="52"/>
      <c r="Y4025" s="52"/>
      <c r="Z4025" s="52"/>
      <c r="AA4025" s="52"/>
    </row>
    <row r="4026" spans="19:27">
      <c r="S4026" s="52"/>
      <c r="T4026" s="52"/>
      <c r="U4026" s="52"/>
      <c r="V4026" s="52"/>
      <c r="W4026" s="52"/>
      <c r="X4026" s="52"/>
      <c r="Y4026" s="52"/>
      <c r="Z4026" s="52"/>
      <c r="AA4026" s="52"/>
    </row>
    <row r="4027" spans="19:27">
      <c r="S4027" s="52"/>
      <c r="T4027" s="52"/>
      <c r="U4027" s="52"/>
      <c r="V4027" s="52"/>
      <c r="W4027" s="52"/>
      <c r="X4027" s="52"/>
      <c r="Y4027" s="52"/>
      <c r="Z4027" s="52"/>
      <c r="AA4027" s="52"/>
    </row>
    <row r="4028" spans="19:27">
      <c r="S4028" s="52"/>
      <c r="T4028" s="52"/>
      <c r="U4028" s="52"/>
      <c r="V4028" s="52"/>
      <c r="W4028" s="52"/>
      <c r="X4028" s="52"/>
      <c r="Y4028" s="52"/>
      <c r="Z4028" s="52"/>
      <c r="AA4028" s="52"/>
    </row>
    <row r="4029" spans="19:27">
      <c r="S4029" s="52"/>
      <c r="T4029" s="52"/>
      <c r="U4029" s="52"/>
      <c r="V4029" s="52"/>
      <c r="W4029" s="52"/>
      <c r="X4029" s="52"/>
      <c r="Y4029" s="52"/>
      <c r="Z4029" s="52"/>
      <c r="AA4029" s="52"/>
    </row>
    <row r="4030" spans="19:27">
      <c r="S4030" s="52"/>
      <c r="T4030" s="52"/>
      <c r="U4030" s="52"/>
      <c r="V4030" s="52"/>
      <c r="W4030" s="52"/>
      <c r="X4030" s="52"/>
      <c r="Y4030" s="52"/>
      <c r="Z4030" s="52"/>
      <c r="AA4030" s="52"/>
    </row>
    <row r="4031" spans="19:27">
      <c r="S4031" s="52"/>
      <c r="T4031" s="52"/>
      <c r="U4031" s="52"/>
      <c r="V4031" s="52"/>
      <c r="W4031" s="52"/>
      <c r="X4031" s="52"/>
      <c r="Y4031" s="52"/>
      <c r="Z4031" s="52"/>
      <c r="AA4031" s="52"/>
    </row>
    <row r="4032" spans="19:27">
      <c r="S4032" s="52"/>
      <c r="T4032" s="52"/>
      <c r="U4032" s="52"/>
      <c r="V4032" s="52"/>
      <c r="W4032" s="52"/>
      <c r="X4032" s="52"/>
      <c r="Y4032" s="52"/>
      <c r="Z4032" s="52"/>
      <c r="AA4032" s="52"/>
    </row>
    <row r="4033" spans="19:27">
      <c r="S4033" s="52"/>
      <c r="T4033" s="52"/>
      <c r="U4033" s="52"/>
      <c r="V4033" s="52"/>
      <c r="W4033" s="52"/>
      <c r="X4033" s="52"/>
      <c r="Y4033" s="52"/>
      <c r="Z4033" s="52"/>
      <c r="AA4033" s="52"/>
    </row>
    <row r="4034" spans="19:27">
      <c r="S4034" s="52"/>
      <c r="T4034" s="52"/>
      <c r="U4034" s="52"/>
      <c r="V4034" s="52"/>
      <c r="W4034" s="52"/>
      <c r="X4034" s="52"/>
      <c r="Y4034" s="52"/>
      <c r="Z4034" s="52"/>
      <c r="AA4034" s="52"/>
    </row>
    <row r="4035" spans="19:27">
      <c r="S4035" s="52"/>
      <c r="T4035" s="52"/>
      <c r="U4035" s="52"/>
      <c r="V4035" s="52"/>
      <c r="W4035" s="52"/>
      <c r="X4035" s="52"/>
      <c r="Y4035" s="52"/>
      <c r="Z4035" s="52"/>
      <c r="AA4035" s="52"/>
    </row>
    <row r="4036" spans="19:27">
      <c r="S4036" s="52"/>
      <c r="T4036" s="52"/>
      <c r="U4036" s="52"/>
      <c r="V4036" s="52"/>
      <c r="W4036" s="52"/>
      <c r="X4036" s="52"/>
      <c r="Y4036" s="52"/>
      <c r="Z4036" s="52"/>
      <c r="AA4036" s="52"/>
    </row>
    <row r="4037" spans="19:27">
      <c r="S4037" s="52"/>
      <c r="T4037" s="52"/>
      <c r="U4037" s="52"/>
      <c r="V4037" s="52"/>
      <c r="W4037" s="52"/>
      <c r="X4037" s="52"/>
      <c r="Y4037" s="52"/>
      <c r="Z4037" s="52"/>
      <c r="AA4037" s="52"/>
    </row>
    <row r="4038" spans="19:27">
      <c r="S4038" s="52"/>
      <c r="T4038" s="52"/>
      <c r="U4038" s="52"/>
      <c r="V4038" s="52"/>
      <c r="W4038" s="52"/>
      <c r="X4038" s="52"/>
      <c r="Y4038" s="52"/>
      <c r="Z4038" s="52"/>
      <c r="AA4038" s="52"/>
    </row>
    <row r="4039" spans="19:27">
      <c r="S4039" s="52"/>
      <c r="T4039" s="52"/>
      <c r="U4039" s="52"/>
      <c r="V4039" s="52"/>
      <c r="W4039" s="52"/>
      <c r="X4039" s="52"/>
      <c r="Y4039" s="52"/>
      <c r="Z4039" s="52"/>
      <c r="AA4039" s="52"/>
    </row>
    <row r="4040" spans="19:27">
      <c r="S4040" s="52"/>
      <c r="T4040" s="52"/>
      <c r="U4040" s="52"/>
      <c r="V4040" s="52"/>
      <c r="W4040" s="52"/>
      <c r="X4040" s="52"/>
      <c r="Y4040" s="52"/>
      <c r="Z4040" s="52"/>
      <c r="AA4040" s="52"/>
    </row>
    <row r="4041" spans="19:27">
      <c r="S4041" s="52"/>
      <c r="T4041" s="52"/>
      <c r="U4041" s="52"/>
      <c r="V4041" s="52"/>
      <c r="W4041" s="52"/>
      <c r="X4041" s="52"/>
      <c r="Y4041" s="52"/>
      <c r="Z4041" s="52"/>
      <c r="AA4041" s="52"/>
    </row>
    <row r="4042" spans="19:27">
      <c r="S4042" s="52"/>
      <c r="T4042" s="52"/>
      <c r="U4042" s="52"/>
      <c r="V4042" s="52"/>
      <c r="W4042" s="52"/>
      <c r="X4042" s="52"/>
      <c r="Y4042" s="52"/>
      <c r="Z4042" s="52"/>
      <c r="AA4042" s="52"/>
    </row>
    <row r="4043" spans="19:27">
      <c r="S4043" s="52"/>
      <c r="T4043" s="52"/>
      <c r="U4043" s="52"/>
      <c r="V4043" s="52"/>
      <c r="W4043" s="52"/>
      <c r="X4043" s="52"/>
      <c r="Y4043" s="52"/>
      <c r="Z4043" s="52"/>
      <c r="AA4043" s="52"/>
    </row>
    <row r="4044" spans="19:27">
      <c r="S4044" s="52"/>
      <c r="T4044" s="52"/>
      <c r="U4044" s="52"/>
      <c r="V4044" s="52"/>
      <c r="W4044" s="52"/>
      <c r="X4044" s="52"/>
      <c r="Y4044" s="52"/>
      <c r="Z4044" s="52"/>
      <c r="AA4044" s="52"/>
    </row>
    <row r="4045" spans="19:27">
      <c r="S4045" s="52"/>
      <c r="T4045" s="52"/>
      <c r="U4045" s="52"/>
      <c r="V4045" s="52"/>
      <c r="W4045" s="52"/>
      <c r="X4045" s="52"/>
      <c r="Y4045" s="52"/>
      <c r="Z4045" s="52"/>
      <c r="AA4045" s="52"/>
    </row>
    <row r="4046" spans="19:27">
      <c r="S4046" s="52"/>
      <c r="T4046" s="52"/>
      <c r="U4046" s="52"/>
      <c r="V4046" s="52"/>
      <c r="W4046" s="52"/>
      <c r="X4046" s="52"/>
      <c r="Y4046" s="52"/>
      <c r="Z4046" s="52"/>
      <c r="AA4046" s="52"/>
    </row>
    <row r="4047" spans="19:27">
      <c r="S4047" s="52"/>
      <c r="T4047" s="52"/>
      <c r="U4047" s="52"/>
      <c r="V4047" s="52"/>
      <c r="W4047" s="52"/>
      <c r="X4047" s="52"/>
      <c r="Y4047" s="52"/>
      <c r="Z4047" s="52"/>
      <c r="AA4047" s="52"/>
    </row>
    <row r="4048" spans="19:27">
      <c r="S4048" s="52"/>
      <c r="T4048" s="52"/>
      <c r="U4048" s="52"/>
      <c r="V4048" s="52"/>
      <c r="W4048" s="52"/>
      <c r="X4048" s="52"/>
      <c r="Y4048" s="52"/>
      <c r="Z4048" s="52"/>
      <c r="AA4048" s="52"/>
    </row>
    <row r="4049" spans="19:27">
      <c r="S4049" s="52"/>
      <c r="T4049" s="52"/>
      <c r="U4049" s="52"/>
      <c r="V4049" s="52"/>
      <c r="W4049" s="52"/>
      <c r="X4049" s="52"/>
      <c r="Y4049" s="52"/>
      <c r="Z4049" s="52"/>
      <c r="AA4049" s="52"/>
    </row>
    <row r="4050" spans="19:27">
      <c r="S4050" s="52"/>
      <c r="T4050" s="52"/>
      <c r="U4050" s="52"/>
      <c r="V4050" s="52"/>
      <c r="W4050" s="52"/>
      <c r="X4050" s="52"/>
      <c r="Y4050" s="52"/>
      <c r="Z4050" s="52"/>
      <c r="AA4050" s="52"/>
    </row>
    <row r="4051" spans="19:27">
      <c r="S4051" s="52"/>
      <c r="T4051" s="52"/>
      <c r="U4051" s="52"/>
      <c r="V4051" s="52"/>
      <c r="W4051" s="52"/>
      <c r="X4051" s="52"/>
      <c r="Y4051" s="52"/>
      <c r="Z4051" s="52"/>
      <c r="AA4051" s="52"/>
    </row>
    <row r="4052" spans="19:27">
      <c r="S4052" s="52"/>
      <c r="T4052" s="52"/>
      <c r="U4052" s="52"/>
      <c r="V4052" s="52"/>
      <c r="W4052" s="52"/>
      <c r="X4052" s="52"/>
      <c r="Y4052" s="52"/>
      <c r="Z4052" s="52"/>
      <c r="AA4052" s="52"/>
    </row>
    <row r="4053" spans="19:27">
      <c r="S4053" s="52"/>
      <c r="T4053" s="52"/>
      <c r="U4053" s="52"/>
      <c r="V4053" s="52"/>
      <c r="W4053" s="52"/>
      <c r="X4053" s="52"/>
      <c r="Y4053" s="52"/>
      <c r="Z4053" s="52"/>
      <c r="AA4053" s="52"/>
    </row>
    <row r="4054" spans="19:27">
      <c r="S4054" s="52"/>
      <c r="T4054" s="52"/>
      <c r="U4054" s="52"/>
      <c r="V4054" s="52"/>
      <c r="W4054" s="52"/>
      <c r="X4054" s="52"/>
      <c r="Y4054" s="52"/>
      <c r="Z4054" s="52"/>
      <c r="AA4054" s="52"/>
    </row>
    <row r="4055" spans="19:27">
      <c r="S4055" s="52"/>
      <c r="T4055" s="52"/>
      <c r="U4055" s="52"/>
      <c r="V4055" s="52"/>
      <c r="W4055" s="52"/>
      <c r="X4055" s="52"/>
      <c r="Y4055" s="52"/>
      <c r="Z4055" s="52"/>
      <c r="AA4055" s="52"/>
    </row>
    <row r="4056" spans="19:27">
      <c r="S4056" s="52"/>
      <c r="T4056" s="52"/>
      <c r="U4056" s="52"/>
      <c r="V4056" s="52"/>
      <c r="W4056" s="52"/>
      <c r="X4056" s="52"/>
      <c r="Y4056" s="52"/>
      <c r="Z4056" s="52"/>
      <c r="AA4056" s="52"/>
    </row>
    <row r="4057" spans="19:27">
      <c r="S4057" s="52"/>
      <c r="T4057" s="52"/>
      <c r="U4057" s="52"/>
      <c r="V4057" s="52"/>
      <c r="W4057" s="52"/>
      <c r="X4057" s="52"/>
      <c r="Y4057" s="52"/>
      <c r="Z4057" s="52"/>
      <c r="AA4057" s="52"/>
    </row>
    <row r="4058" spans="19:27">
      <c r="S4058" s="52"/>
      <c r="T4058" s="52"/>
      <c r="U4058" s="52"/>
      <c r="V4058" s="52"/>
      <c r="W4058" s="52"/>
      <c r="X4058" s="52"/>
      <c r="Y4058" s="52"/>
      <c r="Z4058" s="52"/>
      <c r="AA4058" s="52"/>
    </row>
    <row r="4059" spans="19:27">
      <c r="S4059" s="52"/>
      <c r="T4059" s="52"/>
      <c r="U4059" s="52"/>
      <c r="V4059" s="52"/>
      <c r="W4059" s="52"/>
      <c r="X4059" s="52"/>
      <c r="Y4059" s="52"/>
      <c r="Z4059" s="52"/>
      <c r="AA4059" s="52"/>
    </row>
    <row r="4060" spans="19:27">
      <c r="S4060" s="52"/>
      <c r="T4060" s="52"/>
      <c r="U4060" s="52"/>
      <c r="V4060" s="52"/>
      <c r="W4060" s="52"/>
      <c r="X4060" s="52"/>
      <c r="Y4060" s="52"/>
      <c r="Z4060" s="52"/>
      <c r="AA4060" s="52"/>
    </row>
    <row r="4061" spans="19:27">
      <c r="S4061" s="52"/>
      <c r="T4061" s="52"/>
      <c r="U4061" s="52"/>
      <c r="V4061" s="52"/>
      <c r="W4061" s="52"/>
      <c r="X4061" s="52"/>
      <c r="Y4061" s="52"/>
      <c r="Z4061" s="52"/>
      <c r="AA4061" s="52"/>
    </row>
    <row r="4062" spans="19:27">
      <c r="S4062" s="52"/>
      <c r="T4062" s="52"/>
      <c r="U4062" s="52"/>
      <c r="V4062" s="52"/>
      <c r="W4062" s="52"/>
      <c r="X4062" s="52"/>
      <c r="Y4062" s="52"/>
      <c r="Z4062" s="52"/>
      <c r="AA4062" s="52"/>
    </row>
    <row r="4063" spans="19:27">
      <c r="S4063" s="52"/>
      <c r="T4063" s="52"/>
      <c r="U4063" s="52"/>
      <c r="V4063" s="52"/>
      <c r="W4063" s="52"/>
      <c r="X4063" s="52"/>
      <c r="Y4063" s="52"/>
      <c r="Z4063" s="52"/>
      <c r="AA4063" s="52"/>
    </row>
    <row r="4064" spans="19:27">
      <c r="S4064" s="52"/>
      <c r="T4064" s="52"/>
      <c r="U4064" s="52"/>
      <c r="V4064" s="52"/>
      <c r="W4064" s="52"/>
      <c r="X4064" s="52"/>
      <c r="Y4064" s="52"/>
      <c r="Z4064" s="52"/>
      <c r="AA4064" s="52"/>
    </row>
    <row r="4065" spans="19:27">
      <c r="S4065" s="52"/>
      <c r="T4065" s="52"/>
      <c r="U4065" s="52"/>
      <c r="V4065" s="52"/>
      <c r="W4065" s="52"/>
      <c r="X4065" s="52"/>
      <c r="Y4065" s="52"/>
      <c r="Z4065" s="52"/>
      <c r="AA4065" s="52"/>
    </row>
    <row r="4066" spans="19:27">
      <c r="S4066" s="52"/>
      <c r="T4066" s="52"/>
      <c r="U4066" s="52"/>
      <c r="V4066" s="52"/>
      <c r="W4066" s="52"/>
      <c r="X4066" s="52"/>
      <c r="Y4066" s="52"/>
      <c r="Z4066" s="52"/>
      <c r="AA4066" s="52"/>
    </row>
    <row r="4067" spans="19:27">
      <c r="S4067" s="52"/>
      <c r="T4067" s="52"/>
      <c r="U4067" s="52"/>
      <c r="V4067" s="52"/>
      <c r="W4067" s="52"/>
      <c r="X4067" s="52"/>
      <c r="Y4067" s="52"/>
      <c r="Z4067" s="52"/>
      <c r="AA4067" s="52"/>
    </row>
    <row r="4068" spans="19:27">
      <c r="S4068" s="52"/>
      <c r="T4068" s="52"/>
      <c r="U4068" s="52"/>
      <c r="V4068" s="52"/>
      <c r="W4068" s="52"/>
      <c r="X4068" s="52"/>
      <c r="Y4068" s="52"/>
      <c r="Z4068" s="52"/>
      <c r="AA4068" s="52"/>
    </row>
    <row r="4069" spans="19:27">
      <c r="S4069" s="52"/>
      <c r="T4069" s="52"/>
      <c r="U4069" s="52"/>
      <c r="V4069" s="52"/>
      <c r="W4069" s="52"/>
      <c r="X4069" s="52"/>
      <c r="Y4069" s="52"/>
      <c r="Z4069" s="52"/>
      <c r="AA4069" s="52"/>
    </row>
    <row r="4070" spans="19:27">
      <c r="S4070" s="52"/>
      <c r="T4070" s="52"/>
      <c r="U4070" s="52"/>
      <c r="V4070" s="52"/>
      <c r="W4070" s="52"/>
      <c r="X4070" s="52"/>
      <c r="Y4070" s="52"/>
      <c r="Z4070" s="52"/>
      <c r="AA4070" s="52"/>
    </row>
    <row r="4071" spans="19:27">
      <c r="S4071" s="52"/>
      <c r="T4071" s="52"/>
      <c r="U4071" s="52"/>
      <c r="V4071" s="52"/>
      <c r="W4071" s="52"/>
      <c r="X4071" s="52"/>
      <c r="Y4071" s="52"/>
      <c r="Z4071" s="52"/>
      <c r="AA4071" s="52"/>
    </row>
    <row r="4072" spans="19:27">
      <c r="S4072" s="52"/>
      <c r="T4072" s="52"/>
      <c r="U4072" s="52"/>
      <c r="V4072" s="52"/>
      <c r="W4072" s="52"/>
      <c r="X4072" s="52"/>
      <c r="Y4072" s="52"/>
      <c r="Z4072" s="52"/>
      <c r="AA4072" s="52"/>
    </row>
    <row r="4073" spans="19:27">
      <c r="S4073" s="52"/>
      <c r="T4073" s="52"/>
      <c r="U4073" s="52"/>
      <c r="V4073" s="52"/>
      <c r="W4073" s="52"/>
      <c r="X4073" s="52"/>
      <c r="Y4073" s="52"/>
      <c r="Z4073" s="52"/>
      <c r="AA4073" s="52"/>
    </row>
    <row r="4074" spans="19:27">
      <c r="S4074" s="52"/>
      <c r="T4074" s="52"/>
      <c r="U4074" s="52"/>
      <c r="V4074" s="52"/>
      <c r="W4074" s="52"/>
      <c r="X4074" s="52"/>
      <c r="Y4074" s="52"/>
      <c r="Z4074" s="52"/>
      <c r="AA4074" s="52"/>
    </row>
    <row r="4075" spans="19:27">
      <c r="S4075" s="52"/>
      <c r="T4075" s="52"/>
      <c r="U4075" s="52"/>
      <c r="V4075" s="52"/>
      <c r="W4075" s="52"/>
      <c r="X4075" s="52"/>
      <c r="Y4075" s="52"/>
      <c r="Z4075" s="52"/>
      <c r="AA4075" s="52"/>
    </row>
    <row r="4076" spans="19:27">
      <c r="S4076" s="52"/>
      <c r="T4076" s="52"/>
      <c r="U4076" s="52"/>
      <c r="V4076" s="52"/>
      <c r="W4076" s="52"/>
      <c r="X4076" s="52"/>
      <c r="Y4076" s="52"/>
      <c r="Z4076" s="52"/>
      <c r="AA4076" s="52"/>
    </row>
    <row r="4077" spans="19:27">
      <c r="S4077" s="52"/>
      <c r="T4077" s="52"/>
      <c r="U4077" s="52"/>
      <c r="V4077" s="52"/>
      <c r="W4077" s="52"/>
      <c r="X4077" s="52"/>
      <c r="Y4077" s="52"/>
      <c r="Z4077" s="52"/>
      <c r="AA4077" s="52"/>
    </row>
    <row r="4078" spans="19:27">
      <c r="S4078" s="52"/>
      <c r="T4078" s="52"/>
      <c r="U4078" s="52"/>
      <c r="V4078" s="52"/>
      <c r="W4078" s="52"/>
      <c r="X4078" s="52"/>
      <c r="Y4078" s="52"/>
      <c r="Z4078" s="52"/>
      <c r="AA4078" s="52"/>
    </row>
    <row r="4079" spans="19:27">
      <c r="S4079" s="52"/>
      <c r="T4079" s="52"/>
      <c r="U4079" s="52"/>
      <c r="V4079" s="52"/>
      <c r="W4079" s="52"/>
      <c r="X4079" s="52"/>
      <c r="Y4079" s="52"/>
      <c r="Z4079" s="52"/>
      <c r="AA4079" s="52"/>
    </row>
    <row r="4080" spans="19:27">
      <c r="S4080" s="52"/>
      <c r="T4080" s="52"/>
      <c r="U4080" s="52"/>
      <c r="V4080" s="52"/>
      <c r="W4080" s="52"/>
      <c r="X4080" s="52"/>
      <c r="Y4080" s="52"/>
      <c r="Z4080" s="52"/>
      <c r="AA4080" s="52"/>
    </row>
    <row r="4081" spans="19:27">
      <c r="S4081" s="52"/>
      <c r="T4081" s="52"/>
      <c r="U4081" s="52"/>
      <c r="V4081" s="52"/>
      <c r="W4081" s="52"/>
      <c r="X4081" s="52"/>
      <c r="Y4081" s="52"/>
      <c r="Z4081" s="52"/>
      <c r="AA4081" s="52"/>
    </row>
    <row r="4082" spans="19:27">
      <c r="S4082" s="52"/>
      <c r="T4082" s="52"/>
      <c r="U4082" s="52"/>
      <c r="V4082" s="52"/>
      <c r="W4082" s="52"/>
      <c r="X4082" s="52"/>
      <c r="Y4082" s="52"/>
      <c r="Z4082" s="52"/>
      <c r="AA4082" s="52"/>
    </row>
    <row r="4083" spans="19:27">
      <c r="S4083" s="52"/>
      <c r="T4083" s="52"/>
      <c r="U4083" s="52"/>
      <c r="V4083" s="52"/>
      <c r="W4083" s="52"/>
      <c r="X4083" s="52"/>
      <c r="Y4083" s="52"/>
      <c r="Z4083" s="52"/>
      <c r="AA4083" s="52"/>
    </row>
    <row r="4084" spans="19:27">
      <c r="S4084" s="52"/>
      <c r="T4084" s="52"/>
      <c r="U4084" s="52"/>
      <c r="V4084" s="52"/>
      <c r="W4084" s="52"/>
      <c r="X4084" s="52"/>
      <c r="Y4084" s="52"/>
      <c r="Z4084" s="52"/>
      <c r="AA4084" s="52"/>
    </row>
    <row r="4085" spans="19:27">
      <c r="S4085" s="52"/>
      <c r="T4085" s="52"/>
      <c r="U4085" s="52"/>
      <c r="V4085" s="52"/>
      <c r="W4085" s="52"/>
      <c r="X4085" s="52"/>
      <c r="Y4085" s="52"/>
      <c r="Z4085" s="52"/>
      <c r="AA4085" s="52"/>
    </row>
    <row r="4086" spans="19:27">
      <c r="S4086" s="52"/>
      <c r="T4086" s="52"/>
      <c r="U4086" s="52"/>
      <c r="V4086" s="52"/>
      <c r="W4086" s="52"/>
      <c r="X4086" s="52"/>
      <c r="Y4086" s="52"/>
      <c r="Z4086" s="52"/>
      <c r="AA4086" s="52"/>
    </row>
    <row r="4087" spans="19:27">
      <c r="S4087" s="52"/>
      <c r="T4087" s="52"/>
      <c r="U4087" s="52"/>
      <c r="V4087" s="52"/>
      <c r="W4087" s="52"/>
      <c r="X4087" s="52"/>
      <c r="Y4087" s="52"/>
      <c r="Z4087" s="52"/>
      <c r="AA4087" s="52"/>
    </row>
    <row r="4088" spans="19:27">
      <c r="S4088" s="52"/>
      <c r="T4088" s="52"/>
      <c r="U4088" s="52"/>
      <c r="V4088" s="52"/>
      <c r="W4088" s="52"/>
      <c r="X4088" s="52"/>
      <c r="Y4088" s="52"/>
      <c r="Z4088" s="52"/>
      <c r="AA4088" s="52"/>
    </row>
    <row r="4089" spans="19:27">
      <c r="S4089" s="52"/>
      <c r="T4089" s="52"/>
      <c r="U4089" s="52"/>
      <c r="V4089" s="52"/>
      <c r="W4089" s="52"/>
      <c r="X4089" s="52"/>
      <c r="Y4089" s="52"/>
      <c r="Z4089" s="52"/>
      <c r="AA4089" s="52"/>
    </row>
    <row r="4090" spans="19:27">
      <c r="S4090" s="52"/>
      <c r="T4090" s="52"/>
      <c r="U4090" s="52"/>
      <c r="V4090" s="52"/>
      <c r="W4090" s="52"/>
      <c r="X4090" s="52"/>
      <c r="Y4090" s="52"/>
      <c r="Z4090" s="52"/>
      <c r="AA4090" s="52"/>
    </row>
    <row r="4091" spans="19:27">
      <c r="S4091" s="52"/>
      <c r="T4091" s="52"/>
      <c r="U4091" s="52"/>
      <c r="V4091" s="52"/>
      <c r="W4091" s="52"/>
      <c r="X4091" s="52"/>
      <c r="Y4091" s="52"/>
      <c r="Z4091" s="52"/>
      <c r="AA4091" s="52"/>
    </row>
    <row r="4092" spans="19:27">
      <c r="S4092" s="52"/>
      <c r="T4092" s="52"/>
      <c r="U4092" s="52"/>
      <c r="V4092" s="52"/>
      <c r="W4092" s="52"/>
      <c r="X4092" s="52"/>
      <c r="Y4092" s="52"/>
      <c r="Z4092" s="52"/>
      <c r="AA4092" s="52"/>
    </row>
    <row r="4093" spans="19:27">
      <c r="S4093" s="52"/>
      <c r="T4093" s="52"/>
      <c r="U4093" s="52"/>
      <c r="V4093" s="52"/>
      <c r="W4093" s="52"/>
      <c r="X4093" s="52"/>
      <c r="Y4093" s="52"/>
      <c r="Z4093" s="52"/>
      <c r="AA4093" s="52"/>
    </row>
    <row r="4094" spans="19:27">
      <c r="S4094" s="52"/>
      <c r="T4094" s="52"/>
      <c r="U4094" s="52"/>
      <c r="V4094" s="52"/>
      <c r="W4094" s="52"/>
      <c r="X4094" s="52"/>
      <c r="Y4094" s="52"/>
      <c r="Z4094" s="52"/>
      <c r="AA4094" s="52"/>
    </row>
    <row r="4095" spans="19:27">
      <c r="S4095" s="52"/>
      <c r="T4095" s="52"/>
      <c r="U4095" s="52"/>
      <c r="V4095" s="52"/>
      <c r="W4095" s="52"/>
      <c r="X4095" s="52"/>
      <c r="Y4095" s="52"/>
      <c r="Z4095" s="52"/>
      <c r="AA4095" s="52"/>
    </row>
    <row r="4096" spans="19:27">
      <c r="S4096" s="52"/>
      <c r="T4096" s="52"/>
      <c r="U4096" s="52"/>
      <c r="V4096" s="52"/>
      <c r="W4096" s="52"/>
      <c r="X4096" s="52"/>
      <c r="Y4096" s="52"/>
      <c r="Z4096" s="52"/>
      <c r="AA4096" s="52"/>
    </row>
    <row r="4097" spans="19:27">
      <c r="S4097" s="52"/>
      <c r="T4097" s="52"/>
      <c r="U4097" s="52"/>
      <c r="V4097" s="52"/>
      <c r="W4097" s="52"/>
      <c r="X4097" s="52"/>
      <c r="Y4097" s="52"/>
      <c r="Z4097" s="52"/>
      <c r="AA4097" s="52"/>
    </row>
    <row r="4098" spans="19:27">
      <c r="S4098" s="52"/>
      <c r="T4098" s="52"/>
      <c r="U4098" s="52"/>
      <c r="V4098" s="52"/>
      <c r="W4098" s="52"/>
      <c r="X4098" s="52"/>
      <c r="Y4098" s="52"/>
      <c r="Z4098" s="52"/>
      <c r="AA4098" s="52"/>
    </row>
    <row r="4099" spans="19:27">
      <c r="S4099" s="52"/>
      <c r="T4099" s="52"/>
      <c r="U4099" s="52"/>
      <c r="V4099" s="52"/>
      <c r="W4099" s="52"/>
      <c r="X4099" s="52"/>
      <c r="Y4099" s="52"/>
      <c r="Z4099" s="52"/>
      <c r="AA4099" s="52"/>
    </row>
    <row r="4100" spans="19:27">
      <c r="S4100" s="52"/>
      <c r="T4100" s="52"/>
      <c r="U4100" s="52"/>
      <c r="V4100" s="52"/>
      <c r="W4100" s="52"/>
      <c r="X4100" s="52"/>
      <c r="Y4100" s="52"/>
      <c r="Z4100" s="52"/>
      <c r="AA4100" s="52"/>
    </row>
    <row r="4101" spans="19:27">
      <c r="S4101" s="52"/>
      <c r="T4101" s="52"/>
      <c r="U4101" s="52"/>
      <c r="V4101" s="52"/>
      <c r="W4101" s="52"/>
      <c r="X4101" s="52"/>
      <c r="Y4101" s="52"/>
      <c r="Z4101" s="52"/>
      <c r="AA4101" s="52"/>
    </row>
    <row r="4102" spans="19:27">
      <c r="S4102" s="52"/>
      <c r="T4102" s="52"/>
      <c r="U4102" s="52"/>
      <c r="V4102" s="52"/>
      <c r="W4102" s="52"/>
      <c r="X4102" s="52"/>
      <c r="Y4102" s="52"/>
      <c r="Z4102" s="52"/>
      <c r="AA4102" s="52"/>
    </row>
    <row r="4103" spans="19:27">
      <c r="S4103" s="52"/>
      <c r="T4103" s="52"/>
      <c r="U4103" s="52"/>
      <c r="V4103" s="52"/>
      <c r="W4103" s="52"/>
      <c r="X4103" s="52"/>
      <c r="Y4103" s="52"/>
      <c r="Z4103" s="52"/>
      <c r="AA4103" s="52"/>
    </row>
    <row r="4104" spans="19:27">
      <c r="S4104" s="52"/>
      <c r="T4104" s="52"/>
      <c r="U4104" s="52"/>
      <c r="V4104" s="52"/>
      <c r="W4104" s="52"/>
      <c r="X4104" s="52"/>
      <c r="Y4104" s="52"/>
      <c r="Z4104" s="52"/>
      <c r="AA4104" s="52"/>
    </row>
    <row r="4105" spans="19:27">
      <c r="S4105" s="52"/>
      <c r="T4105" s="52"/>
      <c r="U4105" s="52"/>
      <c r="V4105" s="52"/>
      <c r="W4105" s="52"/>
      <c r="X4105" s="52"/>
      <c r="Y4105" s="52"/>
      <c r="Z4105" s="52"/>
      <c r="AA4105" s="52"/>
    </row>
    <row r="4106" spans="19:27">
      <c r="S4106" s="52"/>
      <c r="T4106" s="52"/>
      <c r="U4106" s="52"/>
      <c r="V4106" s="52"/>
      <c r="W4106" s="52"/>
      <c r="X4106" s="52"/>
      <c r="Y4106" s="52"/>
      <c r="Z4106" s="52"/>
      <c r="AA4106" s="52"/>
    </row>
    <row r="4107" spans="19:27">
      <c r="S4107" s="52"/>
      <c r="T4107" s="52"/>
      <c r="U4107" s="52"/>
      <c r="V4107" s="52"/>
      <c r="W4107" s="52"/>
      <c r="X4107" s="52"/>
      <c r="Y4107" s="52"/>
      <c r="Z4107" s="52"/>
      <c r="AA4107" s="52"/>
    </row>
    <row r="4108" spans="19:27">
      <c r="S4108" s="52"/>
      <c r="T4108" s="52"/>
      <c r="U4108" s="52"/>
      <c r="V4108" s="52"/>
      <c r="W4108" s="52"/>
      <c r="X4108" s="52"/>
      <c r="Y4108" s="52"/>
      <c r="Z4108" s="52"/>
      <c r="AA4108" s="52"/>
    </row>
    <row r="4109" spans="19:27">
      <c r="S4109" s="52"/>
      <c r="T4109" s="52"/>
      <c r="U4109" s="52"/>
      <c r="V4109" s="52"/>
      <c r="W4109" s="52"/>
      <c r="X4109" s="52"/>
      <c r="Y4109" s="52"/>
      <c r="Z4109" s="52"/>
      <c r="AA4109" s="52"/>
    </row>
    <row r="4110" spans="19:27">
      <c r="S4110" s="52"/>
      <c r="T4110" s="52"/>
      <c r="U4110" s="52"/>
      <c r="V4110" s="52"/>
      <c r="W4110" s="52"/>
      <c r="X4110" s="52"/>
      <c r="Y4110" s="52"/>
      <c r="Z4110" s="52"/>
      <c r="AA4110" s="52"/>
    </row>
    <row r="4111" spans="19:27">
      <c r="S4111" s="52"/>
      <c r="T4111" s="52"/>
      <c r="U4111" s="52"/>
      <c r="V4111" s="52"/>
      <c r="W4111" s="52"/>
      <c r="X4111" s="52"/>
      <c r="Y4111" s="52"/>
      <c r="Z4111" s="52"/>
      <c r="AA4111" s="52"/>
    </row>
    <row r="4112" spans="19:27">
      <c r="S4112" s="52"/>
      <c r="T4112" s="52"/>
      <c r="U4112" s="52"/>
      <c r="V4112" s="52"/>
      <c r="W4112" s="52"/>
      <c r="X4112" s="52"/>
      <c r="Y4112" s="52"/>
      <c r="Z4112" s="52"/>
      <c r="AA4112" s="52"/>
    </row>
    <row r="4113" spans="19:27">
      <c r="S4113" s="52"/>
      <c r="T4113" s="52"/>
      <c r="U4113" s="52"/>
      <c r="V4113" s="52"/>
      <c r="W4113" s="52"/>
      <c r="X4113" s="52"/>
      <c r="Y4113" s="52"/>
      <c r="Z4113" s="52"/>
      <c r="AA4113" s="52"/>
    </row>
    <row r="4114" spans="19:27">
      <c r="S4114" s="52"/>
      <c r="T4114" s="52"/>
      <c r="U4114" s="52"/>
      <c r="V4114" s="52"/>
      <c r="W4114" s="52"/>
      <c r="X4114" s="52"/>
      <c r="Y4114" s="52"/>
      <c r="Z4114" s="52"/>
      <c r="AA4114" s="52"/>
    </row>
    <row r="4115" spans="19:27">
      <c r="S4115" s="52"/>
      <c r="T4115" s="52"/>
      <c r="U4115" s="52"/>
      <c r="V4115" s="52"/>
      <c r="W4115" s="52"/>
      <c r="X4115" s="52"/>
      <c r="Y4115" s="52"/>
      <c r="Z4115" s="52"/>
      <c r="AA4115" s="52"/>
    </row>
    <row r="4116" spans="19:27">
      <c r="S4116" s="52"/>
      <c r="T4116" s="52"/>
      <c r="U4116" s="52"/>
      <c r="V4116" s="52"/>
      <c r="W4116" s="52"/>
      <c r="X4116" s="52"/>
      <c r="Y4116" s="52"/>
      <c r="Z4116" s="52"/>
      <c r="AA4116" s="52"/>
    </row>
    <row r="4117" spans="19:27">
      <c r="S4117" s="52"/>
      <c r="T4117" s="52"/>
      <c r="U4117" s="52"/>
      <c r="V4117" s="52"/>
      <c r="W4117" s="52"/>
      <c r="X4117" s="52"/>
      <c r="Y4117" s="52"/>
      <c r="Z4117" s="52"/>
      <c r="AA4117" s="52"/>
    </row>
    <row r="4118" spans="19:27">
      <c r="S4118" s="52"/>
      <c r="T4118" s="52"/>
      <c r="U4118" s="52"/>
      <c r="V4118" s="52"/>
      <c r="W4118" s="52"/>
      <c r="X4118" s="52"/>
      <c r="Y4118" s="52"/>
      <c r="Z4118" s="52"/>
      <c r="AA4118" s="52"/>
    </row>
    <row r="4119" spans="19:27">
      <c r="S4119" s="52"/>
      <c r="T4119" s="52"/>
      <c r="U4119" s="52"/>
      <c r="V4119" s="52"/>
      <c r="W4119" s="52"/>
      <c r="X4119" s="52"/>
      <c r="Y4119" s="52"/>
      <c r="Z4119" s="52"/>
      <c r="AA4119" s="52"/>
    </row>
    <row r="4120" spans="19:27">
      <c r="S4120" s="52"/>
      <c r="T4120" s="52"/>
      <c r="U4120" s="52"/>
      <c r="V4120" s="52"/>
      <c r="W4120" s="52"/>
      <c r="X4120" s="52"/>
      <c r="Y4120" s="52"/>
      <c r="Z4120" s="52"/>
      <c r="AA4120" s="52"/>
    </row>
    <row r="4121" spans="19:27">
      <c r="S4121" s="52"/>
      <c r="T4121" s="52"/>
      <c r="U4121" s="52"/>
      <c r="V4121" s="52"/>
      <c r="W4121" s="52"/>
      <c r="X4121" s="52"/>
      <c r="Y4121" s="52"/>
      <c r="Z4121" s="52"/>
      <c r="AA4121" s="52"/>
    </row>
    <row r="4122" spans="19:27">
      <c r="S4122" s="52"/>
      <c r="T4122" s="52"/>
      <c r="U4122" s="52"/>
      <c r="V4122" s="52"/>
      <c r="W4122" s="52"/>
      <c r="X4122" s="52"/>
      <c r="Y4122" s="52"/>
      <c r="Z4122" s="52"/>
      <c r="AA4122" s="52"/>
    </row>
    <row r="4123" spans="19:27">
      <c r="S4123" s="52"/>
      <c r="T4123" s="52"/>
      <c r="U4123" s="52"/>
      <c r="V4123" s="52"/>
      <c r="W4123" s="52"/>
      <c r="X4123" s="52"/>
      <c r="Y4123" s="52"/>
      <c r="Z4123" s="52"/>
      <c r="AA4123" s="52"/>
    </row>
    <row r="4124" spans="19:27">
      <c r="S4124" s="52"/>
      <c r="T4124" s="52"/>
      <c r="U4124" s="52"/>
      <c r="V4124" s="52"/>
      <c r="W4124" s="52"/>
      <c r="X4124" s="52"/>
      <c r="Y4124" s="52"/>
      <c r="Z4124" s="52"/>
      <c r="AA4124" s="52"/>
    </row>
    <row r="4125" spans="19:27">
      <c r="S4125" s="52"/>
      <c r="T4125" s="52"/>
      <c r="U4125" s="52"/>
      <c r="V4125" s="52"/>
      <c r="W4125" s="52"/>
      <c r="X4125" s="52"/>
      <c r="Y4125" s="52"/>
      <c r="Z4125" s="52"/>
      <c r="AA4125" s="52"/>
    </row>
    <row r="4126" spans="19:27">
      <c r="S4126" s="52"/>
      <c r="T4126" s="52"/>
      <c r="U4126" s="52"/>
      <c r="V4126" s="52"/>
      <c r="W4126" s="52"/>
      <c r="X4126" s="52"/>
      <c r="Y4126" s="52"/>
      <c r="Z4126" s="52"/>
      <c r="AA4126" s="52"/>
    </row>
    <row r="4127" spans="19:27">
      <c r="S4127" s="52"/>
      <c r="T4127" s="52"/>
      <c r="U4127" s="52"/>
      <c r="V4127" s="52"/>
      <c r="W4127" s="52"/>
      <c r="X4127" s="52"/>
      <c r="Y4127" s="52"/>
      <c r="Z4127" s="52"/>
      <c r="AA4127" s="52"/>
    </row>
    <row r="4128" spans="19:27">
      <c r="S4128" s="52"/>
      <c r="T4128" s="52"/>
      <c r="U4128" s="52"/>
      <c r="V4128" s="52"/>
      <c r="W4128" s="52"/>
      <c r="X4128" s="52"/>
      <c r="Y4128" s="52"/>
      <c r="Z4128" s="52"/>
      <c r="AA4128" s="52"/>
    </row>
    <row r="4129" spans="19:27">
      <c r="S4129" s="52"/>
      <c r="T4129" s="52"/>
      <c r="U4129" s="52"/>
      <c r="V4129" s="52"/>
      <c r="W4129" s="52"/>
      <c r="X4129" s="52"/>
      <c r="Y4129" s="52"/>
      <c r="Z4129" s="52"/>
      <c r="AA4129" s="52"/>
    </row>
    <row r="4130" spans="19:27">
      <c r="S4130" s="52"/>
      <c r="T4130" s="52"/>
      <c r="U4130" s="52"/>
      <c r="V4130" s="52"/>
      <c r="W4130" s="52"/>
      <c r="X4130" s="52"/>
      <c r="Y4130" s="52"/>
      <c r="Z4130" s="52"/>
      <c r="AA4130" s="52"/>
    </row>
    <row r="4131" spans="19:27">
      <c r="S4131" s="52"/>
      <c r="T4131" s="52"/>
      <c r="U4131" s="52"/>
      <c r="V4131" s="52"/>
      <c r="W4131" s="52"/>
      <c r="X4131" s="52"/>
      <c r="Y4131" s="52"/>
      <c r="Z4131" s="52"/>
      <c r="AA4131" s="52"/>
    </row>
    <row r="4132" spans="19:27">
      <c r="S4132" s="52"/>
      <c r="T4132" s="52"/>
      <c r="U4132" s="52"/>
      <c r="V4132" s="52"/>
      <c r="W4132" s="52"/>
      <c r="X4132" s="52"/>
      <c r="Y4132" s="52"/>
      <c r="Z4132" s="52"/>
      <c r="AA4132" s="52"/>
    </row>
    <row r="4133" spans="19:27">
      <c r="S4133" s="52"/>
      <c r="T4133" s="52"/>
      <c r="U4133" s="52"/>
      <c r="V4133" s="52"/>
      <c r="W4133" s="52"/>
      <c r="X4133" s="52"/>
      <c r="Y4133" s="52"/>
      <c r="Z4133" s="52"/>
      <c r="AA4133" s="52"/>
    </row>
    <row r="4134" spans="19:27">
      <c r="S4134" s="52"/>
      <c r="T4134" s="52"/>
      <c r="U4134" s="52"/>
      <c r="V4134" s="52"/>
      <c r="W4134" s="52"/>
      <c r="X4134" s="52"/>
      <c r="Y4134" s="52"/>
      <c r="Z4134" s="52"/>
      <c r="AA4134" s="52"/>
    </row>
    <row r="4135" spans="19:27">
      <c r="S4135" s="52"/>
      <c r="T4135" s="52"/>
      <c r="U4135" s="52"/>
      <c r="V4135" s="52"/>
      <c r="W4135" s="52"/>
      <c r="X4135" s="52"/>
      <c r="Y4135" s="52"/>
      <c r="Z4135" s="52"/>
      <c r="AA4135" s="52"/>
    </row>
    <row r="4136" spans="19:27">
      <c r="S4136" s="52"/>
      <c r="T4136" s="52"/>
      <c r="U4136" s="52"/>
      <c r="V4136" s="52"/>
      <c r="W4136" s="52"/>
      <c r="X4136" s="52"/>
      <c r="Y4136" s="52"/>
      <c r="Z4136" s="52"/>
      <c r="AA4136" s="52"/>
    </row>
    <row r="4137" spans="19:27">
      <c r="S4137" s="52"/>
      <c r="T4137" s="52"/>
      <c r="U4137" s="52"/>
      <c r="V4137" s="52"/>
      <c r="W4137" s="52"/>
      <c r="X4137" s="52"/>
      <c r="Y4137" s="52"/>
      <c r="Z4137" s="52"/>
      <c r="AA4137" s="52"/>
    </row>
    <row r="4138" spans="19:27">
      <c r="S4138" s="52"/>
      <c r="T4138" s="52"/>
      <c r="U4138" s="52"/>
      <c r="V4138" s="52"/>
      <c r="W4138" s="52"/>
      <c r="X4138" s="52"/>
      <c r="Y4138" s="52"/>
      <c r="Z4138" s="52"/>
      <c r="AA4138" s="52"/>
    </row>
    <row r="4139" spans="19:27">
      <c r="S4139" s="52"/>
      <c r="T4139" s="52"/>
      <c r="U4139" s="52"/>
      <c r="V4139" s="52"/>
      <c r="W4139" s="52"/>
      <c r="X4139" s="52"/>
      <c r="Y4139" s="52"/>
      <c r="Z4139" s="52"/>
      <c r="AA4139" s="52"/>
    </row>
    <row r="4140" spans="19:27">
      <c r="S4140" s="52"/>
      <c r="T4140" s="52"/>
      <c r="U4140" s="52"/>
      <c r="V4140" s="52"/>
      <c r="W4140" s="52"/>
      <c r="X4140" s="52"/>
      <c r="Y4140" s="52"/>
      <c r="Z4140" s="52"/>
      <c r="AA4140" s="52"/>
    </row>
    <row r="4141" spans="19:27">
      <c r="S4141" s="52"/>
      <c r="T4141" s="52"/>
      <c r="U4141" s="52"/>
      <c r="V4141" s="52"/>
      <c r="W4141" s="52"/>
      <c r="X4141" s="52"/>
      <c r="Y4141" s="52"/>
      <c r="Z4141" s="52"/>
      <c r="AA4141" s="52"/>
    </row>
    <row r="4142" spans="19:27">
      <c r="S4142" s="52"/>
      <c r="T4142" s="52"/>
      <c r="U4142" s="52"/>
      <c r="V4142" s="52"/>
      <c r="W4142" s="52"/>
      <c r="X4142" s="52"/>
      <c r="Y4142" s="52"/>
      <c r="Z4142" s="52"/>
      <c r="AA4142" s="52"/>
    </row>
    <row r="4143" spans="19:27">
      <c r="S4143" s="52"/>
      <c r="T4143" s="52"/>
      <c r="U4143" s="52"/>
      <c r="V4143" s="52"/>
      <c r="W4143" s="52"/>
      <c r="X4143" s="52"/>
      <c r="Y4143" s="52"/>
      <c r="Z4143" s="52"/>
      <c r="AA4143" s="52"/>
    </row>
    <row r="4144" spans="19:27">
      <c r="S4144" s="52"/>
      <c r="T4144" s="52"/>
      <c r="U4144" s="52"/>
      <c r="V4144" s="52"/>
      <c r="W4144" s="52"/>
      <c r="X4144" s="52"/>
      <c r="Y4144" s="52"/>
      <c r="Z4144" s="52"/>
      <c r="AA4144" s="52"/>
    </row>
    <row r="4145" spans="19:27">
      <c r="S4145" s="52"/>
      <c r="T4145" s="52"/>
      <c r="U4145" s="52"/>
      <c r="V4145" s="52"/>
      <c r="W4145" s="52"/>
      <c r="X4145" s="52"/>
      <c r="Y4145" s="52"/>
      <c r="Z4145" s="52"/>
      <c r="AA4145" s="52"/>
    </row>
    <row r="4146" spans="19:27">
      <c r="S4146" s="52"/>
      <c r="T4146" s="52"/>
      <c r="U4146" s="52"/>
      <c r="V4146" s="52"/>
      <c r="W4146" s="52"/>
      <c r="X4146" s="52"/>
      <c r="Y4146" s="52"/>
      <c r="Z4146" s="52"/>
      <c r="AA4146" s="52"/>
    </row>
    <row r="4147" spans="19:27">
      <c r="S4147" s="52"/>
      <c r="T4147" s="52"/>
      <c r="U4147" s="52"/>
      <c r="V4147" s="52"/>
      <c r="W4147" s="52"/>
      <c r="X4147" s="52"/>
      <c r="Y4147" s="52"/>
      <c r="Z4147" s="52"/>
      <c r="AA4147" s="52"/>
    </row>
    <row r="4148" spans="19:27">
      <c r="S4148" s="52"/>
      <c r="T4148" s="52"/>
      <c r="U4148" s="52"/>
      <c r="V4148" s="52"/>
      <c r="W4148" s="52"/>
      <c r="X4148" s="52"/>
      <c r="Y4148" s="52"/>
      <c r="Z4148" s="52"/>
      <c r="AA4148" s="52"/>
    </row>
    <row r="4149" spans="19:27">
      <c r="S4149" s="52"/>
      <c r="T4149" s="52"/>
      <c r="U4149" s="52"/>
      <c r="V4149" s="52"/>
      <c r="W4149" s="52"/>
      <c r="X4149" s="52"/>
      <c r="Y4149" s="52"/>
      <c r="Z4149" s="52"/>
      <c r="AA4149" s="52"/>
    </row>
    <row r="4150" spans="19:27">
      <c r="S4150" s="52"/>
      <c r="T4150" s="52"/>
      <c r="U4150" s="52"/>
      <c r="V4150" s="52"/>
      <c r="W4150" s="52"/>
      <c r="X4150" s="52"/>
      <c r="Y4150" s="52"/>
      <c r="Z4150" s="52"/>
      <c r="AA4150" s="52"/>
    </row>
    <row r="4151" spans="19:27">
      <c r="S4151" s="52"/>
      <c r="T4151" s="52"/>
      <c r="U4151" s="52"/>
      <c r="V4151" s="52"/>
      <c r="W4151" s="52"/>
      <c r="X4151" s="52"/>
      <c r="Y4151" s="52"/>
      <c r="Z4151" s="52"/>
      <c r="AA4151" s="52"/>
    </row>
    <row r="4152" spans="19:27">
      <c r="S4152" s="52"/>
      <c r="T4152" s="52"/>
      <c r="U4152" s="52"/>
      <c r="V4152" s="52"/>
      <c r="W4152" s="52"/>
      <c r="X4152" s="52"/>
      <c r="Y4152" s="52"/>
      <c r="Z4152" s="52"/>
      <c r="AA4152" s="52"/>
    </row>
    <row r="4153" spans="19:27">
      <c r="S4153" s="52"/>
      <c r="T4153" s="52"/>
      <c r="U4153" s="52"/>
      <c r="V4153" s="52"/>
      <c r="W4153" s="52"/>
      <c r="X4153" s="52"/>
      <c r="Y4153" s="52"/>
      <c r="Z4153" s="52"/>
      <c r="AA4153" s="52"/>
    </row>
    <row r="4154" spans="19:27">
      <c r="S4154" s="52"/>
      <c r="T4154" s="52"/>
      <c r="U4154" s="52"/>
      <c r="V4154" s="52"/>
      <c r="W4154" s="52"/>
      <c r="X4154" s="52"/>
      <c r="Y4154" s="52"/>
      <c r="Z4154" s="52"/>
      <c r="AA4154" s="52"/>
    </row>
    <row r="4155" spans="19:27">
      <c r="S4155" s="52"/>
      <c r="T4155" s="52"/>
      <c r="U4155" s="52"/>
      <c r="V4155" s="52"/>
      <c r="W4155" s="52"/>
      <c r="X4155" s="52"/>
      <c r="Y4155" s="52"/>
      <c r="Z4155" s="52"/>
      <c r="AA4155" s="52"/>
    </row>
    <row r="4156" spans="19:27">
      <c r="S4156" s="52"/>
      <c r="T4156" s="52"/>
      <c r="U4156" s="52"/>
      <c r="V4156" s="52"/>
      <c r="W4156" s="52"/>
      <c r="X4156" s="52"/>
      <c r="Y4156" s="52"/>
      <c r="Z4156" s="52"/>
      <c r="AA4156" s="52"/>
    </row>
    <row r="4157" spans="19:27">
      <c r="S4157" s="52"/>
      <c r="T4157" s="52"/>
      <c r="U4157" s="52"/>
      <c r="V4157" s="52"/>
      <c r="W4157" s="52"/>
      <c r="X4157" s="52"/>
      <c r="Y4157" s="52"/>
      <c r="Z4157" s="52"/>
      <c r="AA4157" s="52"/>
    </row>
    <row r="4158" spans="19:27">
      <c r="S4158" s="52"/>
      <c r="T4158" s="52"/>
      <c r="U4158" s="52"/>
      <c r="V4158" s="52"/>
      <c r="W4158" s="52"/>
      <c r="X4158" s="52"/>
      <c r="Y4158" s="52"/>
      <c r="Z4158" s="52"/>
      <c r="AA4158" s="52"/>
    </row>
    <row r="4159" spans="19:27">
      <c r="S4159" s="52"/>
      <c r="T4159" s="52"/>
      <c r="U4159" s="52"/>
      <c r="V4159" s="52"/>
      <c r="W4159" s="52"/>
      <c r="X4159" s="52"/>
      <c r="Y4159" s="52"/>
      <c r="Z4159" s="52"/>
      <c r="AA4159" s="52"/>
    </row>
    <row r="4160" spans="19:27">
      <c r="S4160" s="52"/>
      <c r="T4160" s="52"/>
      <c r="U4160" s="52"/>
      <c r="V4160" s="52"/>
      <c r="W4160" s="52"/>
      <c r="X4160" s="52"/>
      <c r="Y4160" s="52"/>
      <c r="Z4160" s="52"/>
      <c r="AA4160" s="52"/>
    </row>
    <row r="4161" spans="19:27">
      <c r="S4161" s="52"/>
      <c r="T4161" s="52"/>
      <c r="U4161" s="52"/>
      <c r="V4161" s="52"/>
      <c r="W4161" s="52"/>
      <c r="X4161" s="52"/>
      <c r="Y4161" s="52"/>
      <c r="Z4161" s="52"/>
      <c r="AA4161" s="52"/>
    </row>
    <row r="4162" spans="19:27">
      <c r="S4162" s="52"/>
      <c r="T4162" s="52"/>
      <c r="U4162" s="52"/>
      <c r="V4162" s="52"/>
      <c r="W4162" s="52"/>
      <c r="X4162" s="52"/>
      <c r="Y4162" s="52"/>
      <c r="Z4162" s="52"/>
      <c r="AA4162" s="52"/>
    </row>
    <row r="4163" spans="19:27">
      <c r="S4163" s="52"/>
      <c r="T4163" s="52"/>
      <c r="U4163" s="52"/>
      <c r="V4163" s="52"/>
      <c r="W4163" s="52"/>
      <c r="X4163" s="52"/>
      <c r="Y4163" s="52"/>
      <c r="Z4163" s="52"/>
      <c r="AA4163" s="52"/>
    </row>
    <row r="4164" spans="19:27">
      <c r="S4164" s="52"/>
      <c r="T4164" s="52"/>
      <c r="U4164" s="52"/>
      <c r="V4164" s="52"/>
      <c r="W4164" s="52"/>
      <c r="X4164" s="52"/>
      <c r="Y4164" s="52"/>
      <c r="Z4164" s="52"/>
      <c r="AA4164" s="52"/>
    </row>
    <row r="4165" spans="19:27">
      <c r="S4165" s="52"/>
      <c r="T4165" s="52"/>
      <c r="U4165" s="52"/>
      <c r="V4165" s="52"/>
      <c r="W4165" s="52"/>
      <c r="X4165" s="52"/>
      <c r="Y4165" s="52"/>
      <c r="Z4165" s="52"/>
      <c r="AA4165" s="52"/>
    </row>
    <row r="4166" spans="19:27">
      <c r="S4166" s="52"/>
      <c r="T4166" s="52"/>
      <c r="U4166" s="52"/>
      <c r="V4166" s="52"/>
      <c r="W4166" s="52"/>
      <c r="X4166" s="52"/>
      <c r="Y4166" s="52"/>
      <c r="Z4166" s="52"/>
      <c r="AA4166" s="52"/>
    </row>
    <row r="4167" spans="19:27">
      <c r="S4167" s="52"/>
      <c r="T4167" s="52"/>
      <c r="U4167" s="52"/>
      <c r="V4167" s="52"/>
      <c r="W4167" s="52"/>
      <c r="X4167" s="52"/>
      <c r="Y4167" s="52"/>
      <c r="Z4167" s="52"/>
      <c r="AA4167" s="52"/>
    </row>
    <row r="4168" spans="19:27">
      <c r="S4168" s="52"/>
      <c r="T4168" s="52"/>
      <c r="U4168" s="52"/>
      <c r="V4168" s="52"/>
      <c r="W4168" s="52"/>
      <c r="X4168" s="52"/>
      <c r="Y4168" s="52"/>
      <c r="Z4168" s="52"/>
      <c r="AA4168" s="52"/>
    </row>
    <row r="4169" spans="19:27">
      <c r="S4169" s="52"/>
      <c r="T4169" s="52"/>
      <c r="U4169" s="52"/>
      <c r="V4169" s="52"/>
      <c r="W4169" s="52"/>
      <c r="X4169" s="52"/>
      <c r="Y4169" s="52"/>
      <c r="Z4169" s="52"/>
      <c r="AA4169" s="52"/>
    </row>
    <row r="4170" spans="19:27">
      <c r="S4170" s="52"/>
      <c r="T4170" s="52"/>
      <c r="U4170" s="52"/>
      <c r="V4170" s="52"/>
      <c r="W4170" s="52"/>
      <c r="X4170" s="52"/>
      <c r="Y4170" s="52"/>
      <c r="Z4170" s="52"/>
      <c r="AA4170" s="52"/>
    </row>
    <row r="4171" spans="19:27">
      <c r="S4171" s="52"/>
      <c r="T4171" s="52"/>
      <c r="U4171" s="52"/>
      <c r="V4171" s="52"/>
      <c r="W4171" s="52"/>
      <c r="X4171" s="52"/>
      <c r="Y4171" s="52"/>
      <c r="Z4171" s="52"/>
      <c r="AA4171" s="52"/>
    </row>
    <row r="4172" spans="19:27">
      <c r="S4172" s="52"/>
      <c r="T4172" s="52"/>
      <c r="U4172" s="52"/>
      <c r="V4172" s="52"/>
      <c r="W4172" s="52"/>
      <c r="X4172" s="52"/>
      <c r="Y4172" s="52"/>
      <c r="Z4172" s="52"/>
      <c r="AA4172" s="52"/>
    </row>
    <row r="4173" spans="19:27">
      <c r="S4173" s="52"/>
      <c r="T4173" s="52"/>
      <c r="U4173" s="52"/>
      <c r="V4173" s="52"/>
      <c r="W4173" s="52"/>
      <c r="X4173" s="52"/>
      <c r="Y4173" s="52"/>
      <c r="Z4173" s="52"/>
      <c r="AA4173" s="52"/>
    </row>
    <row r="4174" spans="19:27">
      <c r="S4174" s="52"/>
      <c r="T4174" s="52"/>
      <c r="U4174" s="52"/>
      <c r="V4174" s="52"/>
      <c r="W4174" s="52"/>
      <c r="X4174" s="52"/>
      <c r="Y4174" s="52"/>
      <c r="Z4174" s="52"/>
      <c r="AA4174" s="52"/>
    </row>
    <row r="4175" spans="19:27">
      <c r="S4175" s="52"/>
      <c r="T4175" s="52"/>
      <c r="U4175" s="52"/>
      <c r="V4175" s="52"/>
      <c r="W4175" s="52"/>
      <c r="X4175" s="52"/>
      <c r="Y4175" s="52"/>
      <c r="Z4175" s="52"/>
      <c r="AA4175" s="52"/>
    </row>
    <row r="4176" spans="19:27">
      <c r="S4176" s="52"/>
      <c r="T4176" s="52"/>
      <c r="U4176" s="52"/>
      <c r="V4176" s="52"/>
      <c r="W4176" s="52"/>
      <c r="X4176" s="52"/>
      <c r="Y4176" s="52"/>
      <c r="Z4176" s="52"/>
      <c r="AA4176" s="52"/>
    </row>
    <row r="4177" spans="19:27">
      <c r="S4177" s="52"/>
      <c r="T4177" s="52"/>
      <c r="U4177" s="52"/>
      <c r="V4177" s="52"/>
      <c r="W4177" s="52"/>
      <c r="X4177" s="52"/>
      <c r="Y4177" s="52"/>
      <c r="Z4177" s="52"/>
      <c r="AA4177" s="52"/>
    </row>
    <row r="4178" spans="19:27">
      <c r="S4178" s="52"/>
      <c r="T4178" s="52"/>
      <c r="U4178" s="52"/>
      <c r="V4178" s="52"/>
      <c r="W4178" s="52"/>
      <c r="X4178" s="52"/>
      <c r="Y4178" s="52"/>
      <c r="Z4178" s="52"/>
      <c r="AA4178" s="52"/>
    </row>
    <row r="4179" spans="19:27">
      <c r="S4179" s="52"/>
      <c r="T4179" s="52"/>
      <c r="U4179" s="52"/>
      <c r="V4179" s="52"/>
      <c r="W4179" s="52"/>
      <c r="X4179" s="52"/>
      <c r="Y4179" s="52"/>
      <c r="Z4179" s="52"/>
      <c r="AA4179" s="52"/>
    </row>
    <row r="4180" spans="19:27">
      <c r="S4180" s="52"/>
      <c r="T4180" s="52"/>
      <c r="U4180" s="52"/>
      <c r="V4180" s="52"/>
      <c r="W4180" s="52"/>
      <c r="X4180" s="52"/>
      <c r="Y4180" s="52"/>
      <c r="Z4180" s="52"/>
      <c r="AA4180" s="52"/>
    </row>
    <row r="4181" spans="19:27">
      <c r="S4181" s="52"/>
      <c r="T4181" s="52"/>
      <c r="U4181" s="52"/>
      <c r="V4181" s="52"/>
      <c r="W4181" s="52"/>
      <c r="X4181" s="52"/>
      <c r="Y4181" s="52"/>
      <c r="Z4181" s="52"/>
      <c r="AA4181" s="52"/>
    </row>
    <row r="4182" spans="19:27">
      <c r="S4182" s="52"/>
      <c r="T4182" s="52"/>
      <c r="U4182" s="52"/>
      <c r="V4182" s="52"/>
      <c r="W4182" s="52"/>
      <c r="X4182" s="52"/>
      <c r="Y4182" s="52"/>
      <c r="Z4182" s="52"/>
      <c r="AA4182" s="52"/>
    </row>
    <row r="4183" spans="19:27">
      <c r="S4183" s="52"/>
      <c r="T4183" s="52"/>
      <c r="U4183" s="52"/>
      <c r="V4183" s="52"/>
      <c r="W4183" s="52"/>
      <c r="X4183" s="52"/>
      <c r="Y4183" s="52"/>
      <c r="Z4183" s="52"/>
      <c r="AA4183" s="52"/>
    </row>
    <row r="4184" spans="19:27">
      <c r="S4184" s="52"/>
      <c r="T4184" s="52"/>
      <c r="U4184" s="52"/>
      <c r="V4184" s="52"/>
      <c r="W4184" s="52"/>
      <c r="X4184" s="52"/>
      <c r="Y4184" s="52"/>
      <c r="Z4184" s="52"/>
      <c r="AA4184" s="52"/>
    </row>
    <row r="4185" spans="19:27">
      <c r="S4185" s="52"/>
      <c r="T4185" s="52"/>
      <c r="U4185" s="52"/>
      <c r="V4185" s="52"/>
      <c r="W4185" s="52"/>
      <c r="X4185" s="52"/>
      <c r="Y4185" s="52"/>
      <c r="Z4185" s="52"/>
      <c r="AA4185" s="52"/>
    </row>
    <row r="4186" spans="19:27">
      <c r="S4186" s="52"/>
      <c r="T4186" s="52"/>
      <c r="U4186" s="52"/>
      <c r="V4186" s="52"/>
      <c r="W4186" s="52"/>
      <c r="X4186" s="52"/>
      <c r="Y4186" s="52"/>
      <c r="Z4186" s="52"/>
      <c r="AA4186" s="52"/>
    </row>
    <row r="4187" spans="19:27">
      <c r="S4187" s="52"/>
      <c r="T4187" s="52"/>
      <c r="U4187" s="52"/>
      <c r="V4187" s="52"/>
      <c r="W4187" s="52"/>
      <c r="X4187" s="52"/>
      <c r="Y4187" s="52"/>
      <c r="Z4187" s="52"/>
      <c r="AA4187" s="52"/>
    </row>
    <row r="4188" spans="19:27">
      <c r="S4188" s="52"/>
      <c r="T4188" s="52"/>
      <c r="U4188" s="52"/>
      <c r="V4188" s="52"/>
      <c r="W4188" s="52"/>
      <c r="X4188" s="52"/>
      <c r="Y4188" s="52"/>
      <c r="Z4188" s="52"/>
      <c r="AA4188" s="52"/>
    </row>
    <row r="4189" spans="19:27">
      <c r="S4189" s="52"/>
      <c r="T4189" s="52"/>
      <c r="U4189" s="52"/>
      <c r="V4189" s="52"/>
      <c r="W4189" s="52"/>
      <c r="X4189" s="52"/>
      <c r="Y4189" s="52"/>
      <c r="Z4189" s="52"/>
      <c r="AA4189" s="52"/>
    </row>
    <row r="4190" spans="19:27">
      <c r="S4190" s="52"/>
      <c r="T4190" s="52"/>
      <c r="U4190" s="52"/>
      <c r="V4190" s="52"/>
      <c r="W4190" s="52"/>
      <c r="X4190" s="52"/>
      <c r="Y4190" s="52"/>
      <c r="Z4190" s="52"/>
      <c r="AA4190" s="52"/>
    </row>
    <row r="4191" spans="19:27">
      <c r="S4191" s="52"/>
      <c r="T4191" s="52"/>
      <c r="U4191" s="52"/>
      <c r="V4191" s="52"/>
      <c r="W4191" s="52"/>
      <c r="X4191" s="52"/>
      <c r="Y4191" s="52"/>
      <c r="Z4191" s="52"/>
      <c r="AA4191" s="52"/>
    </row>
    <row r="4192" spans="19:27">
      <c r="S4192" s="52"/>
      <c r="T4192" s="52"/>
      <c r="U4192" s="52"/>
      <c r="V4192" s="52"/>
      <c r="W4192" s="52"/>
      <c r="X4192" s="52"/>
      <c r="Y4192" s="52"/>
      <c r="Z4192" s="52"/>
      <c r="AA4192" s="52"/>
    </row>
    <row r="4193" spans="19:27">
      <c r="S4193" s="52"/>
      <c r="T4193" s="52"/>
      <c r="U4193" s="52"/>
      <c r="V4193" s="52"/>
      <c r="W4193" s="52"/>
      <c r="X4193" s="52"/>
      <c r="Y4193" s="52"/>
      <c r="Z4193" s="52"/>
      <c r="AA4193" s="52"/>
    </row>
    <row r="4194" spans="19:27">
      <c r="S4194" s="52"/>
      <c r="T4194" s="52"/>
      <c r="U4194" s="52"/>
      <c r="V4194" s="52"/>
      <c r="W4194" s="52"/>
      <c r="X4194" s="52"/>
      <c r="Y4194" s="52"/>
      <c r="Z4194" s="52"/>
      <c r="AA4194" s="52"/>
    </row>
    <row r="4195" spans="19:27">
      <c r="S4195" s="52"/>
      <c r="T4195" s="52"/>
      <c r="U4195" s="52"/>
      <c r="V4195" s="52"/>
      <c r="W4195" s="52"/>
      <c r="X4195" s="52"/>
      <c r="Y4195" s="52"/>
      <c r="Z4195" s="52"/>
      <c r="AA4195" s="52"/>
    </row>
    <row r="4196" spans="19:27">
      <c r="S4196" s="52"/>
      <c r="T4196" s="52"/>
      <c r="U4196" s="52"/>
      <c r="V4196" s="52"/>
      <c r="W4196" s="52"/>
      <c r="X4196" s="52"/>
      <c r="Y4196" s="52"/>
      <c r="Z4196" s="52"/>
      <c r="AA4196" s="52"/>
    </row>
    <row r="4197" spans="19:27">
      <c r="S4197" s="52"/>
      <c r="T4197" s="52"/>
      <c r="U4197" s="52"/>
      <c r="V4197" s="52"/>
      <c r="W4197" s="52"/>
      <c r="X4197" s="52"/>
      <c r="Y4197" s="52"/>
      <c r="Z4197" s="52"/>
      <c r="AA4197" s="52"/>
    </row>
    <row r="4198" spans="19:27">
      <c r="S4198" s="52"/>
      <c r="T4198" s="52"/>
      <c r="U4198" s="52"/>
      <c r="V4198" s="52"/>
      <c r="W4198" s="52"/>
      <c r="X4198" s="52"/>
      <c r="Y4198" s="52"/>
      <c r="Z4198" s="52"/>
      <c r="AA4198" s="52"/>
    </row>
    <row r="4199" spans="19:27">
      <c r="S4199" s="52"/>
      <c r="T4199" s="52"/>
      <c r="U4199" s="52"/>
      <c r="V4199" s="52"/>
      <c r="W4199" s="52"/>
      <c r="X4199" s="52"/>
      <c r="Y4199" s="52"/>
      <c r="Z4199" s="52"/>
      <c r="AA4199" s="52"/>
    </row>
    <row r="4200" spans="19:27">
      <c r="S4200" s="52"/>
      <c r="T4200" s="52"/>
      <c r="U4200" s="52"/>
      <c r="V4200" s="52"/>
      <c r="W4200" s="52"/>
      <c r="X4200" s="52"/>
      <c r="Y4200" s="52"/>
      <c r="Z4200" s="52"/>
      <c r="AA4200" s="52"/>
    </row>
    <row r="4201" spans="19:27">
      <c r="S4201" s="52"/>
      <c r="T4201" s="52"/>
      <c r="U4201" s="52"/>
      <c r="V4201" s="52"/>
      <c r="W4201" s="52"/>
      <c r="X4201" s="52"/>
      <c r="Y4201" s="52"/>
      <c r="Z4201" s="52"/>
      <c r="AA4201" s="52"/>
    </row>
    <row r="4202" spans="19:27">
      <c r="S4202" s="52"/>
      <c r="T4202" s="52"/>
      <c r="U4202" s="52"/>
      <c r="V4202" s="52"/>
      <c r="W4202" s="52"/>
      <c r="X4202" s="52"/>
      <c r="Y4202" s="52"/>
      <c r="Z4202" s="52"/>
      <c r="AA4202" s="52"/>
    </row>
    <row r="4203" spans="19:27">
      <c r="S4203" s="52"/>
      <c r="T4203" s="52"/>
      <c r="U4203" s="52"/>
      <c r="V4203" s="52"/>
      <c r="W4203" s="52"/>
      <c r="X4203" s="52"/>
      <c r="Y4203" s="52"/>
      <c r="Z4203" s="52"/>
      <c r="AA4203" s="52"/>
    </row>
    <row r="4204" spans="19:27">
      <c r="S4204" s="52"/>
      <c r="T4204" s="52"/>
      <c r="U4204" s="52"/>
      <c r="V4204" s="52"/>
      <c r="W4204" s="52"/>
      <c r="X4204" s="52"/>
      <c r="Y4204" s="52"/>
      <c r="Z4204" s="52"/>
      <c r="AA4204" s="52"/>
    </row>
    <row r="4205" spans="19:27">
      <c r="S4205" s="52"/>
      <c r="T4205" s="52"/>
      <c r="U4205" s="52"/>
      <c r="V4205" s="52"/>
      <c r="W4205" s="52"/>
      <c r="X4205" s="52"/>
      <c r="Y4205" s="52"/>
      <c r="Z4205" s="52"/>
      <c r="AA4205" s="52"/>
    </row>
    <row r="4206" spans="19:27">
      <c r="S4206" s="52"/>
      <c r="T4206" s="52"/>
      <c r="U4206" s="52"/>
      <c r="V4206" s="52"/>
      <c r="W4206" s="52"/>
      <c r="X4206" s="52"/>
      <c r="Y4206" s="52"/>
      <c r="Z4206" s="52"/>
      <c r="AA4206" s="52"/>
    </row>
    <row r="4207" spans="19:27">
      <c r="S4207" s="52"/>
      <c r="T4207" s="52"/>
      <c r="U4207" s="52"/>
      <c r="V4207" s="52"/>
      <c r="W4207" s="52"/>
      <c r="X4207" s="52"/>
      <c r="Y4207" s="52"/>
      <c r="Z4207" s="52"/>
      <c r="AA4207" s="52"/>
    </row>
    <row r="4208" spans="19:27">
      <c r="S4208" s="52"/>
      <c r="T4208" s="52"/>
      <c r="U4208" s="52"/>
      <c r="V4208" s="52"/>
      <c r="W4208" s="52"/>
      <c r="X4208" s="52"/>
      <c r="Y4208" s="52"/>
      <c r="Z4208" s="52"/>
      <c r="AA4208" s="52"/>
    </row>
    <row r="4209" spans="19:27">
      <c r="S4209" s="52"/>
      <c r="T4209" s="52"/>
      <c r="U4209" s="52"/>
      <c r="V4209" s="52"/>
      <c r="W4209" s="52"/>
      <c r="X4209" s="52"/>
      <c r="Y4209" s="52"/>
      <c r="Z4209" s="52"/>
      <c r="AA4209" s="52"/>
    </row>
    <row r="4210" spans="19:27">
      <c r="S4210" s="52"/>
      <c r="T4210" s="52"/>
      <c r="U4210" s="52"/>
      <c r="V4210" s="52"/>
      <c r="W4210" s="52"/>
      <c r="X4210" s="52"/>
      <c r="Y4210" s="52"/>
      <c r="Z4210" s="52"/>
      <c r="AA4210" s="52"/>
    </row>
    <row r="4211" spans="19:27">
      <c r="S4211" s="52"/>
      <c r="T4211" s="52"/>
      <c r="U4211" s="52"/>
      <c r="V4211" s="52"/>
      <c r="W4211" s="52"/>
      <c r="X4211" s="52"/>
      <c r="Y4211" s="52"/>
      <c r="Z4211" s="52"/>
      <c r="AA4211" s="52"/>
    </row>
    <row r="4212" spans="19:27">
      <c r="S4212" s="52"/>
      <c r="T4212" s="52"/>
      <c r="U4212" s="52"/>
      <c r="V4212" s="52"/>
      <c r="W4212" s="52"/>
      <c r="X4212" s="52"/>
      <c r="Y4212" s="52"/>
      <c r="Z4212" s="52"/>
      <c r="AA4212" s="52"/>
    </row>
    <row r="4213" spans="19:27">
      <c r="S4213" s="52"/>
      <c r="T4213" s="52"/>
      <c r="U4213" s="52"/>
      <c r="V4213" s="52"/>
      <c r="W4213" s="52"/>
      <c r="X4213" s="52"/>
      <c r="Y4213" s="52"/>
      <c r="Z4213" s="52"/>
      <c r="AA4213" s="52"/>
    </row>
    <row r="4214" spans="19:27">
      <c r="S4214" s="52"/>
      <c r="T4214" s="52"/>
      <c r="U4214" s="52"/>
      <c r="V4214" s="52"/>
      <c r="W4214" s="52"/>
      <c r="X4214" s="52"/>
      <c r="Y4214" s="52"/>
      <c r="Z4214" s="52"/>
      <c r="AA4214" s="52"/>
    </row>
    <row r="4215" spans="19:27">
      <c r="S4215" s="52"/>
      <c r="T4215" s="52"/>
      <c r="U4215" s="52"/>
      <c r="V4215" s="52"/>
      <c r="W4215" s="52"/>
      <c r="X4215" s="52"/>
      <c r="Y4215" s="52"/>
      <c r="Z4215" s="52"/>
      <c r="AA4215" s="52"/>
    </row>
    <row r="4216" spans="19:27">
      <c r="S4216" s="52"/>
      <c r="T4216" s="52"/>
      <c r="U4216" s="52"/>
      <c r="V4216" s="52"/>
      <c r="W4216" s="52"/>
      <c r="X4216" s="52"/>
      <c r="Y4216" s="52"/>
      <c r="Z4216" s="52"/>
      <c r="AA4216" s="52"/>
    </row>
    <row r="4217" spans="19:27">
      <c r="S4217" s="52"/>
      <c r="T4217" s="52"/>
      <c r="U4217" s="52"/>
      <c r="V4217" s="52"/>
      <c r="W4217" s="52"/>
      <c r="X4217" s="52"/>
      <c r="Y4217" s="52"/>
      <c r="Z4217" s="52"/>
      <c r="AA4217" s="52"/>
    </row>
    <row r="4218" spans="19:27">
      <c r="S4218" s="52"/>
      <c r="T4218" s="52"/>
      <c r="U4218" s="52"/>
      <c r="V4218" s="52"/>
      <c r="W4218" s="52"/>
      <c r="X4218" s="52"/>
      <c r="Y4218" s="52"/>
      <c r="Z4218" s="52"/>
      <c r="AA4218" s="52"/>
    </row>
    <row r="4219" spans="19:27">
      <c r="S4219" s="52"/>
      <c r="T4219" s="52"/>
      <c r="U4219" s="52"/>
      <c r="V4219" s="52"/>
      <c r="W4219" s="52"/>
      <c r="X4219" s="52"/>
      <c r="Y4219" s="52"/>
      <c r="Z4219" s="52"/>
      <c r="AA4219" s="52"/>
    </row>
    <row r="4220" spans="19:27">
      <c r="S4220" s="52"/>
      <c r="T4220" s="52"/>
      <c r="U4220" s="52"/>
      <c r="V4220" s="52"/>
      <c r="W4220" s="52"/>
      <c r="X4220" s="52"/>
      <c r="Y4220" s="52"/>
      <c r="Z4220" s="52"/>
      <c r="AA4220" s="52"/>
    </row>
    <row r="4221" spans="19:27">
      <c r="S4221" s="52"/>
      <c r="T4221" s="52"/>
      <c r="U4221" s="52"/>
      <c r="V4221" s="52"/>
      <c r="W4221" s="52"/>
      <c r="X4221" s="52"/>
      <c r="Y4221" s="52"/>
      <c r="Z4221" s="52"/>
      <c r="AA4221" s="52"/>
    </row>
    <row r="4222" spans="19:27">
      <c r="S4222" s="52"/>
      <c r="T4222" s="52"/>
      <c r="U4222" s="52"/>
      <c r="V4222" s="52"/>
      <c r="W4222" s="52"/>
      <c r="X4222" s="52"/>
      <c r="Y4222" s="52"/>
      <c r="Z4222" s="52"/>
      <c r="AA4222" s="52"/>
    </row>
    <row r="4223" spans="19:27">
      <c r="S4223" s="52"/>
      <c r="T4223" s="52"/>
      <c r="U4223" s="52"/>
      <c r="V4223" s="52"/>
      <c r="W4223" s="52"/>
      <c r="X4223" s="52"/>
      <c r="Y4223" s="52"/>
      <c r="Z4223" s="52"/>
      <c r="AA4223" s="52"/>
    </row>
    <row r="4224" spans="19:27">
      <c r="S4224" s="52"/>
      <c r="T4224" s="52"/>
      <c r="U4224" s="52"/>
      <c r="V4224" s="52"/>
      <c r="W4224" s="52"/>
      <c r="X4224" s="52"/>
      <c r="Y4224" s="52"/>
      <c r="Z4224" s="52"/>
      <c r="AA4224" s="52"/>
    </row>
    <row r="4225" spans="19:27">
      <c r="S4225" s="52"/>
      <c r="T4225" s="52"/>
      <c r="U4225" s="52"/>
      <c r="V4225" s="52"/>
      <c r="W4225" s="52"/>
      <c r="X4225" s="52"/>
      <c r="Y4225" s="52"/>
      <c r="Z4225" s="52"/>
      <c r="AA4225" s="52"/>
    </row>
    <row r="4226" spans="19:27">
      <c r="S4226" s="52"/>
      <c r="T4226" s="52"/>
      <c r="U4226" s="52"/>
      <c r="V4226" s="52"/>
      <c r="W4226" s="52"/>
      <c r="X4226" s="52"/>
      <c r="Y4226" s="52"/>
      <c r="Z4226" s="52"/>
      <c r="AA4226" s="52"/>
    </row>
    <row r="4227" spans="19:27">
      <c r="S4227" s="52"/>
      <c r="T4227" s="52"/>
      <c r="U4227" s="52"/>
      <c r="V4227" s="52"/>
      <c r="W4227" s="52"/>
      <c r="X4227" s="52"/>
      <c r="Y4227" s="52"/>
      <c r="Z4227" s="52"/>
      <c r="AA4227" s="52"/>
    </row>
    <row r="4228" spans="19:27">
      <c r="S4228" s="52"/>
      <c r="T4228" s="52"/>
      <c r="U4228" s="52"/>
      <c r="V4228" s="52"/>
      <c r="W4228" s="52"/>
      <c r="X4228" s="52"/>
      <c r="Y4228" s="52"/>
      <c r="Z4228" s="52"/>
      <c r="AA4228" s="52"/>
    </row>
    <row r="4229" spans="19:27">
      <c r="S4229" s="52"/>
      <c r="T4229" s="52"/>
      <c r="U4229" s="52"/>
      <c r="V4229" s="52"/>
      <c r="W4229" s="52"/>
      <c r="X4229" s="52"/>
      <c r="Y4229" s="52"/>
      <c r="Z4229" s="52"/>
      <c r="AA4229" s="52"/>
    </row>
    <row r="4230" spans="19:27">
      <c r="S4230" s="52"/>
      <c r="T4230" s="52"/>
      <c r="U4230" s="52"/>
      <c r="V4230" s="52"/>
      <c r="W4230" s="52"/>
      <c r="X4230" s="52"/>
      <c r="Y4230" s="52"/>
      <c r="Z4230" s="52"/>
      <c r="AA4230" s="52"/>
    </row>
    <row r="4231" spans="19:27">
      <c r="S4231" s="52"/>
      <c r="T4231" s="52"/>
      <c r="U4231" s="52"/>
      <c r="V4231" s="52"/>
      <c r="W4231" s="52"/>
      <c r="X4231" s="52"/>
      <c r="Y4231" s="52"/>
      <c r="Z4231" s="52"/>
      <c r="AA4231" s="52"/>
    </row>
    <row r="4232" spans="19:27">
      <c r="S4232" s="52"/>
      <c r="T4232" s="52"/>
      <c r="U4232" s="52"/>
      <c r="V4232" s="52"/>
      <c r="W4232" s="52"/>
      <c r="X4232" s="52"/>
      <c r="Y4232" s="52"/>
      <c r="Z4232" s="52"/>
      <c r="AA4232" s="52"/>
    </row>
    <row r="4233" spans="19:27">
      <c r="S4233" s="52"/>
      <c r="T4233" s="52"/>
      <c r="U4233" s="52"/>
      <c r="V4233" s="52"/>
      <c r="W4233" s="52"/>
      <c r="X4233" s="52"/>
      <c r="Y4233" s="52"/>
      <c r="Z4233" s="52"/>
      <c r="AA4233" s="52"/>
    </row>
    <row r="4234" spans="19:27">
      <c r="S4234" s="52"/>
      <c r="T4234" s="52"/>
      <c r="U4234" s="52"/>
      <c r="V4234" s="52"/>
      <c r="W4234" s="52"/>
      <c r="X4234" s="52"/>
      <c r="Y4234" s="52"/>
      <c r="Z4234" s="52"/>
      <c r="AA4234" s="52"/>
    </row>
    <row r="4235" spans="19:27">
      <c r="S4235" s="52"/>
      <c r="T4235" s="52"/>
      <c r="U4235" s="52"/>
      <c r="V4235" s="52"/>
      <c r="W4235" s="52"/>
      <c r="X4235" s="52"/>
      <c r="Y4235" s="52"/>
      <c r="Z4235" s="52"/>
      <c r="AA4235" s="52"/>
    </row>
    <row r="4236" spans="19:27">
      <c r="S4236" s="52"/>
      <c r="T4236" s="52"/>
      <c r="U4236" s="52"/>
      <c r="V4236" s="52"/>
      <c r="W4236" s="52"/>
      <c r="X4236" s="52"/>
      <c r="Y4236" s="52"/>
      <c r="Z4236" s="52"/>
      <c r="AA4236" s="52"/>
    </row>
    <row r="4237" spans="19:27">
      <c r="S4237" s="52"/>
      <c r="T4237" s="52"/>
      <c r="U4237" s="52"/>
      <c r="V4237" s="52"/>
      <c r="W4237" s="52"/>
      <c r="X4237" s="52"/>
      <c r="Y4237" s="52"/>
      <c r="Z4237" s="52"/>
      <c r="AA4237" s="52"/>
    </row>
    <row r="4238" spans="19:27">
      <c r="S4238" s="52"/>
      <c r="T4238" s="52"/>
      <c r="U4238" s="52"/>
      <c r="V4238" s="52"/>
      <c r="W4238" s="52"/>
      <c r="X4238" s="52"/>
      <c r="Y4238" s="52"/>
      <c r="Z4238" s="52"/>
      <c r="AA4238" s="52"/>
    </row>
    <row r="4239" spans="19:27">
      <c r="S4239" s="52"/>
      <c r="T4239" s="52"/>
      <c r="U4239" s="52"/>
      <c r="V4239" s="52"/>
      <c r="W4239" s="52"/>
      <c r="X4239" s="52"/>
      <c r="Y4239" s="52"/>
      <c r="Z4239" s="52"/>
      <c r="AA4239" s="52"/>
    </row>
    <row r="4240" spans="19:27">
      <c r="S4240" s="52"/>
      <c r="T4240" s="52"/>
      <c r="U4240" s="52"/>
      <c r="V4240" s="52"/>
      <c r="W4240" s="52"/>
      <c r="X4240" s="52"/>
      <c r="Y4240" s="52"/>
      <c r="Z4240" s="52"/>
      <c r="AA4240" s="52"/>
    </row>
    <row r="4241" spans="19:27">
      <c r="S4241" s="52"/>
      <c r="T4241" s="52"/>
      <c r="U4241" s="52"/>
      <c r="V4241" s="52"/>
      <c r="W4241" s="52"/>
      <c r="X4241" s="52"/>
      <c r="Y4241" s="52"/>
      <c r="Z4241" s="52"/>
      <c r="AA4241" s="52"/>
    </row>
    <row r="4242" spans="19:27">
      <c r="S4242" s="52"/>
      <c r="T4242" s="52"/>
      <c r="U4242" s="52"/>
      <c r="V4242" s="52"/>
      <c r="W4242" s="52"/>
      <c r="X4242" s="52"/>
      <c r="Y4242" s="52"/>
      <c r="Z4242" s="52"/>
      <c r="AA4242" s="52"/>
    </row>
    <row r="4243" spans="19:27">
      <c r="S4243" s="52"/>
      <c r="T4243" s="52"/>
      <c r="U4243" s="52"/>
      <c r="V4243" s="52"/>
      <c r="W4243" s="52"/>
      <c r="X4243" s="52"/>
      <c r="Y4243" s="52"/>
      <c r="Z4243" s="52"/>
      <c r="AA4243" s="52"/>
    </row>
    <row r="4244" spans="19:27">
      <c r="S4244" s="52"/>
      <c r="T4244" s="52"/>
      <c r="U4244" s="52"/>
      <c r="V4244" s="52"/>
      <c r="W4244" s="52"/>
      <c r="X4244" s="52"/>
      <c r="Y4244" s="52"/>
      <c r="Z4244" s="52"/>
      <c r="AA4244" s="52"/>
    </row>
    <row r="4245" spans="19:27">
      <c r="S4245" s="52"/>
      <c r="T4245" s="52"/>
      <c r="U4245" s="52"/>
      <c r="V4245" s="52"/>
      <c r="W4245" s="52"/>
      <c r="X4245" s="52"/>
      <c r="Y4245" s="52"/>
      <c r="Z4245" s="52"/>
      <c r="AA4245" s="52"/>
    </row>
    <row r="4246" spans="19:27">
      <c r="S4246" s="52"/>
      <c r="T4246" s="52"/>
      <c r="U4246" s="52"/>
      <c r="V4246" s="52"/>
      <c r="W4246" s="52"/>
      <c r="X4246" s="52"/>
      <c r="Y4246" s="52"/>
      <c r="Z4246" s="52"/>
      <c r="AA4246" s="52"/>
    </row>
    <row r="4247" spans="19:27">
      <c r="S4247" s="52"/>
      <c r="T4247" s="52"/>
      <c r="U4247" s="52"/>
      <c r="V4247" s="52"/>
      <c r="W4247" s="52"/>
      <c r="X4247" s="52"/>
      <c r="Y4247" s="52"/>
      <c r="Z4247" s="52"/>
      <c r="AA4247" s="52"/>
    </row>
    <row r="4248" spans="19:27">
      <c r="S4248" s="52"/>
      <c r="T4248" s="52"/>
      <c r="U4248" s="52"/>
      <c r="V4248" s="52"/>
      <c r="W4248" s="52"/>
      <c r="X4248" s="52"/>
      <c r="Y4248" s="52"/>
      <c r="Z4248" s="52"/>
      <c r="AA4248" s="52"/>
    </row>
    <row r="4249" spans="19:27">
      <c r="S4249" s="52"/>
      <c r="T4249" s="52"/>
      <c r="U4249" s="52"/>
      <c r="V4249" s="52"/>
      <c r="W4249" s="52"/>
      <c r="X4249" s="52"/>
      <c r="Y4249" s="52"/>
      <c r="Z4249" s="52"/>
      <c r="AA4249" s="52"/>
    </row>
    <row r="4250" spans="19:27">
      <c r="S4250" s="52"/>
      <c r="T4250" s="52"/>
      <c r="U4250" s="52"/>
      <c r="V4250" s="52"/>
      <c r="W4250" s="52"/>
      <c r="X4250" s="52"/>
      <c r="Y4250" s="52"/>
      <c r="Z4250" s="52"/>
      <c r="AA4250" s="52"/>
    </row>
    <row r="4251" spans="19:27">
      <c r="S4251" s="52"/>
      <c r="T4251" s="52"/>
      <c r="U4251" s="52"/>
      <c r="V4251" s="52"/>
      <c r="W4251" s="52"/>
      <c r="X4251" s="52"/>
      <c r="Y4251" s="52"/>
      <c r="Z4251" s="52"/>
      <c r="AA4251" s="52"/>
    </row>
    <row r="4252" spans="19:27">
      <c r="S4252" s="52"/>
      <c r="T4252" s="52"/>
      <c r="U4252" s="52"/>
      <c r="V4252" s="52"/>
      <c r="W4252" s="52"/>
      <c r="X4252" s="52"/>
      <c r="Y4252" s="52"/>
      <c r="Z4252" s="52"/>
      <c r="AA4252" s="52"/>
    </row>
    <row r="4253" spans="19:27">
      <c r="S4253" s="52"/>
      <c r="T4253" s="52"/>
      <c r="U4253" s="52"/>
      <c r="V4253" s="52"/>
      <c r="W4253" s="52"/>
      <c r="X4253" s="52"/>
      <c r="Y4253" s="52"/>
      <c r="Z4253" s="52"/>
      <c r="AA4253" s="52"/>
    </row>
    <row r="4254" spans="19:27">
      <c r="S4254" s="52"/>
      <c r="T4254" s="52"/>
      <c r="U4254" s="52"/>
      <c r="V4254" s="52"/>
      <c r="W4254" s="52"/>
      <c r="X4254" s="52"/>
      <c r="Y4254" s="52"/>
      <c r="Z4254" s="52"/>
      <c r="AA4254" s="52"/>
    </row>
    <row r="4255" spans="19:27">
      <c r="S4255" s="52"/>
      <c r="T4255" s="52"/>
      <c r="U4255" s="52"/>
      <c r="V4255" s="52"/>
      <c r="W4255" s="52"/>
      <c r="X4255" s="52"/>
      <c r="Y4255" s="52"/>
      <c r="Z4255" s="52"/>
      <c r="AA4255" s="52"/>
    </row>
    <row r="4256" spans="19:27">
      <c r="S4256" s="52"/>
      <c r="T4256" s="52"/>
      <c r="U4256" s="52"/>
      <c r="V4256" s="52"/>
      <c r="W4256" s="52"/>
      <c r="X4256" s="52"/>
      <c r="Y4256" s="52"/>
      <c r="Z4256" s="52"/>
      <c r="AA4256" s="52"/>
    </row>
    <row r="4257" spans="19:27">
      <c r="S4257" s="52"/>
      <c r="T4257" s="52"/>
      <c r="U4257" s="52"/>
      <c r="V4257" s="52"/>
      <c r="W4257" s="52"/>
      <c r="X4257" s="52"/>
      <c r="Y4257" s="52"/>
      <c r="Z4257" s="52"/>
      <c r="AA4257" s="52"/>
    </row>
    <row r="4258" spans="19:27">
      <c r="S4258" s="52"/>
      <c r="T4258" s="52"/>
      <c r="U4258" s="52"/>
      <c r="V4258" s="52"/>
      <c r="W4258" s="52"/>
      <c r="X4258" s="52"/>
      <c r="Y4258" s="52"/>
      <c r="Z4258" s="52"/>
      <c r="AA4258" s="52"/>
    </row>
    <row r="4259" spans="19:27">
      <c r="S4259" s="52"/>
      <c r="T4259" s="52"/>
      <c r="U4259" s="52"/>
      <c r="V4259" s="52"/>
      <c r="W4259" s="52"/>
      <c r="X4259" s="52"/>
      <c r="Y4259" s="52"/>
      <c r="Z4259" s="52"/>
      <c r="AA4259" s="52"/>
    </row>
    <row r="4260" spans="19:27">
      <c r="S4260" s="52"/>
      <c r="T4260" s="52"/>
      <c r="U4260" s="52"/>
      <c r="V4260" s="52"/>
      <c r="W4260" s="52"/>
      <c r="X4260" s="52"/>
      <c r="Y4260" s="52"/>
      <c r="Z4260" s="52"/>
      <c r="AA4260" s="52"/>
    </row>
    <row r="4261" spans="19:27">
      <c r="S4261" s="52"/>
      <c r="T4261" s="52"/>
      <c r="U4261" s="52"/>
      <c r="V4261" s="52"/>
      <c r="W4261" s="52"/>
      <c r="X4261" s="52"/>
      <c r="Y4261" s="52"/>
      <c r="Z4261" s="52"/>
      <c r="AA4261" s="52"/>
    </row>
    <row r="4262" spans="19:27">
      <c r="S4262" s="52"/>
      <c r="T4262" s="52"/>
      <c r="U4262" s="52"/>
      <c r="V4262" s="52"/>
      <c r="W4262" s="52"/>
      <c r="X4262" s="52"/>
      <c r="Y4262" s="52"/>
      <c r="Z4262" s="52"/>
      <c r="AA4262" s="52"/>
    </row>
    <row r="4263" spans="19:27">
      <c r="S4263" s="52"/>
      <c r="T4263" s="52"/>
      <c r="U4263" s="52"/>
      <c r="V4263" s="52"/>
      <c r="W4263" s="52"/>
      <c r="X4263" s="52"/>
      <c r="Y4263" s="52"/>
      <c r="Z4263" s="52"/>
      <c r="AA4263" s="52"/>
    </row>
    <row r="4264" spans="19:27">
      <c r="S4264" s="52"/>
      <c r="T4264" s="52"/>
      <c r="U4264" s="52"/>
      <c r="V4264" s="52"/>
      <c r="W4264" s="52"/>
      <c r="X4264" s="52"/>
      <c r="Y4264" s="52"/>
      <c r="Z4264" s="52"/>
      <c r="AA4264" s="52"/>
    </row>
    <row r="4265" spans="19:27">
      <c r="S4265" s="52"/>
      <c r="T4265" s="52"/>
      <c r="U4265" s="52"/>
      <c r="V4265" s="52"/>
      <c r="W4265" s="52"/>
      <c r="X4265" s="52"/>
      <c r="Y4265" s="52"/>
      <c r="Z4265" s="52"/>
      <c r="AA4265" s="52"/>
    </row>
    <row r="4266" spans="19:27">
      <c r="S4266" s="52"/>
      <c r="T4266" s="52"/>
      <c r="U4266" s="52"/>
      <c r="V4266" s="52"/>
      <c r="W4266" s="52"/>
      <c r="X4266" s="52"/>
      <c r="Y4266" s="52"/>
      <c r="Z4266" s="52"/>
      <c r="AA4266" s="52"/>
    </row>
    <row r="4267" spans="19:27">
      <c r="S4267" s="52"/>
      <c r="T4267" s="52"/>
      <c r="U4267" s="52"/>
      <c r="V4267" s="52"/>
      <c r="W4267" s="52"/>
      <c r="X4267" s="52"/>
      <c r="Y4267" s="52"/>
      <c r="Z4267" s="52"/>
      <c r="AA4267" s="52"/>
    </row>
    <row r="4268" spans="19:27">
      <c r="S4268" s="52"/>
      <c r="T4268" s="52"/>
      <c r="U4268" s="52"/>
      <c r="V4268" s="52"/>
      <c r="W4268" s="52"/>
      <c r="X4268" s="52"/>
      <c r="Y4268" s="52"/>
      <c r="Z4268" s="52"/>
      <c r="AA4268" s="52"/>
    </row>
    <row r="4269" spans="19:27">
      <c r="S4269" s="52"/>
      <c r="T4269" s="52"/>
      <c r="U4269" s="52"/>
      <c r="V4269" s="52"/>
      <c r="W4269" s="52"/>
      <c r="X4269" s="52"/>
      <c r="Y4269" s="52"/>
      <c r="Z4269" s="52"/>
      <c r="AA4269" s="52"/>
    </row>
    <row r="4270" spans="19:27">
      <c r="S4270" s="52"/>
      <c r="T4270" s="52"/>
      <c r="U4270" s="52"/>
      <c r="V4270" s="52"/>
      <c r="W4270" s="52"/>
      <c r="X4270" s="52"/>
      <c r="Y4270" s="52"/>
      <c r="Z4270" s="52"/>
      <c r="AA4270" s="52"/>
    </row>
    <row r="4271" spans="19:27">
      <c r="S4271" s="52"/>
      <c r="T4271" s="52"/>
      <c r="U4271" s="52"/>
      <c r="V4271" s="52"/>
      <c r="W4271" s="52"/>
      <c r="X4271" s="52"/>
      <c r="Y4271" s="52"/>
      <c r="Z4271" s="52"/>
      <c r="AA4271" s="52"/>
    </row>
    <row r="4272" spans="19:27">
      <c r="S4272" s="52"/>
      <c r="T4272" s="52"/>
      <c r="U4272" s="52"/>
      <c r="V4272" s="52"/>
      <c r="W4272" s="52"/>
      <c r="X4272" s="52"/>
      <c r="Y4272" s="52"/>
      <c r="Z4272" s="52"/>
      <c r="AA4272" s="52"/>
    </row>
    <row r="4273" spans="19:27">
      <c r="S4273" s="52"/>
      <c r="T4273" s="52"/>
      <c r="U4273" s="52"/>
      <c r="V4273" s="52"/>
      <c r="W4273" s="52"/>
      <c r="X4273" s="52"/>
      <c r="Y4273" s="52"/>
      <c r="Z4273" s="52"/>
      <c r="AA4273" s="52"/>
    </row>
    <row r="4274" spans="19:27">
      <c r="S4274" s="52"/>
      <c r="T4274" s="52"/>
      <c r="U4274" s="52"/>
      <c r="V4274" s="52"/>
      <c r="W4274" s="52"/>
      <c r="X4274" s="52"/>
      <c r="Y4274" s="52"/>
      <c r="Z4274" s="52"/>
      <c r="AA4274" s="52"/>
    </row>
    <row r="4275" spans="19:27">
      <c r="S4275" s="52"/>
      <c r="T4275" s="52"/>
      <c r="U4275" s="52"/>
      <c r="V4275" s="52"/>
      <c r="W4275" s="52"/>
      <c r="X4275" s="52"/>
      <c r="Y4275" s="52"/>
      <c r="Z4275" s="52"/>
      <c r="AA4275" s="52"/>
    </row>
    <row r="4276" spans="19:27">
      <c r="S4276" s="52"/>
      <c r="T4276" s="52"/>
      <c r="U4276" s="52"/>
      <c r="V4276" s="52"/>
      <c r="W4276" s="52"/>
      <c r="X4276" s="52"/>
      <c r="Y4276" s="52"/>
      <c r="Z4276" s="52"/>
      <c r="AA4276" s="52"/>
    </row>
    <row r="4277" spans="19:27">
      <c r="S4277" s="52"/>
      <c r="T4277" s="52"/>
      <c r="U4277" s="52"/>
      <c r="V4277" s="52"/>
      <c r="W4277" s="52"/>
      <c r="X4277" s="52"/>
      <c r="Y4277" s="52"/>
      <c r="Z4277" s="52"/>
      <c r="AA4277" s="52"/>
    </row>
    <row r="4278" spans="19:27">
      <c r="S4278" s="52"/>
      <c r="T4278" s="52"/>
      <c r="U4278" s="52"/>
      <c r="V4278" s="52"/>
      <c r="W4278" s="52"/>
      <c r="X4278" s="52"/>
      <c r="Y4278" s="52"/>
      <c r="Z4278" s="52"/>
      <c r="AA4278" s="52"/>
    </row>
    <row r="4279" spans="19:27">
      <c r="S4279" s="52"/>
      <c r="T4279" s="52"/>
      <c r="U4279" s="52"/>
      <c r="V4279" s="52"/>
      <c r="W4279" s="52"/>
      <c r="X4279" s="52"/>
      <c r="Y4279" s="52"/>
      <c r="Z4279" s="52"/>
      <c r="AA4279" s="52"/>
    </row>
    <row r="4280" spans="19:27">
      <c r="S4280" s="52"/>
      <c r="T4280" s="52"/>
      <c r="U4280" s="52"/>
      <c r="V4280" s="52"/>
      <c r="W4280" s="52"/>
      <c r="X4280" s="52"/>
      <c r="Y4280" s="52"/>
      <c r="Z4280" s="52"/>
      <c r="AA4280" s="52"/>
    </row>
    <row r="4281" spans="19:27">
      <c r="S4281" s="52"/>
      <c r="T4281" s="52"/>
      <c r="U4281" s="52"/>
      <c r="V4281" s="52"/>
      <c r="W4281" s="52"/>
      <c r="X4281" s="52"/>
      <c r="Y4281" s="52"/>
      <c r="Z4281" s="52"/>
      <c r="AA4281" s="52"/>
    </row>
    <row r="4282" spans="19:27">
      <c r="S4282" s="52"/>
      <c r="T4282" s="52"/>
      <c r="U4282" s="52"/>
      <c r="V4282" s="52"/>
      <c r="W4282" s="52"/>
      <c r="X4282" s="52"/>
      <c r="Y4282" s="52"/>
      <c r="Z4282" s="52"/>
      <c r="AA4282" s="52"/>
    </row>
    <row r="4283" spans="19:27">
      <c r="S4283" s="52"/>
      <c r="T4283" s="52"/>
      <c r="U4283" s="52"/>
      <c r="V4283" s="52"/>
      <c r="W4283" s="52"/>
      <c r="X4283" s="52"/>
      <c r="Y4283" s="52"/>
      <c r="Z4283" s="52"/>
      <c r="AA4283" s="52"/>
    </row>
    <row r="4284" spans="19:27">
      <c r="S4284" s="52"/>
      <c r="T4284" s="52"/>
      <c r="U4284" s="52"/>
      <c r="V4284" s="52"/>
      <c r="W4284" s="52"/>
      <c r="X4284" s="52"/>
      <c r="Y4284" s="52"/>
      <c r="Z4284" s="52"/>
      <c r="AA4284" s="52"/>
    </row>
    <row r="4285" spans="19:27">
      <c r="S4285" s="52"/>
      <c r="T4285" s="52"/>
      <c r="U4285" s="52"/>
      <c r="V4285" s="52"/>
      <c r="W4285" s="52"/>
      <c r="X4285" s="52"/>
      <c r="Y4285" s="52"/>
      <c r="Z4285" s="52"/>
      <c r="AA4285" s="52"/>
    </row>
    <row r="4286" spans="19:27">
      <c r="S4286" s="52"/>
      <c r="T4286" s="52"/>
      <c r="U4286" s="52"/>
      <c r="V4286" s="52"/>
      <c r="W4286" s="52"/>
      <c r="X4286" s="52"/>
      <c r="Y4286" s="52"/>
      <c r="Z4286" s="52"/>
      <c r="AA4286" s="52"/>
    </row>
    <row r="4287" spans="19:27">
      <c r="S4287" s="52"/>
      <c r="T4287" s="52"/>
      <c r="U4287" s="52"/>
      <c r="V4287" s="52"/>
      <c r="W4287" s="52"/>
      <c r="X4287" s="52"/>
      <c r="Y4287" s="52"/>
      <c r="Z4287" s="52"/>
      <c r="AA4287" s="52"/>
    </row>
    <row r="4288" spans="19:27">
      <c r="S4288" s="52"/>
      <c r="T4288" s="52"/>
      <c r="U4288" s="52"/>
      <c r="V4288" s="52"/>
      <c r="W4288" s="52"/>
      <c r="X4288" s="52"/>
      <c r="Y4288" s="52"/>
      <c r="Z4288" s="52"/>
      <c r="AA4288" s="52"/>
    </row>
    <row r="4289" spans="19:27">
      <c r="S4289" s="52"/>
      <c r="T4289" s="52"/>
      <c r="U4289" s="52"/>
      <c r="V4289" s="52"/>
      <c r="W4289" s="52"/>
      <c r="X4289" s="52"/>
      <c r="Y4289" s="52"/>
      <c r="Z4289" s="52"/>
      <c r="AA4289" s="52"/>
    </row>
    <row r="4290" spans="19:27">
      <c r="S4290" s="52"/>
      <c r="T4290" s="52"/>
      <c r="U4290" s="52"/>
      <c r="V4290" s="52"/>
      <c r="W4290" s="52"/>
      <c r="X4290" s="52"/>
      <c r="Y4290" s="52"/>
      <c r="Z4290" s="52"/>
      <c r="AA4290" s="52"/>
    </row>
    <row r="4291" spans="19:27">
      <c r="S4291" s="52"/>
      <c r="T4291" s="52"/>
      <c r="U4291" s="52"/>
      <c r="V4291" s="52"/>
      <c r="W4291" s="52"/>
      <c r="X4291" s="52"/>
      <c r="Y4291" s="52"/>
      <c r="Z4291" s="52"/>
      <c r="AA4291" s="52"/>
    </row>
    <row r="4292" spans="19:27">
      <c r="S4292" s="52"/>
      <c r="T4292" s="52"/>
      <c r="U4292" s="52"/>
      <c r="V4292" s="52"/>
      <c r="W4292" s="52"/>
      <c r="X4292" s="52"/>
      <c r="Y4292" s="52"/>
      <c r="Z4292" s="52"/>
      <c r="AA4292" s="52"/>
    </row>
    <row r="4293" spans="19:27">
      <c r="S4293" s="52"/>
      <c r="T4293" s="52"/>
      <c r="U4293" s="52"/>
      <c r="V4293" s="52"/>
      <c r="W4293" s="52"/>
      <c r="X4293" s="52"/>
      <c r="Y4293" s="52"/>
      <c r="Z4293" s="52"/>
      <c r="AA4293" s="52"/>
    </row>
    <row r="4294" spans="19:27">
      <c r="S4294" s="52"/>
      <c r="T4294" s="52"/>
      <c r="U4294" s="52"/>
      <c r="V4294" s="52"/>
      <c r="W4294" s="52"/>
      <c r="X4294" s="52"/>
      <c r="Y4294" s="52"/>
      <c r="Z4294" s="52"/>
      <c r="AA4294" s="52"/>
    </row>
    <row r="4295" spans="19:27">
      <c r="S4295" s="52"/>
      <c r="T4295" s="52"/>
      <c r="U4295" s="52"/>
      <c r="V4295" s="52"/>
      <c r="W4295" s="52"/>
      <c r="X4295" s="52"/>
      <c r="Y4295" s="52"/>
      <c r="Z4295" s="52"/>
      <c r="AA4295" s="52"/>
    </row>
    <row r="4296" spans="19:27">
      <c r="S4296" s="52"/>
      <c r="T4296" s="52"/>
      <c r="U4296" s="52"/>
      <c r="V4296" s="52"/>
      <c r="W4296" s="52"/>
      <c r="X4296" s="52"/>
      <c r="Y4296" s="52"/>
      <c r="Z4296" s="52"/>
      <c r="AA4296" s="52"/>
    </row>
    <row r="4297" spans="19:27">
      <c r="S4297" s="52"/>
      <c r="T4297" s="52"/>
      <c r="U4297" s="52"/>
      <c r="V4297" s="52"/>
      <c r="W4297" s="52"/>
      <c r="X4297" s="52"/>
      <c r="Y4297" s="52"/>
      <c r="Z4297" s="52"/>
      <c r="AA4297" s="52"/>
    </row>
    <row r="4298" spans="19:27">
      <c r="S4298" s="52"/>
      <c r="T4298" s="52"/>
      <c r="U4298" s="52"/>
      <c r="V4298" s="52"/>
      <c r="W4298" s="52"/>
      <c r="X4298" s="52"/>
      <c r="Y4298" s="52"/>
      <c r="Z4298" s="52"/>
      <c r="AA4298" s="52"/>
    </row>
    <row r="4299" spans="19:27">
      <c r="S4299" s="52"/>
      <c r="T4299" s="52"/>
      <c r="U4299" s="52"/>
      <c r="V4299" s="52"/>
      <c r="W4299" s="52"/>
      <c r="X4299" s="52"/>
      <c r="Y4299" s="52"/>
      <c r="Z4299" s="52"/>
      <c r="AA4299" s="52"/>
    </row>
    <row r="4300" spans="19:27">
      <c r="S4300" s="52"/>
      <c r="T4300" s="52"/>
      <c r="U4300" s="52"/>
      <c r="V4300" s="52"/>
      <c r="W4300" s="52"/>
      <c r="X4300" s="52"/>
      <c r="Y4300" s="52"/>
      <c r="Z4300" s="52"/>
      <c r="AA4300" s="52"/>
    </row>
    <row r="4301" spans="19:27">
      <c r="S4301" s="52"/>
      <c r="T4301" s="52"/>
      <c r="U4301" s="52"/>
      <c r="V4301" s="52"/>
      <c r="W4301" s="52"/>
      <c r="X4301" s="52"/>
      <c r="Y4301" s="52"/>
      <c r="Z4301" s="52"/>
      <c r="AA4301" s="52"/>
    </row>
    <row r="4302" spans="19:27">
      <c r="S4302" s="52"/>
      <c r="T4302" s="52"/>
      <c r="U4302" s="52"/>
      <c r="V4302" s="52"/>
      <c r="W4302" s="52"/>
      <c r="X4302" s="52"/>
      <c r="Y4302" s="52"/>
      <c r="Z4302" s="52"/>
      <c r="AA4302" s="52"/>
    </row>
    <row r="4303" spans="19:27">
      <c r="S4303" s="52"/>
      <c r="T4303" s="52"/>
      <c r="U4303" s="52"/>
      <c r="V4303" s="52"/>
      <c r="W4303" s="52"/>
      <c r="X4303" s="52"/>
      <c r="Y4303" s="52"/>
      <c r="Z4303" s="52"/>
      <c r="AA4303" s="52"/>
    </row>
    <row r="4304" spans="19:27">
      <c r="S4304" s="52"/>
      <c r="T4304" s="52"/>
      <c r="U4304" s="52"/>
      <c r="V4304" s="52"/>
      <c r="W4304" s="52"/>
      <c r="X4304" s="52"/>
      <c r="Y4304" s="52"/>
      <c r="Z4304" s="52"/>
      <c r="AA4304" s="52"/>
    </row>
    <row r="4305" spans="19:27">
      <c r="S4305" s="52"/>
      <c r="T4305" s="52"/>
      <c r="U4305" s="52"/>
      <c r="V4305" s="52"/>
      <c r="W4305" s="52"/>
      <c r="X4305" s="52"/>
      <c r="Y4305" s="52"/>
      <c r="Z4305" s="52"/>
      <c r="AA4305" s="52"/>
    </row>
    <row r="4306" spans="19:27">
      <c r="S4306" s="52"/>
      <c r="T4306" s="52"/>
      <c r="U4306" s="52"/>
      <c r="V4306" s="52"/>
      <c r="W4306" s="52"/>
      <c r="X4306" s="52"/>
      <c r="Y4306" s="52"/>
      <c r="Z4306" s="52"/>
      <c r="AA4306" s="52"/>
    </row>
    <row r="4307" spans="19:27">
      <c r="S4307" s="52"/>
      <c r="T4307" s="52"/>
      <c r="U4307" s="52"/>
      <c r="V4307" s="52"/>
      <c r="W4307" s="52"/>
      <c r="X4307" s="52"/>
      <c r="Y4307" s="52"/>
      <c r="Z4307" s="52"/>
      <c r="AA4307" s="52"/>
    </row>
    <row r="4308" spans="19:27">
      <c r="S4308" s="52"/>
      <c r="T4308" s="52"/>
      <c r="U4308" s="52"/>
      <c r="V4308" s="52"/>
      <c r="W4308" s="52"/>
      <c r="X4308" s="52"/>
      <c r="Y4308" s="52"/>
      <c r="Z4308" s="52"/>
      <c r="AA4308" s="52"/>
    </row>
    <row r="4309" spans="19:27">
      <c r="S4309" s="52"/>
      <c r="T4309" s="52"/>
      <c r="U4309" s="52"/>
      <c r="V4309" s="52"/>
      <c r="W4309" s="52"/>
      <c r="X4309" s="52"/>
      <c r="Y4309" s="52"/>
      <c r="Z4309" s="52"/>
      <c r="AA4309" s="52"/>
    </row>
    <row r="4310" spans="19:27">
      <c r="S4310" s="52"/>
      <c r="T4310" s="52"/>
      <c r="U4310" s="52"/>
      <c r="V4310" s="52"/>
      <c r="W4310" s="52"/>
      <c r="X4310" s="52"/>
      <c r="Y4310" s="52"/>
      <c r="Z4310" s="52"/>
      <c r="AA4310" s="52"/>
    </row>
    <row r="4311" spans="19:27">
      <c r="S4311" s="52"/>
      <c r="T4311" s="52"/>
      <c r="U4311" s="52"/>
      <c r="V4311" s="52"/>
      <c r="W4311" s="52"/>
      <c r="X4311" s="52"/>
      <c r="Y4311" s="52"/>
      <c r="Z4311" s="52"/>
      <c r="AA4311" s="52"/>
    </row>
    <row r="4312" spans="19:27">
      <c r="S4312" s="52"/>
      <c r="T4312" s="52"/>
      <c r="U4312" s="52"/>
      <c r="V4312" s="52"/>
      <c r="W4312" s="52"/>
      <c r="X4312" s="52"/>
      <c r="Y4312" s="52"/>
      <c r="Z4312" s="52"/>
      <c r="AA4312" s="52"/>
    </row>
    <row r="4313" spans="19:27">
      <c r="S4313" s="52"/>
      <c r="T4313" s="52"/>
      <c r="U4313" s="52"/>
      <c r="V4313" s="52"/>
      <c r="W4313" s="52"/>
      <c r="X4313" s="52"/>
      <c r="Y4313" s="52"/>
      <c r="Z4313" s="52"/>
      <c r="AA4313" s="52"/>
    </row>
    <row r="4314" spans="19:27">
      <c r="S4314" s="52"/>
      <c r="T4314" s="52"/>
      <c r="U4314" s="52"/>
      <c r="V4314" s="52"/>
      <c r="W4314" s="52"/>
      <c r="X4314" s="52"/>
      <c r="Y4314" s="52"/>
      <c r="Z4314" s="52"/>
      <c r="AA4314" s="52"/>
    </row>
    <row r="4315" spans="19:27">
      <c r="S4315" s="52"/>
      <c r="T4315" s="52"/>
      <c r="U4315" s="52"/>
      <c r="V4315" s="52"/>
      <c r="W4315" s="52"/>
      <c r="X4315" s="52"/>
      <c r="Y4315" s="52"/>
      <c r="Z4315" s="52"/>
      <c r="AA4315" s="52"/>
    </row>
    <row r="4316" spans="19:27">
      <c r="S4316" s="52"/>
      <c r="T4316" s="52"/>
      <c r="U4316" s="52"/>
      <c r="V4316" s="52"/>
      <c r="W4316" s="52"/>
      <c r="X4316" s="52"/>
      <c r="Y4316" s="52"/>
      <c r="Z4316" s="52"/>
      <c r="AA4316" s="52"/>
    </row>
    <row r="4317" spans="19:27">
      <c r="S4317" s="52"/>
      <c r="T4317" s="52"/>
      <c r="U4317" s="52"/>
      <c r="V4317" s="52"/>
      <c r="W4317" s="52"/>
      <c r="X4317" s="52"/>
      <c r="Y4317" s="52"/>
      <c r="Z4317" s="52"/>
      <c r="AA4317" s="52"/>
    </row>
    <row r="4318" spans="19:27">
      <c r="S4318" s="52"/>
      <c r="T4318" s="52"/>
      <c r="U4318" s="52"/>
      <c r="V4318" s="52"/>
      <c r="W4318" s="52"/>
      <c r="X4318" s="52"/>
      <c r="Y4318" s="52"/>
      <c r="Z4318" s="52"/>
      <c r="AA4318" s="52"/>
    </row>
    <row r="4319" spans="19:27">
      <c r="S4319" s="52"/>
      <c r="T4319" s="52"/>
      <c r="U4319" s="52"/>
      <c r="V4319" s="52"/>
      <c r="W4319" s="52"/>
      <c r="X4319" s="52"/>
      <c r="Y4319" s="52"/>
      <c r="Z4319" s="52"/>
      <c r="AA4319" s="52"/>
    </row>
    <row r="4320" spans="19:27">
      <c r="S4320" s="52"/>
      <c r="T4320" s="52"/>
      <c r="U4320" s="52"/>
      <c r="V4320" s="52"/>
      <c r="W4320" s="52"/>
      <c r="X4320" s="52"/>
      <c r="Y4320" s="52"/>
      <c r="Z4320" s="52"/>
      <c r="AA4320" s="52"/>
    </row>
    <row r="4321" spans="19:27">
      <c r="S4321" s="52"/>
      <c r="T4321" s="52"/>
      <c r="U4321" s="52"/>
      <c r="V4321" s="52"/>
      <c r="W4321" s="52"/>
      <c r="X4321" s="52"/>
      <c r="Y4321" s="52"/>
      <c r="Z4321" s="52"/>
      <c r="AA4321" s="52"/>
    </row>
    <row r="4322" spans="19:27">
      <c r="S4322" s="52"/>
      <c r="T4322" s="52"/>
      <c r="U4322" s="52"/>
      <c r="V4322" s="52"/>
      <c r="W4322" s="52"/>
      <c r="X4322" s="52"/>
      <c r="Y4322" s="52"/>
      <c r="Z4322" s="52"/>
      <c r="AA4322" s="52"/>
    </row>
    <row r="4323" spans="19:27">
      <c r="S4323" s="52"/>
      <c r="T4323" s="52"/>
      <c r="U4323" s="52"/>
      <c r="V4323" s="52"/>
      <c r="W4323" s="52"/>
      <c r="X4323" s="52"/>
      <c r="Y4323" s="52"/>
      <c r="Z4323" s="52"/>
      <c r="AA4323" s="52"/>
    </row>
    <row r="4324" spans="19:27">
      <c r="S4324" s="52"/>
      <c r="T4324" s="52"/>
      <c r="U4324" s="52"/>
      <c r="V4324" s="52"/>
      <c r="W4324" s="52"/>
      <c r="X4324" s="52"/>
      <c r="Y4324" s="52"/>
      <c r="Z4324" s="52"/>
      <c r="AA4324" s="52"/>
    </row>
    <row r="4325" spans="19:27">
      <c r="S4325" s="52"/>
      <c r="T4325" s="52"/>
      <c r="U4325" s="52"/>
      <c r="V4325" s="52"/>
      <c r="W4325" s="52"/>
      <c r="X4325" s="52"/>
      <c r="Y4325" s="52"/>
      <c r="Z4325" s="52"/>
      <c r="AA4325" s="52"/>
    </row>
    <row r="4326" spans="19:27">
      <c r="S4326" s="52"/>
      <c r="T4326" s="52"/>
      <c r="U4326" s="52"/>
      <c r="V4326" s="52"/>
      <c r="W4326" s="52"/>
      <c r="X4326" s="52"/>
      <c r="Y4326" s="52"/>
      <c r="Z4326" s="52"/>
      <c r="AA4326" s="52"/>
    </row>
    <row r="4327" spans="19:27">
      <c r="S4327" s="52"/>
      <c r="T4327" s="52"/>
      <c r="U4327" s="52"/>
      <c r="V4327" s="52"/>
      <c r="W4327" s="52"/>
      <c r="X4327" s="52"/>
      <c r="Y4327" s="52"/>
      <c r="Z4327" s="52"/>
      <c r="AA4327" s="52"/>
    </row>
    <row r="4328" spans="19:27">
      <c r="S4328" s="52"/>
      <c r="T4328" s="52"/>
      <c r="U4328" s="52"/>
      <c r="V4328" s="52"/>
      <c r="W4328" s="52"/>
      <c r="X4328" s="52"/>
      <c r="Y4328" s="52"/>
      <c r="Z4328" s="52"/>
      <c r="AA4328" s="52"/>
    </row>
    <row r="4329" spans="19:27">
      <c r="S4329" s="52"/>
      <c r="T4329" s="52"/>
      <c r="U4329" s="52"/>
      <c r="V4329" s="52"/>
      <c r="W4329" s="52"/>
      <c r="X4329" s="52"/>
      <c r="Y4329" s="52"/>
      <c r="Z4329" s="52"/>
      <c r="AA4329" s="52"/>
    </row>
    <row r="4330" spans="19:27">
      <c r="S4330" s="52"/>
      <c r="T4330" s="52"/>
      <c r="U4330" s="52"/>
      <c r="V4330" s="52"/>
      <c r="W4330" s="52"/>
      <c r="X4330" s="52"/>
      <c r="Y4330" s="52"/>
      <c r="Z4330" s="52"/>
      <c r="AA4330" s="52"/>
    </row>
    <row r="4331" spans="19:27">
      <c r="S4331" s="52"/>
      <c r="T4331" s="52"/>
      <c r="U4331" s="52"/>
      <c r="V4331" s="52"/>
      <c r="W4331" s="52"/>
      <c r="X4331" s="52"/>
      <c r="Y4331" s="52"/>
      <c r="Z4331" s="52"/>
      <c r="AA4331" s="52"/>
    </row>
    <row r="4332" spans="19:27">
      <c r="S4332" s="52"/>
      <c r="T4332" s="52"/>
      <c r="U4332" s="52"/>
      <c r="V4332" s="52"/>
      <c r="W4332" s="52"/>
      <c r="X4332" s="52"/>
      <c r="Y4332" s="52"/>
      <c r="Z4332" s="52"/>
      <c r="AA4332" s="52"/>
    </row>
    <row r="4333" spans="19:27">
      <c r="S4333" s="52"/>
      <c r="T4333" s="52"/>
      <c r="U4333" s="52"/>
      <c r="V4333" s="52"/>
      <c r="W4333" s="52"/>
      <c r="X4333" s="52"/>
      <c r="Y4333" s="52"/>
      <c r="Z4333" s="52"/>
      <c r="AA4333" s="52"/>
    </row>
    <row r="4334" spans="19:27">
      <c r="S4334" s="52"/>
      <c r="T4334" s="52"/>
      <c r="U4334" s="52"/>
      <c r="V4334" s="52"/>
      <c r="W4334" s="52"/>
      <c r="X4334" s="52"/>
      <c r="Y4334" s="52"/>
      <c r="Z4334" s="52"/>
      <c r="AA4334" s="52"/>
    </row>
    <row r="4335" spans="19:27">
      <c r="S4335" s="52"/>
      <c r="T4335" s="52"/>
      <c r="U4335" s="52"/>
      <c r="V4335" s="52"/>
      <c r="W4335" s="52"/>
      <c r="X4335" s="52"/>
      <c r="Y4335" s="52"/>
      <c r="Z4335" s="52"/>
      <c r="AA4335" s="52"/>
    </row>
    <row r="4336" spans="19:27">
      <c r="S4336" s="52"/>
      <c r="T4336" s="52"/>
      <c r="U4336" s="52"/>
      <c r="V4336" s="52"/>
      <c r="W4336" s="52"/>
      <c r="X4336" s="52"/>
      <c r="Y4336" s="52"/>
      <c r="Z4336" s="52"/>
      <c r="AA4336" s="52"/>
    </row>
    <row r="4337" spans="19:27">
      <c r="S4337" s="52"/>
      <c r="T4337" s="52"/>
      <c r="U4337" s="52"/>
      <c r="V4337" s="52"/>
      <c r="W4337" s="52"/>
      <c r="X4337" s="52"/>
      <c r="Y4337" s="52"/>
      <c r="Z4337" s="52"/>
      <c r="AA4337" s="52"/>
    </row>
    <row r="4338" spans="19:27">
      <c r="S4338" s="52"/>
      <c r="T4338" s="52"/>
      <c r="U4338" s="52"/>
      <c r="V4338" s="52"/>
      <c r="W4338" s="52"/>
      <c r="X4338" s="52"/>
      <c r="Y4338" s="52"/>
      <c r="Z4338" s="52"/>
      <c r="AA4338" s="52"/>
    </row>
    <row r="4339" spans="19:27">
      <c r="S4339" s="52"/>
      <c r="T4339" s="52"/>
      <c r="U4339" s="52"/>
      <c r="V4339" s="52"/>
      <c r="W4339" s="52"/>
      <c r="X4339" s="52"/>
      <c r="Y4339" s="52"/>
      <c r="Z4339" s="52"/>
      <c r="AA4339" s="52"/>
    </row>
    <row r="4340" spans="19:27">
      <c r="S4340" s="52"/>
      <c r="T4340" s="52"/>
      <c r="U4340" s="52"/>
      <c r="V4340" s="52"/>
      <c r="W4340" s="52"/>
      <c r="X4340" s="52"/>
      <c r="Y4340" s="52"/>
      <c r="Z4340" s="52"/>
      <c r="AA4340" s="52"/>
    </row>
    <row r="4341" spans="19:27">
      <c r="S4341" s="52"/>
      <c r="T4341" s="52"/>
      <c r="U4341" s="52"/>
      <c r="V4341" s="52"/>
      <c r="W4341" s="52"/>
      <c r="X4341" s="52"/>
      <c r="Y4341" s="52"/>
      <c r="Z4341" s="52"/>
      <c r="AA4341" s="52"/>
    </row>
    <row r="4342" spans="19:27">
      <c r="S4342" s="52"/>
      <c r="T4342" s="52"/>
      <c r="U4342" s="52"/>
      <c r="V4342" s="52"/>
      <c r="W4342" s="52"/>
      <c r="X4342" s="52"/>
      <c r="Y4342" s="52"/>
      <c r="Z4342" s="52"/>
      <c r="AA4342" s="52"/>
    </row>
    <row r="4343" spans="19:27">
      <c r="S4343" s="52"/>
      <c r="T4343" s="52"/>
      <c r="U4343" s="52"/>
      <c r="V4343" s="52"/>
      <c r="W4343" s="52"/>
      <c r="X4343" s="52"/>
      <c r="Y4343" s="52"/>
      <c r="Z4343" s="52"/>
      <c r="AA4343" s="52"/>
    </row>
    <row r="4344" spans="19:27">
      <c r="S4344" s="52"/>
      <c r="T4344" s="52"/>
      <c r="U4344" s="52"/>
      <c r="V4344" s="52"/>
      <c r="W4344" s="52"/>
      <c r="X4344" s="52"/>
      <c r="Y4344" s="52"/>
      <c r="Z4344" s="52"/>
      <c r="AA4344" s="52"/>
    </row>
    <row r="4345" spans="19:27">
      <c r="S4345" s="52"/>
      <c r="T4345" s="52"/>
      <c r="U4345" s="52"/>
      <c r="V4345" s="52"/>
      <c r="W4345" s="52"/>
      <c r="X4345" s="52"/>
      <c r="Y4345" s="52"/>
      <c r="Z4345" s="52"/>
      <c r="AA4345" s="52"/>
    </row>
    <row r="4346" spans="19:27">
      <c r="S4346" s="52"/>
      <c r="T4346" s="52"/>
      <c r="U4346" s="52"/>
      <c r="V4346" s="52"/>
      <c r="W4346" s="52"/>
      <c r="X4346" s="52"/>
      <c r="Y4346" s="52"/>
      <c r="Z4346" s="52"/>
      <c r="AA4346" s="52"/>
    </row>
    <row r="4347" spans="19:27">
      <c r="S4347" s="52"/>
      <c r="T4347" s="52"/>
      <c r="U4347" s="52"/>
      <c r="V4347" s="52"/>
      <c r="W4347" s="52"/>
      <c r="X4347" s="52"/>
      <c r="Y4347" s="52"/>
      <c r="Z4347" s="52"/>
      <c r="AA4347" s="52"/>
    </row>
    <row r="4348" spans="19:27">
      <c r="S4348" s="52"/>
      <c r="T4348" s="52"/>
      <c r="U4348" s="52"/>
      <c r="V4348" s="52"/>
      <c r="W4348" s="52"/>
      <c r="X4348" s="52"/>
      <c r="Y4348" s="52"/>
      <c r="Z4348" s="52"/>
      <c r="AA4348" s="52"/>
    </row>
    <row r="4349" spans="19:27">
      <c r="S4349" s="52"/>
      <c r="T4349" s="52"/>
      <c r="U4349" s="52"/>
      <c r="V4349" s="52"/>
      <c r="W4349" s="52"/>
      <c r="X4349" s="52"/>
      <c r="Y4349" s="52"/>
      <c r="Z4349" s="52"/>
      <c r="AA4349" s="52"/>
    </row>
    <row r="4350" spans="19:27">
      <c r="S4350" s="52"/>
      <c r="T4350" s="52"/>
      <c r="U4350" s="52"/>
      <c r="V4350" s="52"/>
      <c r="W4350" s="52"/>
      <c r="X4350" s="52"/>
      <c r="Y4350" s="52"/>
      <c r="Z4350" s="52"/>
      <c r="AA4350" s="52"/>
    </row>
    <row r="4351" spans="19:27">
      <c r="S4351" s="52"/>
      <c r="T4351" s="52"/>
      <c r="U4351" s="52"/>
      <c r="V4351" s="52"/>
      <c r="W4351" s="52"/>
      <c r="X4351" s="52"/>
      <c r="Y4351" s="52"/>
      <c r="Z4351" s="52"/>
      <c r="AA4351" s="52"/>
    </row>
    <row r="4352" spans="19:27">
      <c r="S4352" s="52"/>
      <c r="T4352" s="52"/>
      <c r="U4352" s="52"/>
      <c r="V4352" s="52"/>
      <c r="W4352" s="52"/>
      <c r="X4352" s="52"/>
      <c r="Y4352" s="52"/>
      <c r="Z4352" s="52"/>
      <c r="AA4352" s="52"/>
    </row>
    <row r="4353" spans="19:27">
      <c r="S4353" s="52"/>
      <c r="T4353" s="52"/>
      <c r="U4353" s="52"/>
      <c r="V4353" s="52"/>
      <c r="W4353" s="52"/>
      <c r="X4353" s="52"/>
      <c r="Y4353" s="52"/>
      <c r="Z4353" s="52"/>
      <c r="AA4353" s="52"/>
    </row>
    <row r="4354" spans="19:27">
      <c r="S4354" s="52"/>
      <c r="T4354" s="52"/>
      <c r="U4354" s="52"/>
      <c r="V4354" s="52"/>
      <c r="W4354" s="52"/>
      <c r="X4354" s="52"/>
      <c r="Y4354" s="52"/>
      <c r="Z4354" s="52"/>
      <c r="AA4354" s="52"/>
    </row>
    <row r="4355" spans="19:27">
      <c r="S4355" s="52"/>
      <c r="T4355" s="52"/>
      <c r="U4355" s="52"/>
      <c r="V4355" s="52"/>
      <c r="W4355" s="52"/>
      <c r="X4355" s="52"/>
      <c r="Y4355" s="52"/>
      <c r="Z4355" s="52"/>
      <c r="AA4355" s="52"/>
    </row>
    <row r="4356" spans="19:27">
      <c r="S4356" s="52"/>
      <c r="T4356" s="52"/>
      <c r="U4356" s="52"/>
      <c r="V4356" s="52"/>
      <c r="W4356" s="52"/>
      <c r="X4356" s="52"/>
      <c r="Y4356" s="52"/>
      <c r="Z4356" s="52"/>
      <c r="AA4356" s="52"/>
    </row>
    <row r="4357" spans="19:27">
      <c r="S4357" s="52"/>
      <c r="T4357" s="52"/>
      <c r="U4357" s="52"/>
      <c r="V4357" s="52"/>
      <c r="W4357" s="52"/>
      <c r="X4357" s="52"/>
      <c r="Y4357" s="52"/>
      <c r="Z4357" s="52"/>
      <c r="AA4357" s="52"/>
    </row>
    <row r="4358" spans="19:27">
      <c r="S4358" s="52"/>
      <c r="T4358" s="52"/>
      <c r="U4358" s="52"/>
      <c r="V4358" s="52"/>
      <c r="W4358" s="52"/>
      <c r="X4358" s="52"/>
      <c r="Y4358" s="52"/>
      <c r="Z4358" s="52"/>
      <c r="AA4358" s="52"/>
    </row>
    <row r="4359" spans="19:27">
      <c r="S4359" s="52"/>
      <c r="T4359" s="52"/>
      <c r="U4359" s="52"/>
      <c r="V4359" s="52"/>
      <c r="W4359" s="52"/>
      <c r="X4359" s="52"/>
      <c r="Y4359" s="52"/>
      <c r="Z4359" s="52"/>
      <c r="AA4359" s="52"/>
    </row>
    <row r="4360" spans="19:27">
      <c r="S4360" s="52"/>
      <c r="T4360" s="52"/>
      <c r="U4360" s="52"/>
      <c r="V4360" s="52"/>
      <c r="W4360" s="52"/>
      <c r="X4360" s="52"/>
      <c r="Y4360" s="52"/>
      <c r="Z4360" s="52"/>
      <c r="AA4360" s="52"/>
    </row>
    <row r="4361" spans="19:27">
      <c r="S4361" s="52"/>
      <c r="T4361" s="52"/>
      <c r="U4361" s="52"/>
      <c r="V4361" s="52"/>
      <c r="W4361" s="52"/>
      <c r="X4361" s="52"/>
      <c r="Y4361" s="52"/>
      <c r="Z4361" s="52"/>
      <c r="AA4361" s="52"/>
    </row>
    <row r="4362" spans="19:27">
      <c r="S4362" s="52"/>
      <c r="T4362" s="52"/>
      <c r="U4362" s="52"/>
      <c r="V4362" s="52"/>
      <c r="W4362" s="52"/>
      <c r="X4362" s="52"/>
      <c r="Y4362" s="52"/>
      <c r="Z4362" s="52"/>
      <c r="AA4362" s="52"/>
    </row>
    <row r="4363" spans="19:27">
      <c r="S4363" s="52"/>
      <c r="T4363" s="52"/>
      <c r="U4363" s="52"/>
      <c r="V4363" s="52"/>
      <c r="W4363" s="52"/>
      <c r="X4363" s="52"/>
      <c r="Y4363" s="52"/>
      <c r="Z4363" s="52"/>
      <c r="AA4363" s="52"/>
    </row>
    <row r="4364" spans="19:27">
      <c r="S4364" s="52"/>
      <c r="T4364" s="52"/>
      <c r="U4364" s="52"/>
      <c r="V4364" s="52"/>
      <c r="W4364" s="52"/>
      <c r="X4364" s="52"/>
      <c r="Y4364" s="52"/>
      <c r="Z4364" s="52"/>
      <c r="AA4364" s="52"/>
    </row>
    <row r="4365" spans="19:27">
      <c r="S4365" s="52"/>
      <c r="T4365" s="52"/>
      <c r="U4365" s="52"/>
      <c r="V4365" s="52"/>
      <c r="W4365" s="52"/>
      <c r="X4365" s="52"/>
      <c r="Y4365" s="52"/>
      <c r="Z4365" s="52"/>
      <c r="AA4365" s="52"/>
    </row>
    <row r="4366" spans="19:27">
      <c r="S4366" s="52"/>
      <c r="T4366" s="52"/>
      <c r="U4366" s="52"/>
      <c r="V4366" s="52"/>
      <c r="W4366" s="52"/>
      <c r="X4366" s="52"/>
      <c r="Y4366" s="52"/>
      <c r="Z4366" s="52"/>
      <c r="AA4366" s="52"/>
    </row>
    <row r="4367" spans="19:27">
      <c r="S4367" s="52"/>
      <c r="T4367" s="52"/>
      <c r="U4367" s="52"/>
      <c r="V4367" s="52"/>
      <c r="W4367" s="52"/>
      <c r="X4367" s="52"/>
      <c r="Y4367" s="52"/>
      <c r="Z4367" s="52"/>
      <c r="AA4367" s="52"/>
    </row>
    <row r="4368" spans="19:27">
      <c r="S4368" s="52"/>
      <c r="T4368" s="52"/>
      <c r="U4368" s="52"/>
      <c r="V4368" s="52"/>
      <c r="W4368" s="52"/>
      <c r="X4368" s="52"/>
      <c r="Y4368" s="52"/>
      <c r="Z4368" s="52"/>
      <c r="AA4368" s="52"/>
    </row>
    <row r="4369" spans="19:27">
      <c r="S4369" s="52"/>
      <c r="T4369" s="52"/>
      <c r="U4369" s="52"/>
      <c r="V4369" s="52"/>
      <c r="W4369" s="52"/>
      <c r="X4369" s="52"/>
      <c r="Y4369" s="52"/>
      <c r="Z4369" s="52"/>
      <c r="AA4369" s="52"/>
    </row>
    <row r="4370" spans="19:27">
      <c r="S4370" s="52"/>
      <c r="T4370" s="52"/>
      <c r="U4370" s="52"/>
      <c r="V4370" s="52"/>
      <c r="W4370" s="52"/>
      <c r="X4370" s="52"/>
      <c r="Y4370" s="52"/>
      <c r="Z4370" s="52"/>
      <c r="AA4370" s="52"/>
    </row>
    <row r="4371" spans="19:27">
      <c r="S4371" s="52"/>
      <c r="T4371" s="52"/>
      <c r="U4371" s="52"/>
      <c r="V4371" s="52"/>
      <c r="W4371" s="52"/>
      <c r="X4371" s="52"/>
      <c r="Y4371" s="52"/>
      <c r="Z4371" s="52"/>
      <c r="AA4371" s="52"/>
    </row>
    <row r="4372" spans="19:27">
      <c r="S4372" s="52"/>
      <c r="T4372" s="52"/>
      <c r="U4372" s="52"/>
      <c r="V4372" s="52"/>
      <c r="W4372" s="52"/>
      <c r="X4372" s="52"/>
      <c r="Y4372" s="52"/>
      <c r="Z4372" s="52"/>
      <c r="AA4372" s="52"/>
    </row>
    <row r="4373" spans="19:27">
      <c r="S4373" s="52"/>
      <c r="T4373" s="52"/>
      <c r="U4373" s="52"/>
      <c r="V4373" s="52"/>
      <c r="W4373" s="52"/>
      <c r="X4373" s="52"/>
      <c r="Y4373" s="52"/>
      <c r="Z4373" s="52"/>
      <c r="AA4373" s="52"/>
    </row>
    <row r="4374" spans="19:27">
      <c r="S4374" s="52"/>
      <c r="T4374" s="52"/>
      <c r="U4374" s="52"/>
      <c r="V4374" s="52"/>
      <c r="W4374" s="52"/>
      <c r="X4374" s="52"/>
      <c r="Y4374" s="52"/>
      <c r="Z4374" s="52"/>
      <c r="AA4374" s="52"/>
    </row>
    <row r="4375" spans="19:27">
      <c r="S4375" s="52"/>
      <c r="T4375" s="52"/>
      <c r="U4375" s="52"/>
      <c r="V4375" s="52"/>
      <c r="W4375" s="52"/>
      <c r="X4375" s="52"/>
      <c r="Y4375" s="52"/>
      <c r="Z4375" s="52"/>
      <c r="AA4375" s="52"/>
    </row>
    <row r="4376" spans="19:27">
      <c r="S4376" s="52"/>
      <c r="T4376" s="52"/>
      <c r="U4376" s="52"/>
      <c r="V4376" s="52"/>
      <c r="W4376" s="52"/>
      <c r="X4376" s="52"/>
      <c r="Y4376" s="52"/>
      <c r="Z4376" s="52"/>
      <c r="AA4376" s="52"/>
    </row>
    <row r="4377" spans="19:27">
      <c r="S4377" s="52"/>
      <c r="T4377" s="52"/>
      <c r="U4377" s="52"/>
      <c r="V4377" s="52"/>
      <c r="W4377" s="52"/>
      <c r="X4377" s="52"/>
      <c r="Y4377" s="52"/>
      <c r="Z4377" s="52"/>
      <c r="AA4377" s="52"/>
    </row>
    <row r="4378" spans="19:27">
      <c r="S4378" s="52"/>
      <c r="T4378" s="52"/>
      <c r="U4378" s="52"/>
      <c r="V4378" s="52"/>
      <c r="W4378" s="52"/>
      <c r="X4378" s="52"/>
      <c r="Y4378" s="52"/>
      <c r="Z4378" s="52"/>
      <c r="AA4378" s="52"/>
    </row>
    <row r="4379" spans="19:27">
      <c r="S4379" s="52"/>
      <c r="T4379" s="52"/>
      <c r="U4379" s="52"/>
      <c r="V4379" s="52"/>
      <c r="W4379" s="52"/>
      <c r="X4379" s="52"/>
      <c r="Y4379" s="52"/>
      <c r="Z4379" s="52"/>
      <c r="AA4379" s="52"/>
    </row>
    <row r="4380" spans="19:27">
      <c r="S4380" s="52"/>
      <c r="T4380" s="52"/>
      <c r="U4380" s="52"/>
      <c r="V4380" s="52"/>
      <c r="W4380" s="52"/>
      <c r="X4380" s="52"/>
      <c r="Y4380" s="52"/>
      <c r="Z4380" s="52"/>
      <c r="AA4380" s="52"/>
    </row>
    <row r="4381" spans="19:27">
      <c r="S4381" s="52"/>
      <c r="T4381" s="52"/>
      <c r="U4381" s="52"/>
      <c r="V4381" s="52"/>
      <c r="W4381" s="52"/>
      <c r="X4381" s="52"/>
      <c r="Y4381" s="52"/>
      <c r="Z4381" s="52"/>
      <c r="AA4381" s="52"/>
    </row>
    <row r="4382" spans="19:27">
      <c r="S4382" s="52"/>
      <c r="T4382" s="52"/>
      <c r="U4382" s="52"/>
      <c r="V4382" s="52"/>
      <c r="W4382" s="52"/>
      <c r="X4382" s="52"/>
      <c r="Y4382" s="52"/>
      <c r="Z4382" s="52"/>
      <c r="AA4382" s="52"/>
    </row>
    <row r="4383" spans="19:27">
      <c r="S4383" s="52"/>
      <c r="T4383" s="52"/>
      <c r="U4383" s="52"/>
      <c r="V4383" s="52"/>
      <c r="W4383" s="52"/>
      <c r="X4383" s="52"/>
      <c r="Y4383" s="52"/>
      <c r="Z4383" s="52"/>
      <c r="AA4383" s="52"/>
    </row>
    <row r="4384" spans="19:27">
      <c r="S4384" s="52"/>
      <c r="T4384" s="52"/>
      <c r="U4384" s="52"/>
      <c r="V4384" s="52"/>
      <c r="W4384" s="52"/>
      <c r="X4384" s="52"/>
      <c r="Y4384" s="52"/>
      <c r="Z4384" s="52"/>
      <c r="AA4384" s="52"/>
    </row>
    <row r="4385" spans="19:27">
      <c r="S4385" s="52"/>
      <c r="T4385" s="52"/>
      <c r="U4385" s="52"/>
      <c r="V4385" s="52"/>
      <c r="W4385" s="52"/>
      <c r="X4385" s="52"/>
      <c r="Y4385" s="52"/>
      <c r="Z4385" s="52"/>
      <c r="AA4385" s="52"/>
    </row>
    <row r="4386" spans="19:27">
      <c r="S4386" s="52"/>
      <c r="T4386" s="52"/>
      <c r="U4386" s="52"/>
      <c r="V4386" s="52"/>
      <c r="W4386" s="52"/>
      <c r="X4386" s="52"/>
      <c r="Y4386" s="52"/>
      <c r="Z4386" s="52"/>
      <c r="AA4386" s="52"/>
    </row>
    <row r="4387" spans="19:27">
      <c r="S4387" s="52"/>
      <c r="T4387" s="52"/>
      <c r="U4387" s="52"/>
      <c r="V4387" s="52"/>
      <c r="W4387" s="52"/>
      <c r="X4387" s="52"/>
      <c r="Y4387" s="52"/>
      <c r="Z4387" s="52"/>
      <c r="AA4387" s="52"/>
    </row>
    <row r="4388" spans="19:27">
      <c r="S4388" s="52"/>
      <c r="T4388" s="52"/>
      <c r="U4388" s="52"/>
      <c r="V4388" s="52"/>
      <c r="W4388" s="52"/>
      <c r="X4388" s="52"/>
      <c r="Y4388" s="52"/>
      <c r="Z4388" s="52"/>
      <c r="AA4388" s="52"/>
    </row>
    <row r="4389" spans="19:27">
      <c r="S4389" s="52"/>
      <c r="T4389" s="52"/>
      <c r="U4389" s="52"/>
      <c r="V4389" s="52"/>
      <c r="W4389" s="52"/>
      <c r="X4389" s="52"/>
      <c r="Y4389" s="52"/>
      <c r="Z4389" s="52"/>
      <c r="AA4389" s="52"/>
    </row>
    <row r="4390" spans="19:27">
      <c r="S4390" s="52"/>
      <c r="T4390" s="52"/>
      <c r="U4390" s="52"/>
      <c r="V4390" s="52"/>
      <c r="W4390" s="52"/>
      <c r="X4390" s="52"/>
      <c r="Y4390" s="52"/>
      <c r="Z4390" s="52"/>
      <c r="AA4390" s="52"/>
    </row>
    <row r="4391" spans="19:27">
      <c r="S4391" s="52"/>
      <c r="T4391" s="52"/>
      <c r="U4391" s="52"/>
      <c r="V4391" s="52"/>
      <c r="W4391" s="52"/>
      <c r="X4391" s="52"/>
      <c r="Y4391" s="52"/>
      <c r="Z4391" s="52"/>
      <c r="AA4391" s="52"/>
    </row>
    <row r="4392" spans="19:27">
      <c r="S4392" s="52"/>
      <c r="T4392" s="52"/>
      <c r="U4392" s="52"/>
      <c r="V4392" s="52"/>
      <c r="W4392" s="52"/>
      <c r="X4392" s="52"/>
      <c r="Y4392" s="52"/>
      <c r="Z4392" s="52"/>
      <c r="AA4392" s="52"/>
    </row>
    <row r="4393" spans="19:27">
      <c r="S4393" s="52"/>
      <c r="T4393" s="52"/>
      <c r="U4393" s="52"/>
      <c r="V4393" s="52"/>
      <c r="W4393" s="52"/>
      <c r="X4393" s="52"/>
      <c r="Y4393" s="52"/>
      <c r="Z4393" s="52"/>
      <c r="AA4393" s="52"/>
    </row>
    <row r="4394" spans="19:27">
      <c r="S4394" s="52"/>
      <c r="T4394" s="52"/>
      <c r="U4394" s="52"/>
      <c r="V4394" s="52"/>
      <c r="W4394" s="52"/>
      <c r="X4394" s="52"/>
      <c r="Y4394" s="52"/>
      <c r="Z4394" s="52"/>
      <c r="AA4394" s="52"/>
    </row>
    <row r="4395" spans="19:27">
      <c r="S4395" s="52"/>
      <c r="T4395" s="52"/>
      <c r="U4395" s="52"/>
      <c r="V4395" s="52"/>
      <c r="W4395" s="52"/>
      <c r="X4395" s="52"/>
      <c r="Y4395" s="52"/>
      <c r="Z4395" s="52"/>
      <c r="AA4395" s="52"/>
    </row>
    <row r="4396" spans="19:27">
      <c r="S4396" s="52"/>
      <c r="T4396" s="52"/>
      <c r="U4396" s="52"/>
      <c r="V4396" s="52"/>
      <c r="W4396" s="52"/>
      <c r="X4396" s="52"/>
      <c r="Y4396" s="52"/>
      <c r="Z4396" s="52"/>
      <c r="AA4396" s="52"/>
    </row>
    <row r="4397" spans="19:27">
      <c r="S4397" s="52"/>
      <c r="T4397" s="52"/>
      <c r="U4397" s="52"/>
      <c r="V4397" s="52"/>
      <c r="W4397" s="52"/>
      <c r="X4397" s="52"/>
      <c r="Y4397" s="52"/>
      <c r="Z4397" s="52"/>
      <c r="AA4397" s="52"/>
    </row>
    <row r="4398" spans="19:27">
      <c r="S4398" s="52"/>
      <c r="T4398" s="52"/>
      <c r="U4398" s="52"/>
      <c r="V4398" s="52"/>
      <c r="W4398" s="52"/>
      <c r="X4398" s="52"/>
      <c r="Y4398" s="52"/>
      <c r="Z4398" s="52"/>
      <c r="AA4398" s="52"/>
    </row>
    <row r="4399" spans="19:27">
      <c r="S4399" s="52"/>
      <c r="T4399" s="52"/>
      <c r="U4399" s="52"/>
      <c r="V4399" s="52"/>
      <c r="W4399" s="52"/>
      <c r="X4399" s="52"/>
      <c r="Y4399" s="52"/>
      <c r="Z4399" s="52"/>
      <c r="AA4399" s="52"/>
    </row>
    <row r="4400" spans="19:27">
      <c r="S4400" s="52"/>
      <c r="T4400" s="52"/>
      <c r="U4400" s="52"/>
      <c r="V4400" s="52"/>
      <c r="W4400" s="52"/>
      <c r="X4400" s="52"/>
      <c r="Y4400" s="52"/>
      <c r="Z4400" s="52"/>
      <c r="AA4400" s="52"/>
    </row>
    <row r="4401" spans="19:27">
      <c r="S4401" s="52"/>
      <c r="T4401" s="52"/>
      <c r="U4401" s="52"/>
      <c r="V4401" s="52"/>
      <c r="W4401" s="52"/>
      <c r="X4401" s="52"/>
      <c r="Y4401" s="52"/>
      <c r="Z4401" s="52"/>
      <c r="AA4401" s="52"/>
    </row>
    <row r="4402" spans="19:27">
      <c r="S4402" s="52"/>
      <c r="T4402" s="52"/>
      <c r="U4402" s="52"/>
      <c r="V4402" s="52"/>
      <c r="W4402" s="52"/>
      <c r="X4402" s="52"/>
      <c r="Y4402" s="52"/>
      <c r="Z4402" s="52"/>
      <c r="AA4402" s="52"/>
    </row>
    <row r="4403" spans="19:27">
      <c r="S4403" s="52"/>
      <c r="T4403" s="52"/>
      <c r="U4403" s="52"/>
      <c r="V4403" s="52"/>
      <c r="W4403" s="52"/>
      <c r="X4403" s="52"/>
      <c r="Y4403" s="52"/>
      <c r="Z4403" s="52"/>
      <c r="AA4403" s="52"/>
    </row>
    <row r="4404" spans="19:27">
      <c r="S4404" s="52"/>
      <c r="T4404" s="52"/>
      <c r="U4404" s="52"/>
      <c r="V4404" s="52"/>
      <c r="W4404" s="52"/>
      <c r="X4404" s="52"/>
      <c r="Y4404" s="52"/>
      <c r="Z4404" s="52"/>
      <c r="AA4404" s="52"/>
    </row>
    <row r="4405" spans="19:27">
      <c r="S4405" s="52"/>
      <c r="T4405" s="52"/>
      <c r="U4405" s="52"/>
      <c r="V4405" s="52"/>
      <c r="W4405" s="52"/>
      <c r="X4405" s="52"/>
      <c r="Y4405" s="52"/>
      <c r="Z4405" s="52"/>
      <c r="AA4405" s="52"/>
    </row>
    <row r="4406" spans="19:27">
      <c r="S4406" s="52"/>
      <c r="T4406" s="52"/>
      <c r="U4406" s="52"/>
      <c r="V4406" s="52"/>
      <c r="W4406" s="52"/>
      <c r="X4406" s="52"/>
      <c r="Y4406" s="52"/>
      <c r="Z4406" s="52"/>
      <c r="AA4406" s="52"/>
    </row>
    <row r="4407" spans="19:27">
      <c r="S4407" s="52"/>
      <c r="T4407" s="52"/>
      <c r="U4407" s="52"/>
      <c r="V4407" s="52"/>
      <c r="W4407" s="52"/>
      <c r="X4407" s="52"/>
      <c r="Y4407" s="52"/>
      <c r="Z4407" s="52"/>
      <c r="AA4407" s="52"/>
    </row>
    <row r="4408" spans="19:27">
      <c r="S4408" s="52"/>
      <c r="T4408" s="52"/>
      <c r="U4408" s="52"/>
      <c r="V4408" s="52"/>
      <c r="W4408" s="52"/>
      <c r="X4408" s="52"/>
      <c r="Y4408" s="52"/>
      <c r="Z4408" s="52"/>
      <c r="AA4408" s="52"/>
    </row>
    <row r="4409" spans="19:27">
      <c r="S4409" s="52"/>
      <c r="T4409" s="52"/>
      <c r="U4409" s="52"/>
      <c r="V4409" s="52"/>
      <c r="W4409" s="52"/>
      <c r="X4409" s="52"/>
      <c r="Y4409" s="52"/>
      <c r="Z4409" s="52"/>
      <c r="AA4409" s="52"/>
    </row>
    <row r="4410" spans="19:27">
      <c r="S4410" s="52"/>
      <c r="T4410" s="52"/>
      <c r="U4410" s="52"/>
      <c r="V4410" s="52"/>
      <c r="W4410" s="52"/>
      <c r="X4410" s="52"/>
      <c r="Y4410" s="52"/>
      <c r="Z4410" s="52"/>
      <c r="AA4410" s="52"/>
    </row>
    <row r="4411" spans="19:27">
      <c r="S4411" s="52"/>
      <c r="T4411" s="52"/>
      <c r="U4411" s="52"/>
      <c r="V4411" s="52"/>
      <c r="W4411" s="52"/>
      <c r="X4411" s="52"/>
      <c r="Y4411" s="52"/>
      <c r="Z4411" s="52"/>
      <c r="AA4411" s="52"/>
    </row>
    <row r="4412" spans="19:27">
      <c r="S4412" s="52"/>
      <c r="T4412" s="52"/>
      <c r="U4412" s="52"/>
      <c r="V4412" s="52"/>
      <c r="W4412" s="52"/>
      <c r="X4412" s="52"/>
      <c r="Y4412" s="52"/>
      <c r="Z4412" s="52"/>
      <c r="AA4412" s="52"/>
    </row>
    <row r="4413" spans="19:27">
      <c r="S4413" s="52"/>
      <c r="T4413" s="52"/>
      <c r="U4413" s="52"/>
      <c r="V4413" s="52"/>
      <c r="W4413" s="52"/>
      <c r="X4413" s="52"/>
      <c r="Y4413" s="52"/>
      <c r="Z4413" s="52"/>
      <c r="AA4413" s="52"/>
    </row>
    <row r="4414" spans="19:27">
      <c r="S4414" s="52"/>
      <c r="T4414" s="52"/>
      <c r="U4414" s="52"/>
      <c r="V4414" s="52"/>
      <c r="W4414" s="52"/>
      <c r="X4414" s="52"/>
      <c r="Y4414" s="52"/>
      <c r="Z4414" s="52"/>
      <c r="AA4414" s="52"/>
    </row>
    <row r="4415" spans="19:27">
      <c r="S4415" s="52"/>
      <c r="T4415" s="52"/>
      <c r="U4415" s="52"/>
      <c r="V4415" s="52"/>
      <c r="W4415" s="52"/>
      <c r="X4415" s="52"/>
      <c r="Y4415" s="52"/>
      <c r="Z4415" s="52"/>
      <c r="AA4415" s="52"/>
    </row>
    <row r="4416" spans="19:27">
      <c r="S4416" s="52"/>
      <c r="T4416" s="52"/>
      <c r="U4416" s="52"/>
      <c r="V4416" s="52"/>
      <c r="W4416" s="52"/>
      <c r="X4416" s="52"/>
      <c r="Y4416" s="52"/>
      <c r="Z4416" s="52"/>
      <c r="AA4416" s="52"/>
    </row>
    <row r="4417" spans="19:27">
      <c r="S4417" s="52"/>
      <c r="T4417" s="52"/>
      <c r="U4417" s="52"/>
      <c r="V4417" s="52"/>
      <c r="W4417" s="52"/>
      <c r="X4417" s="52"/>
      <c r="Y4417" s="52"/>
      <c r="Z4417" s="52"/>
      <c r="AA4417" s="52"/>
    </row>
    <row r="4418" spans="19:27">
      <c r="S4418" s="52"/>
      <c r="T4418" s="52"/>
      <c r="U4418" s="52"/>
      <c r="V4418" s="52"/>
      <c r="W4418" s="52"/>
      <c r="X4418" s="52"/>
      <c r="Y4418" s="52"/>
      <c r="Z4418" s="52"/>
      <c r="AA4418" s="52"/>
    </row>
    <row r="4419" spans="19:27">
      <c r="S4419" s="52"/>
      <c r="T4419" s="52"/>
      <c r="U4419" s="52"/>
      <c r="V4419" s="52"/>
      <c r="W4419" s="52"/>
      <c r="X4419" s="52"/>
      <c r="Y4419" s="52"/>
      <c r="Z4419" s="52"/>
      <c r="AA4419" s="52"/>
    </row>
    <row r="4420" spans="19:27">
      <c r="S4420" s="52"/>
      <c r="T4420" s="52"/>
      <c r="U4420" s="52"/>
      <c r="V4420" s="52"/>
      <c r="W4420" s="52"/>
      <c r="X4420" s="52"/>
      <c r="Y4420" s="52"/>
      <c r="Z4420" s="52"/>
      <c r="AA4420" s="52"/>
    </row>
    <row r="4421" spans="19:27">
      <c r="S4421" s="52"/>
      <c r="T4421" s="52"/>
      <c r="U4421" s="52"/>
      <c r="V4421" s="52"/>
      <c r="W4421" s="52"/>
      <c r="X4421" s="52"/>
      <c r="Y4421" s="52"/>
      <c r="Z4421" s="52"/>
      <c r="AA4421" s="52"/>
    </row>
    <row r="4422" spans="19:27">
      <c r="S4422" s="52"/>
      <c r="T4422" s="52"/>
      <c r="U4422" s="52"/>
      <c r="V4422" s="52"/>
      <c r="W4422" s="52"/>
      <c r="X4422" s="52"/>
      <c r="Y4422" s="52"/>
      <c r="Z4422" s="52"/>
      <c r="AA4422" s="52"/>
    </row>
    <row r="4423" spans="19:27">
      <c r="S4423" s="52"/>
      <c r="T4423" s="52"/>
      <c r="U4423" s="52"/>
      <c r="V4423" s="52"/>
      <c r="W4423" s="52"/>
      <c r="X4423" s="52"/>
      <c r="Y4423" s="52"/>
      <c r="Z4423" s="52"/>
      <c r="AA4423" s="52"/>
    </row>
    <row r="4424" spans="19:27">
      <c r="S4424" s="52"/>
      <c r="T4424" s="52"/>
      <c r="U4424" s="52"/>
      <c r="V4424" s="52"/>
      <c r="W4424" s="52"/>
      <c r="X4424" s="52"/>
      <c r="Y4424" s="52"/>
      <c r="Z4424" s="52"/>
      <c r="AA4424" s="52"/>
    </row>
    <row r="4425" spans="19:27">
      <c r="S4425" s="52"/>
      <c r="T4425" s="52"/>
      <c r="U4425" s="52"/>
      <c r="V4425" s="52"/>
      <c r="W4425" s="52"/>
      <c r="X4425" s="52"/>
      <c r="Y4425" s="52"/>
      <c r="Z4425" s="52"/>
      <c r="AA4425" s="52"/>
    </row>
    <row r="4426" spans="19:27">
      <c r="S4426" s="52"/>
      <c r="T4426" s="52"/>
      <c r="U4426" s="52"/>
      <c r="V4426" s="52"/>
      <c r="W4426" s="52"/>
      <c r="X4426" s="52"/>
      <c r="Y4426" s="52"/>
      <c r="Z4426" s="52"/>
      <c r="AA4426" s="52"/>
    </row>
    <row r="4427" spans="19:27">
      <c r="S4427" s="52"/>
      <c r="T4427" s="52"/>
      <c r="U4427" s="52"/>
      <c r="V4427" s="52"/>
      <c r="W4427" s="52"/>
      <c r="X4427" s="52"/>
      <c r="Y4427" s="52"/>
      <c r="Z4427" s="52"/>
      <c r="AA4427" s="52"/>
    </row>
    <row r="4428" spans="19:27">
      <c r="S4428" s="52"/>
      <c r="T4428" s="52"/>
      <c r="U4428" s="52"/>
      <c r="V4428" s="52"/>
      <c r="W4428" s="52"/>
      <c r="X4428" s="52"/>
      <c r="Y4428" s="52"/>
      <c r="Z4428" s="52"/>
      <c r="AA4428" s="52"/>
    </row>
    <row r="4429" spans="19:27">
      <c r="S4429" s="52"/>
      <c r="T4429" s="52"/>
      <c r="U4429" s="52"/>
      <c r="V4429" s="52"/>
      <c r="W4429" s="52"/>
      <c r="X4429" s="52"/>
      <c r="Y4429" s="52"/>
      <c r="Z4429" s="52"/>
      <c r="AA4429" s="52"/>
    </row>
    <row r="4430" spans="19:27">
      <c r="S4430" s="52"/>
      <c r="T4430" s="52"/>
      <c r="U4430" s="52"/>
      <c r="V4430" s="52"/>
      <c r="W4430" s="52"/>
      <c r="X4430" s="52"/>
      <c r="Y4430" s="52"/>
      <c r="Z4430" s="52"/>
      <c r="AA4430" s="52"/>
    </row>
    <row r="4431" spans="19:27">
      <c r="S4431" s="52"/>
      <c r="T4431" s="52"/>
      <c r="U4431" s="52"/>
      <c r="V4431" s="52"/>
      <c r="W4431" s="52"/>
      <c r="X4431" s="52"/>
      <c r="Y4431" s="52"/>
      <c r="Z4431" s="52"/>
      <c r="AA4431" s="52"/>
    </row>
    <row r="4432" spans="19:27">
      <c r="S4432" s="52"/>
      <c r="T4432" s="52"/>
      <c r="U4432" s="52"/>
      <c r="V4432" s="52"/>
      <c r="W4432" s="52"/>
      <c r="X4432" s="52"/>
      <c r="Y4432" s="52"/>
      <c r="Z4432" s="52"/>
      <c r="AA4432" s="52"/>
    </row>
    <row r="4433" spans="19:27">
      <c r="S4433" s="52"/>
      <c r="T4433" s="52"/>
      <c r="U4433" s="52"/>
      <c r="V4433" s="52"/>
      <c r="W4433" s="52"/>
      <c r="X4433" s="52"/>
      <c r="Y4433" s="52"/>
      <c r="Z4433" s="52"/>
      <c r="AA4433" s="52"/>
    </row>
    <row r="4434" spans="19:27">
      <c r="S4434" s="52"/>
      <c r="T4434" s="52"/>
      <c r="U4434" s="52"/>
      <c r="V4434" s="52"/>
      <c r="W4434" s="52"/>
      <c r="X4434" s="52"/>
      <c r="Y4434" s="52"/>
      <c r="Z4434" s="52"/>
      <c r="AA4434" s="52"/>
    </row>
    <row r="4435" spans="19:27">
      <c r="S4435" s="52"/>
      <c r="T4435" s="52"/>
      <c r="U4435" s="52"/>
      <c r="V4435" s="52"/>
      <c r="W4435" s="52"/>
      <c r="X4435" s="52"/>
      <c r="Y4435" s="52"/>
      <c r="Z4435" s="52"/>
      <c r="AA4435" s="52"/>
    </row>
    <row r="4436" spans="19:27">
      <c r="S4436" s="52"/>
      <c r="T4436" s="52"/>
      <c r="U4436" s="52"/>
      <c r="V4436" s="52"/>
      <c r="W4436" s="52"/>
      <c r="X4436" s="52"/>
      <c r="Y4436" s="52"/>
      <c r="Z4436" s="52"/>
      <c r="AA4436" s="52"/>
    </row>
    <row r="4437" spans="19:27">
      <c r="S4437" s="52"/>
      <c r="T4437" s="52"/>
      <c r="U4437" s="52"/>
      <c r="V4437" s="52"/>
      <c r="W4437" s="52"/>
      <c r="X4437" s="52"/>
      <c r="Y4437" s="52"/>
      <c r="Z4437" s="52"/>
      <c r="AA4437" s="52"/>
    </row>
    <row r="4438" spans="19:27">
      <c r="S4438" s="52"/>
      <c r="T4438" s="52"/>
      <c r="U4438" s="52"/>
      <c r="V4438" s="52"/>
      <c r="W4438" s="52"/>
      <c r="X4438" s="52"/>
      <c r="Y4438" s="52"/>
      <c r="Z4438" s="52"/>
      <c r="AA4438" s="52"/>
    </row>
    <row r="4439" spans="19:27">
      <c r="S4439" s="52"/>
      <c r="T4439" s="52"/>
      <c r="U4439" s="52"/>
      <c r="V4439" s="52"/>
      <c r="W4439" s="52"/>
      <c r="X4439" s="52"/>
      <c r="Y4439" s="52"/>
      <c r="Z4439" s="52"/>
      <c r="AA4439" s="52"/>
    </row>
    <row r="4440" spans="19:27">
      <c r="S4440" s="52"/>
      <c r="T4440" s="52"/>
      <c r="U4440" s="52"/>
      <c r="V4440" s="52"/>
      <c r="W4440" s="52"/>
      <c r="X4440" s="52"/>
      <c r="Y4440" s="52"/>
      <c r="Z4440" s="52"/>
      <c r="AA4440" s="52"/>
    </row>
    <row r="4441" spans="19:27">
      <c r="S4441" s="52"/>
      <c r="T4441" s="52"/>
      <c r="U4441" s="52"/>
      <c r="V4441" s="52"/>
      <c r="W4441" s="52"/>
      <c r="X4441" s="52"/>
      <c r="Y4441" s="52"/>
      <c r="Z4441" s="52"/>
      <c r="AA4441" s="52"/>
    </row>
    <row r="4442" spans="19:27">
      <c r="S4442" s="52"/>
      <c r="T4442" s="52"/>
      <c r="U4442" s="52"/>
      <c r="V4442" s="52"/>
      <c r="W4442" s="52"/>
      <c r="X4442" s="52"/>
      <c r="Y4442" s="52"/>
      <c r="Z4442" s="52"/>
      <c r="AA4442" s="52"/>
    </row>
    <row r="4443" spans="19:27">
      <c r="S4443" s="52"/>
      <c r="T4443" s="52"/>
      <c r="U4443" s="52"/>
      <c r="V4443" s="52"/>
      <c r="W4443" s="52"/>
      <c r="X4443" s="52"/>
      <c r="Y4443" s="52"/>
      <c r="Z4443" s="52"/>
      <c r="AA4443" s="52"/>
    </row>
    <row r="4444" spans="19:27">
      <c r="S4444" s="52"/>
      <c r="T4444" s="52"/>
      <c r="U4444" s="52"/>
      <c r="V4444" s="52"/>
      <c r="W4444" s="52"/>
      <c r="X4444" s="52"/>
      <c r="Y4444" s="52"/>
      <c r="Z4444" s="52"/>
      <c r="AA4444" s="52"/>
    </row>
    <row r="4445" spans="19:27">
      <c r="S4445" s="52"/>
      <c r="T4445" s="52"/>
      <c r="U4445" s="52"/>
      <c r="V4445" s="52"/>
      <c r="W4445" s="52"/>
      <c r="X4445" s="52"/>
      <c r="Y4445" s="52"/>
      <c r="Z4445" s="52"/>
      <c r="AA4445" s="52"/>
    </row>
    <row r="4446" spans="19:27">
      <c r="S4446" s="52"/>
      <c r="T4446" s="52"/>
      <c r="U4446" s="52"/>
      <c r="V4446" s="52"/>
      <c r="W4446" s="52"/>
      <c r="X4446" s="52"/>
      <c r="Y4446" s="52"/>
      <c r="Z4446" s="52"/>
      <c r="AA4446" s="52"/>
    </row>
    <row r="4447" spans="19:27">
      <c r="S4447" s="52"/>
      <c r="T4447" s="52"/>
      <c r="U4447" s="52"/>
      <c r="V4447" s="52"/>
      <c r="W4447" s="52"/>
      <c r="X4447" s="52"/>
      <c r="Y4447" s="52"/>
      <c r="Z4447" s="52"/>
      <c r="AA4447" s="52"/>
    </row>
    <row r="4448" spans="19:27">
      <c r="S4448" s="52"/>
      <c r="T4448" s="52"/>
      <c r="U4448" s="52"/>
      <c r="V4448" s="52"/>
      <c r="W4448" s="52"/>
      <c r="X4448" s="52"/>
      <c r="Y4448" s="52"/>
      <c r="Z4448" s="52"/>
      <c r="AA4448" s="52"/>
    </row>
    <row r="4449" spans="19:27">
      <c r="S4449" s="52"/>
      <c r="T4449" s="52"/>
      <c r="U4449" s="52"/>
      <c r="V4449" s="52"/>
      <c r="W4449" s="52"/>
      <c r="X4449" s="52"/>
      <c r="Y4449" s="52"/>
      <c r="Z4449" s="52"/>
      <c r="AA4449" s="52"/>
    </row>
    <row r="4450" spans="19:27">
      <c r="S4450" s="52"/>
      <c r="T4450" s="52"/>
      <c r="U4450" s="52"/>
      <c r="V4450" s="52"/>
      <c r="W4450" s="52"/>
      <c r="X4450" s="52"/>
      <c r="Y4450" s="52"/>
      <c r="Z4450" s="52"/>
      <c r="AA4450" s="52"/>
    </row>
    <row r="4451" spans="19:27">
      <c r="S4451" s="52"/>
      <c r="T4451" s="52"/>
      <c r="U4451" s="52"/>
      <c r="V4451" s="52"/>
      <c r="W4451" s="52"/>
      <c r="X4451" s="52"/>
      <c r="Y4451" s="52"/>
      <c r="Z4451" s="52"/>
      <c r="AA4451" s="52"/>
    </row>
    <row r="4452" spans="19:27">
      <c r="S4452" s="52"/>
      <c r="T4452" s="52"/>
      <c r="U4452" s="52"/>
      <c r="V4452" s="52"/>
      <c r="W4452" s="52"/>
      <c r="X4452" s="52"/>
      <c r="Y4452" s="52"/>
      <c r="Z4452" s="52"/>
      <c r="AA4452" s="52"/>
    </row>
    <row r="4453" spans="19:27">
      <c r="S4453" s="52"/>
      <c r="T4453" s="52"/>
      <c r="U4453" s="52"/>
      <c r="V4453" s="52"/>
      <c r="W4453" s="52"/>
      <c r="X4453" s="52"/>
      <c r="Y4453" s="52"/>
      <c r="Z4453" s="52"/>
      <c r="AA4453" s="52"/>
    </row>
    <row r="4454" spans="19:27">
      <c r="S4454" s="52"/>
      <c r="T4454" s="52"/>
      <c r="U4454" s="52"/>
      <c r="V4454" s="52"/>
      <c r="W4454" s="52"/>
      <c r="X4454" s="52"/>
      <c r="Y4454" s="52"/>
      <c r="Z4454" s="52"/>
      <c r="AA4454" s="52"/>
    </row>
    <row r="4455" spans="19:27">
      <c r="S4455" s="52"/>
      <c r="T4455" s="52"/>
      <c r="U4455" s="52"/>
      <c r="V4455" s="52"/>
      <c r="W4455" s="52"/>
      <c r="X4455" s="52"/>
      <c r="Y4455" s="52"/>
      <c r="Z4455" s="52"/>
      <c r="AA4455" s="52"/>
    </row>
    <row r="4456" spans="19:27">
      <c r="S4456" s="52"/>
      <c r="T4456" s="52"/>
      <c r="U4456" s="52"/>
      <c r="V4456" s="52"/>
      <c r="W4456" s="52"/>
      <c r="X4456" s="52"/>
      <c r="Y4456" s="52"/>
      <c r="Z4456" s="52"/>
      <c r="AA4456" s="52"/>
    </row>
    <row r="4457" spans="19:27">
      <c r="S4457" s="52"/>
      <c r="T4457" s="52"/>
      <c r="U4457" s="52"/>
      <c r="V4457" s="52"/>
      <c r="W4457" s="52"/>
      <c r="X4457" s="52"/>
      <c r="Y4457" s="52"/>
      <c r="Z4457" s="52"/>
      <c r="AA4457" s="52"/>
    </row>
    <row r="4458" spans="19:27">
      <c r="S4458" s="52"/>
      <c r="T4458" s="52"/>
      <c r="U4458" s="52"/>
      <c r="V4458" s="52"/>
      <c r="W4458" s="52"/>
      <c r="X4458" s="52"/>
      <c r="Y4458" s="52"/>
      <c r="Z4458" s="52"/>
      <c r="AA4458" s="52"/>
    </row>
    <row r="4459" spans="19:27">
      <c r="S4459" s="52"/>
      <c r="T4459" s="52"/>
      <c r="U4459" s="52"/>
      <c r="V4459" s="52"/>
      <c r="W4459" s="52"/>
      <c r="X4459" s="52"/>
      <c r="Y4459" s="52"/>
      <c r="Z4459" s="52"/>
      <c r="AA4459" s="52"/>
    </row>
    <row r="4460" spans="19:27">
      <c r="S4460" s="52"/>
      <c r="T4460" s="52"/>
      <c r="U4460" s="52"/>
      <c r="V4460" s="52"/>
      <c r="W4460" s="52"/>
      <c r="X4460" s="52"/>
      <c r="Y4460" s="52"/>
      <c r="Z4460" s="52"/>
      <c r="AA4460" s="52"/>
    </row>
    <row r="4461" spans="19:27">
      <c r="S4461" s="52"/>
      <c r="T4461" s="52"/>
      <c r="U4461" s="52"/>
      <c r="V4461" s="52"/>
      <c r="W4461" s="52"/>
      <c r="X4461" s="52"/>
      <c r="Y4461" s="52"/>
      <c r="Z4461" s="52"/>
      <c r="AA4461" s="52"/>
    </row>
    <row r="4462" spans="19:27">
      <c r="S4462" s="52"/>
      <c r="T4462" s="52"/>
      <c r="U4462" s="52"/>
      <c r="V4462" s="52"/>
      <c r="W4462" s="52"/>
      <c r="X4462" s="52"/>
      <c r="Y4462" s="52"/>
      <c r="Z4462" s="52"/>
      <c r="AA4462" s="52"/>
    </row>
    <row r="4463" spans="19:27">
      <c r="S4463" s="52"/>
      <c r="T4463" s="52"/>
      <c r="U4463" s="52"/>
      <c r="V4463" s="52"/>
      <c r="W4463" s="52"/>
      <c r="X4463" s="52"/>
      <c r="Y4463" s="52"/>
      <c r="Z4463" s="52"/>
      <c r="AA4463" s="52"/>
    </row>
    <row r="4464" spans="19:27">
      <c r="S4464" s="52"/>
      <c r="T4464" s="52"/>
      <c r="U4464" s="52"/>
      <c r="V4464" s="52"/>
      <c r="W4464" s="52"/>
      <c r="X4464" s="52"/>
      <c r="Y4464" s="52"/>
      <c r="Z4464" s="52"/>
      <c r="AA4464" s="52"/>
    </row>
    <row r="4465" spans="19:27">
      <c r="S4465" s="52"/>
      <c r="T4465" s="52"/>
      <c r="U4465" s="52"/>
      <c r="V4465" s="52"/>
      <c r="W4465" s="52"/>
      <c r="X4465" s="52"/>
      <c r="Y4465" s="52"/>
      <c r="Z4465" s="52"/>
      <c r="AA4465" s="52"/>
    </row>
    <row r="4466" spans="19:27">
      <c r="S4466" s="52"/>
      <c r="T4466" s="52"/>
      <c r="U4466" s="52"/>
      <c r="V4466" s="52"/>
      <c r="W4466" s="52"/>
      <c r="X4466" s="52"/>
      <c r="Y4466" s="52"/>
      <c r="Z4466" s="52"/>
      <c r="AA4466" s="52"/>
    </row>
    <row r="4467" spans="19:27">
      <c r="S4467" s="52"/>
      <c r="T4467" s="52"/>
      <c r="U4467" s="52"/>
      <c r="V4467" s="52"/>
      <c r="W4467" s="52"/>
      <c r="X4467" s="52"/>
      <c r="Y4467" s="52"/>
      <c r="Z4467" s="52"/>
      <c r="AA4467" s="52"/>
    </row>
    <row r="4468" spans="19:27">
      <c r="S4468" s="52"/>
      <c r="T4468" s="52"/>
      <c r="U4468" s="52"/>
      <c r="V4468" s="52"/>
      <c r="W4468" s="52"/>
      <c r="X4468" s="52"/>
      <c r="Y4468" s="52"/>
      <c r="Z4468" s="52"/>
      <c r="AA4468" s="52"/>
    </row>
    <row r="4469" spans="19:27">
      <c r="S4469" s="52"/>
      <c r="T4469" s="52"/>
      <c r="U4469" s="52"/>
      <c r="V4469" s="52"/>
      <c r="W4469" s="52"/>
      <c r="X4469" s="52"/>
      <c r="Y4469" s="52"/>
      <c r="Z4469" s="52"/>
      <c r="AA4469" s="52"/>
    </row>
    <row r="4470" spans="19:27">
      <c r="S4470" s="52"/>
      <c r="T4470" s="52"/>
      <c r="U4470" s="52"/>
      <c r="V4470" s="52"/>
      <c r="W4470" s="52"/>
      <c r="X4470" s="52"/>
      <c r="Y4470" s="52"/>
      <c r="Z4470" s="52"/>
      <c r="AA4470" s="52"/>
    </row>
    <row r="4471" spans="19:27">
      <c r="S4471" s="52"/>
      <c r="T4471" s="52"/>
      <c r="U4471" s="52"/>
      <c r="V4471" s="52"/>
      <c r="W4471" s="52"/>
      <c r="X4471" s="52"/>
      <c r="Y4471" s="52"/>
      <c r="Z4471" s="52"/>
      <c r="AA4471" s="52"/>
    </row>
    <row r="4472" spans="19:27">
      <c r="S4472" s="52"/>
      <c r="T4472" s="52"/>
      <c r="U4472" s="52"/>
      <c r="V4472" s="52"/>
      <c r="W4472" s="52"/>
      <c r="X4472" s="52"/>
      <c r="Y4472" s="52"/>
      <c r="Z4472" s="52"/>
      <c r="AA4472" s="52"/>
    </row>
    <row r="4473" spans="19:27">
      <c r="S4473" s="52"/>
      <c r="T4473" s="52"/>
      <c r="U4473" s="52"/>
      <c r="V4473" s="52"/>
      <c r="W4473" s="52"/>
      <c r="X4473" s="52"/>
      <c r="Y4473" s="52"/>
      <c r="Z4473" s="52"/>
      <c r="AA4473" s="52"/>
    </row>
    <row r="4474" spans="19:27">
      <c r="S4474" s="52"/>
      <c r="T4474" s="52"/>
      <c r="U4474" s="52"/>
      <c r="V4474" s="52"/>
      <c r="W4474" s="52"/>
      <c r="X4474" s="52"/>
      <c r="Y4474" s="52"/>
      <c r="Z4474" s="52"/>
      <c r="AA4474" s="52"/>
    </row>
    <row r="4475" spans="19:27">
      <c r="S4475" s="52"/>
      <c r="T4475" s="52"/>
      <c r="U4475" s="52"/>
      <c r="V4475" s="52"/>
      <c r="W4475" s="52"/>
      <c r="X4475" s="52"/>
      <c r="Y4475" s="52"/>
      <c r="Z4475" s="52"/>
      <c r="AA4475" s="52"/>
    </row>
    <row r="4476" spans="19:27">
      <c r="S4476" s="52"/>
      <c r="T4476" s="52"/>
      <c r="U4476" s="52"/>
      <c r="V4476" s="52"/>
      <c r="W4476" s="52"/>
      <c r="X4476" s="52"/>
      <c r="Y4476" s="52"/>
      <c r="Z4476" s="52"/>
      <c r="AA4476" s="52"/>
    </row>
    <row r="4477" spans="19:27">
      <c r="S4477" s="52"/>
      <c r="T4477" s="52"/>
      <c r="U4477" s="52"/>
      <c r="V4477" s="52"/>
      <c r="W4477" s="52"/>
      <c r="X4477" s="52"/>
      <c r="Y4477" s="52"/>
      <c r="Z4477" s="52"/>
      <c r="AA4477" s="52"/>
    </row>
    <row r="4478" spans="19:27">
      <c r="S4478" s="52"/>
      <c r="T4478" s="52"/>
      <c r="U4478" s="52"/>
      <c r="V4478" s="52"/>
      <c r="W4478" s="52"/>
      <c r="X4478" s="52"/>
      <c r="Y4478" s="52"/>
      <c r="Z4478" s="52"/>
      <c r="AA4478" s="52"/>
    </row>
    <row r="4479" spans="19:27">
      <c r="S4479" s="52"/>
      <c r="T4479" s="52"/>
      <c r="U4479" s="52"/>
      <c r="V4479" s="52"/>
      <c r="W4479" s="52"/>
      <c r="X4479" s="52"/>
      <c r="Y4479" s="52"/>
      <c r="Z4479" s="52"/>
      <c r="AA4479" s="52"/>
    </row>
    <row r="4480" spans="19:27">
      <c r="S4480" s="52"/>
      <c r="T4480" s="52"/>
      <c r="U4480" s="52"/>
      <c r="V4480" s="52"/>
      <c r="W4480" s="52"/>
      <c r="X4480" s="52"/>
      <c r="Y4480" s="52"/>
      <c r="Z4480" s="52"/>
      <c r="AA4480" s="52"/>
    </row>
    <row r="4481" spans="19:27">
      <c r="S4481" s="52"/>
      <c r="T4481" s="52"/>
      <c r="U4481" s="52"/>
      <c r="V4481" s="52"/>
      <c r="W4481" s="52"/>
      <c r="X4481" s="52"/>
      <c r="Y4481" s="52"/>
      <c r="Z4481" s="52"/>
      <c r="AA4481" s="52"/>
    </row>
    <row r="4482" spans="19:27">
      <c r="S4482" s="52"/>
      <c r="T4482" s="52"/>
      <c r="U4482" s="52"/>
      <c r="V4482" s="52"/>
      <c r="W4482" s="52"/>
      <c r="X4482" s="52"/>
      <c r="Y4482" s="52"/>
      <c r="Z4482" s="52"/>
      <c r="AA4482" s="52"/>
    </row>
    <row r="4483" spans="19:27">
      <c r="S4483" s="52"/>
      <c r="T4483" s="52"/>
      <c r="U4483" s="52"/>
      <c r="V4483" s="52"/>
      <c r="W4483" s="52"/>
      <c r="X4483" s="52"/>
      <c r="Y4483" s="52"/>
      <c r="Z4483" s="52"/>
      <c r="AA4483" s="52"/>
    </row>
    <row r="4484" spans="19:27">
      <c r="S4484" s="52"/>
      <c r="T4484" s="52"/>
      <c r="U4484" s="52"/>
      <c r="V4484" s="52"/>
      <c r="W4484" s="52"/>
      <c r="X4484" s="52"/>
      <c r="Y4484" s="52"/>
      <c r="Z4484" s="52"/>
      <c r="AA4484" s="52"/>
    </row>
    <row r="4485" spans="19:27">
      <c r="S4485" s="52"/>
      <c r="T4485" s="52"/>
      <c r="U4485" s="52"/>
      <c r="V4485" s="52"/>
      <c r="W4485" s="52"/>
      <c r="X4485" s="52"/>
      <c r="Y4485" s="52"/>
      <c r="Z4485" s="52"/>
      <c r="AA4485" s="52"/>
    </row>
    <row r="4486" spans="19:27">
      <c r="S4486" s="52"/>
      <c r="T4486" s="52"/>
      <c r="U4486" s="52"/>
      <c r="V4486" s="52"/>
      <c r="W4486" s="52"/>
      <c r="X4486" s="52"/>
      <c r="Y4486" s="52"/>
      <c r="Z4486" s="52"/>
      <c r="AA4486" s="52"/>
    </row>
    <row r="4487" spans="19:27">
      <c r="S4487" s="52"/>
      <c r="T4487" s="52"/>
      <c r="U4487" s="52"/>
      <c r="V4487" s="52"/>
      <c r="W4487" s="52"/>
      <c r="X4487" s="52"/>
      <c r="Y4487" s="52"/>
      <c r="Z4487" s="52"/>
      <c r="AA4487" s="52"/>
    </row>
    <row r="4488" spans="19:27">
      <c r="S4488" s="52"/>
      <c r="T4488" s="52"/>
      <c r="U4488" s="52"/>
      <c r="V4488" s="52"/>
      <c r="W4488" s="52"/>
      <c r="X4488" s="52"/>
      <c r="Y4488" s="52"/>
      <c r="Z4488" s="52"/>
      <c r="AA4488" s="52"/>
    </row>
    <row r="4489" spans="19:27">
      <c r="S4489" s="52"/>
      <c r="T4489" s="52"/>
      <c r="U4489" s="52"/>
      <c r="V4489" s="52"/>
      <c r="W4489" s="52"/>
      <c r="X4489" s="52"/>
      <c r="Y4489" s="52"/>
      <c r="Z4489" s="52"/>
      <c r="AA4489" s="52"/>
    </row>
    <row r="4490" spans="19:27">
      <c r="S4490" s="52"/>
      <c r="T4490" s="52"/>
      <c r="U4490" s="52"/>
      <c r="V4490" s="52"/>
      <c r="W4490" s="52"/>
      <c r="X4490" s="52"/>
      <c r="Y4490" s="52"/>
      <c r="Z4490" s="52"/>
      <c r="AA4490" s="52"/>
    </row>
    <row r="4491" spans="19:27">
      <c r="S4491" s="52"/>
      <c r="T4491" s="52"/>
      <c r="U4491" s="52"/>
      <c r="V4491" s="52"/>
      <c r="W4491" s="52"/>
      <c r="X4491" s="52"/>
      <c r="Y4491" s="52"/>
      <c r="Z4491" s="52"/>
      <c r="AA4491" s="52"/>
    </row>
    <row r="4492" spans="19:27">
      <c r="S4492" s="52"/>
      <c r="T4492" s="52"/>
      <c r="U4492" s="52"/>
      <c r="V4492" s="52"/>
      <c r="W4492" s="52"/>
      <c r="X4492" s="52"/>
      <c r="Y4492" s="52"/>
      <c r="Z4492" s="52"/>
      <c r="AA4492" s="52"/>
    </row>
    <row r="4493" spans="19:27">
      <c r="S4493" s="52"/>
      <c r="T4493" s="52"/>
      <c r="U4493" s="52"/>
      <c r="V4493" s="52"/>
      <c r="W4493" s="52"/>
      <c r="X4493" s="52"/>
      <c r="Y4493" s="52"/>
      <c r="Z4493" s="52"/>
      <c r="AA4493" s="52"/>
    </row>
    <row r="4494" spans="19:27">
      <c r="S4494" s="52"/>
      <c r="T4494" s="52"/>
      <c r="U4494" s="52"/>
      <c r="V4494" s="52"/>
      <c r="W4494" s="52"/>
      <c r="X4494" s="52"/>
      <c r="Y4494" s="52"/>
      <c r="Z4494" s="52"/>
      <c r="AA4494" s="52"/>
    </row>
    <row r="4495" spans="19:27">
      <c r="S4495" s="52"/>
      <c r="T4495" s="52"/>
      <c r="U4495" s="52"/>
      <c r="V4495" s="52"/>
      <c r="W4495" s="52"/>
      <c r="X4495" s="52"/>
      <c r="Y4495" s="52"/>
      <c r="Z4495" s="52"/>
      <c r="AA4495" s="52"/>
    </row>
    <row r="4496" spans="19:27">
      <c r="S4496" s="52"/>
      <c r="T4496" s="52"/>
      <c r="U4496" s="52"/>
      <c r="V4496" s="52"/>
      <c r="W4496" s="52"/>
      <c r="X4496" s="52"/>
      <c r="Y4496" s="52"/>
      <c r="Z4496" s="52"/>
      <c r="AA4496" s="52"/>
    </row>
    <row r="4497" spans="19:27">
      <c r="S4497" s="52"/>
      <c r="T4497" s="52"/>
      <c r="U4497" s="52"/>
      <c r="V4497" s="52"/>
      <c r="W4497" s="52"/>
      <c r="X4497" s="52"/>
      <c r="Y4497" s="52"/>
      <c r="Z4497" s="52"/>
      <c r="AA4497" s="52"/>
    </row>
    <row r="4498" spans="19:27">
      <c r="S4498" s="52"/>
      <c r="T4498" s="52"/>
      <c r="U4498" s="52"/>
      <c r="V4498" s="52"/>
      <c r="W4498" s="52"/>
      <c r="X4498" s="52"/>
      <c r="Y4498" s="52"/>
      <c r="Z4498" s="52"/>
      <c r="AA4498" s="52"/>
    </row>
    <row r="4499" spans="19:27">
      <c r="S4499" s="52"/>
      <c r="T4499" s="52"/>
      <c r="U4499" s="52"/>
      <c r="V4499" s="52"/>
      <c r="W4499" s="52"/>
      <c r="X4499" s="52"/>
      <c r="Y4499" s="52"/>
      <c r="Z4499" s="52"/>
      <c r="AA4499" s="52"/>
    </row>
    <row r="4500" spans="19:27">
      <c r="S4500" s="52"/>
      <c r="T4500" s="52"/>
      <c r="U4500" s="52"/>
      <c r="V4500" s="52"/>
      <c r="W4500" s="52"/>
      <c r="X4500" s="52"/>
      <c r="Y4500" s="52"/>
      <c r="Z4500" s="52"/>
      <c r="AA4500" s="52"/>
    </row>
    <row r="4501" spans="19:27">
      <c r="S4501" s="52"/>
      <c r="T4501" s="52"/>
      <c r="U4501" s="52"/>
      <c r="V4501" s="52"/>
      <c r="W4501" s="52"/>
      <c r="X4501" s="52"/>
      <c r="Y4501" s="52"/>
      <c r="Z4501" s="52"/>
      <c r="AA4501" s="52"/>
    </row>
    <row r="4502" spans="19:27">
      <c r="S4502" s="52"/>
      <c r="T4502" s="52"/>
      <c r="U4502" s="52"/>
      <c r="V4502" s="52"/>
      <c r="W4502" s="52"/>
      <c r="X4502" s="52"/>
      <c r="Y4502" s="52"/>
      <c r="Z4502" s="52"/>
      <c r="AA4502" s="52"/>
    </row>
    <row r="4503" spans="19:27">
      <c r="S4503" s="52"/>
      <c r="T4503" s="52"/>
      <c r="U4503" s="52"/>
      <c r="V4503" s="52"/>
      <c r="W4503" s="52"/>
      <c r="X4503" s="52"/>
      <c r="Y4503" s="52"/>
      <c r="Z4503" s="52"/>
      <c r="AA4503" s="52"/>
    </row>
    <row r="4504" spans="19:27">
      <c r="S4504" s="52"/>
      <c r="T4504" s="52"/>
      <c r="U4504" s="52"/>
      <c r="V4504" s="52"/>
      <c r="W4504" s="52"/>
      <c r="X4504" s="52"/>
      <c r="Y4504" s="52"/>
      <c r="Z4504" s="52"/>
      <c r="AA4504" s="52"/>
    </row>
    <row r="4505" spans="19:27">
      <c r="S4505" s="52"/>
      <c r="T4505" s="52"/>
      <c r="U4505" s="52"/>
      <c r="V4505" s="52"/>
      <c r="W4505" s="52"/>
      <c r="X4505" s="52"/>
      <c r="Y4505" s="52"/>
      <c r="Z4505" s="52"/>
      <c r="AA4505" s="52"/>
    </row>
    <row r="4506" spans="19:27">
      <c r="S4506" s="52"/>
      <c r="T4506" s="52"/>
      <c r="U4506" s="52"/>
      <c r="V4506" s="52"/>
      <c r="W4506" s="52"/>
      <c r="X4506" s="52"/>
      <c r="Y4506" s="52"/>
      <c r="Z4506" s="52"/>
      <c r="AA4506" s="52"/>
    </row>
    <row r="4507" spans="19:27">
      <c r="S4507" s="52"/>
      <c r="T4507" s="52"/>
      <c r="U4507" s="52"/>
      <c r="V4507" s="52"/>
      <c r="W4507" s="52"/>
      <c r="X4507" s="52"/>
      <c r="Y4507" s="52"/>
      <c r="Z4507" s="52"/>
      <c r="AA4507" s="52"/>
    </row>
    <row r="4508" spans="19:27">
      <c r="S4508" s="52"/>
      <c r="T4508" s="52"/>
      <c r="U4508" s="52"/>
      <c r="V4508" s="52"/>
      <c r="W4508" s="52"/>
      <c r="X4508" s="52"/>
      <c r="Y4508" s="52"/>
      <c r="Z4508" s="52"/>
      <c r="AA4508" s="52"/>
    </row>
    <row r="4509" spans="19:27">
      <c r="S4509" s="52"/>
      <c r="T4509" s="52"/>
      <c r="U4509" s="52"/>
      <c r="V4509" s="52"/>
      <c r="W4509" s="52"/>
      <c r="X4509" s="52"/>
      <c r="Y4509" s="52"/>
      <c r="Z4509" s="52"/>
      <c r="AA4509" s="52"/>
    </row>
    <row r="4510" spans="19:27">
      <c r="S4510" s="52"/>
      <c r="T4510" s="52"/>
      <c r="U4510" s="52"/>
      <c r="V4510" s="52"/>
      <c r="W4510" s="52"/>
      <c r="X4510" s="52"/>
      <c r="Y4510" s="52"/>
      <c r="Z4510" s="52"/>
      <c r="AA4510" s="52"/>
    </row>
    <row r="4511" spans="19:27">
      <c r="S4511" s="52"/>
      <c r="T4511" s="52"/>
      <c r="U4511" s="52"/>
      <c r="V4511" s="52"/>
      <c r="W4511" s="52"/>
      <c r="X4511" s="52"/>
      <c r="Y4511" s="52"/>
      <c r="Z4511" s="52"/>
      <c r="AA4511" s="52"/>
    </row>
    <row r="4512" spans="19:27">
      <c r="S4512" s="52"/>
      <c r="T4512" s="52"/>
      <c r="U4512" s="52"/>
      <c r="V4512" s="52"/>
      <c r="W4512" s="52"/>
      <c r="X4512" s="52"/>
      <c r="Y4512" s="52"/>
      <c r="Z4512" s="52"/>
      <c r="AA4512" s="52"/>
    </row>
    <row r="4513" spans="19:27">
      <c r="S4513" s="52"/>
      <c r="T4513" s="52"/>
      <c r="U4513" s="52"/>
      <c r="V4513" s="52"/>
      <c r="W4513" s="52"/>
      <c r="X4513" s="52"/>
      <c r="Y4513" s="52"/>
      <c r="Z4513" s="52"/>
      <c r="AA4513" s="52"/>
    </row>
    <row r="4514" spans="19:27">
      <c r="S4514" s="52"/>
      <c r="T4514" s="52"/>
      <c r="U4514" s="52"/>
      <c r="V4514" s="52"/>
      <c r="W4514" s="52"/>
      <c r="X4514" s="52"/>
      <c r="Y4514" s="52"/>
      <c r="Z4514" s="52"/>
      <c r="AA4514" s="52"/>
    </row>
    <row r="4515" spans="19:27">
      <c r="S4515" s="52"/>
      <c r="T4515" s="52"/>
      <c r="U4515" s="52"/>
      <c r="V4515" s="52"/>
      <c r="W4515" s="52"/>
      <c r="X4515" s="52"/>
      <c r="Y4515" s="52"/>
      <c r="Z4515" s="52"/>
      <c r="AA4515" s="52"/>
    </row>
    <row r="4516" spans="19:27">
      <c r="S4516" s="52"/>
      <c r="T4516" s="52"/>
      <c r="U4516" s="52"/>
      <c r="V4516" s="52"/>
      <c r="W4516" s="52"/>
      <c r="X4516" s="52"/>
      <c r="Y4516" s="52"/>
      <c r="Z4516" s="52"/>
      <c r="AA4516" s="52"/>
    </row>
    <row r="4517" spans="19:27">
      <c r="S4517" s="52"/>
      <c r="T4517" s="52"/>
      <c r="U4517" s="52"/>
      <c r="V4517" s="52"/>
      <c r="W4517" s="52"/>
      <c r="X4517" s="52"/>
      <c r="Y4517" s="52"/>
      <c r="Z4517" s="52"/>
      <c r="AA4517" s="52"/>
    </row>
    <row r="4518" spans="19:27">
      <c r="S4518" s="52"/>
      <c r="T4518" s="52"/>
      <c r="U4518" s="52"/>
      <c r="V4518" s="52"/>
      <c r="W4518" s="52"/>
      <c r="X4518" s="52"/>
      <c r="Y4518" s="52"/>
      <c r="Z4518" s="52"/>
      <c r="AA4518" s="52"/>
    </row>
    <row r="4519" spans="19:27">
      <c r="S4519" s="52"/>
      <c r="T4519" s="52"/>
      <c r="U4519" s="52"/>
      <c r="V4519" s="52"/>
      <c r="W4519" s="52"/>
      <c r="X4519" s="52"/>
      <c r="Y4519" s="52"/>
      <c r="Z4519" s="52"/>
      <c r="AA4519" s="52"/>
    </row>
    <row r="4520" spans="19:27">
      <c r="S4520" s="52"/>
      <c r="T4520" s="52"/>
      <c r="U4520" s="52"/>
      <c r="V4520" s="52"/>
      <c r="W4520" s="52"/>
      <c r="X4520" s="52"/>
      <c r="Y4520" s="52"/>
      <c r="Z4520" s="52"/>
      <c r="AA4520" s="52"/>
    </row>
    <row r="4521" spans="19:27">
      <c r="S4521" s="52"/>
      <c r="T4521" s="52"/>
      <c r="U4521" s="52"/>
      <c r="V4521" s="52"/>
      <c r="W4521" s="52"/>
      <c r="X4521" s="52"/>
      <c r="Y4521" s="52"/>
      <c r="Z4521" s="52"/>
      <c r="AA4521" s="52"/>
    </row>
    <row r="4522" spans="19:27">
      <c r="S4522" s="52"/>
      <c r="T4522" s="52"/>
      <c r="U4522" s="52"/>
      <c r="V4522" s="52"/>
      <c r="W4522" s="52"/>
      <c r="X4522" s="52"/>
      <c r="Y4522" s="52"/>
      <c r="Z4522" s="52"/>
      <c r="AA4522" s="52"/>
    </row>
    <row r="4523" spans="19:27">
      <c r="S4523" s="52"/>
      <c r="T4523" s="52"/>
      <c r="U4523" s="52"/>
      <c r="V4523" s="52"/>
      <c r="W4523" s="52"/>
      <c r="X4523" s="52"/>
      <c r="Y4523" s="52"/>
      <c r="Z4523" s="52"/>
      <c r="AA4523" s="52"/>
    </row>
    <row r="4524" spans="19:27">
      <c r="S4524" s="52"/>
      <c r="T4524" s="52"/>
      <c r="U4524" s="52"/>
      <c r="V4524" s="52"/>
      <c r="W4524" s="52"/>
      <c r="X4524" s="52"/>
      <c r="Y4524" s="52"/>
      <c r="Z4524" s="52"/>
      <c r="AA4524" s="52"/>
    </row>
    <row r="4525" spans="19:27">
      <c r="S4525" s="52"/>
      <c r="T4525" s="52"/>
      <c r="U4525" s="52"/>
      <c r="V4525" s="52"/>
      <c r="W4525" s="52"/>
      <c r="X4525" s="52"/>
      <c r="Y4525" s="52"/>
      <c r="Z4525" s="52"/>
      <c r="AA4525" s="52"/>
    </row>
    <row r="4526" spans="19:27">
      <c r="S4526" s="52"/>
      <c r="T4526" s="52"/>
      <c r="U4526" s="52"/>
      <c r="V4526" s="52"/>
      <c r="W4526" s="52"/>
      <c r="X4526" s="52"/>
      <c r="Y4526" s="52"/>
      <c r="Z4526" s="52"/>
      <c r="AA4526" s="52"/>
    </row>
    <row r="4527" spans="19:27">
      <c r="S4527" s="52"/>
      <c r="T4527" s="52"/>
      <c r="U4527" s="52"/>
      <c r="V4527" s="52"/>
      <c r="W4527" s="52"/>
      <c r="X4527" s="52"/>
      <c r="Y4527" s="52"/>
      <c r="Z4527" s="52"/>
      <c r="AA4527" s="52"/>
    </row>
    <row r="4528" spans="19:27">
      <c r="S4528" s="52"/>
      <c r="T4528" s="52"/>
      <c r="U4528" s="52"/>
      <c r="V4528" s="52"/>
      <c r="W4528" s="52"/>
      <c r="X4528" s="52"/>
      <c r="Y4528" s="52"/>
      <c r="Z4528" s="52"/>
      <c r="AA4528" s="52"/>
    </row>
    <row r="4529" spans="19:27">
      <c r="S4529" s="52"/>
      <c r="T4529" s="52"/>
      <c r="U4529" s="52"/>
      <c r="V4529" s="52"/>
      <c r="W4529" s="52"/>
      <c r="X4529" s="52"/>
      <c r="Y4529" s="52"/>
      <c r="Z4529" s="52"/>
      <c r="AA4529" s="52"/>
    </row>
    <row r="4530" spans="19:27">
      <c r="S4530" s="52"/>
      <c r="T4530" s="52"/>
      <c r="U4530" s="52"/>
      <c r="V4530" s="52"/>
      <c r="W4530" s="52"/>
      <c r="X4530" s="52"/>
      <c r="Y4530" s="52"/>
      <c r="Z4530" s="52"/>
      <c r="AA4530" s="52"/>
    </row>
    <row r="4531" spans="19:27">
      <c r="S4531" s="52"/>
      <c r="T4531" s="52"/>
      <c r="U4531" s="52"/>
      <c r="V4531" s="52"/>
      <c r="W4531" s="52"/>
      <c r="X4531" s="52"/>
      <c r="Y4531" s="52"/>
      <c r="Z4531" s="52"/>
      <c r="AA4531" s="52"/>
    </row>
    <row r="4532" spans="19:27">
      <c r="S4532" s="52"/>
      <c r="T4532" s="52"/>
      <c r="U4532" s="52"/>
      <c r="V4532" s="52"/>
      <c r="W4532" s="52"/>
      <c r="X4532" s="52"/>
      <c r="Y4532" s="52"/>
      <c r="Z4532" s="52"/>
      <c r="AA4532" s="52"/>
    </row>
    <row r="4533" spans="19:27">
      <c r="S4533" s="52"/>
      <c r="T4533" s="52"/>
      <c r="U4533" s="52"/>
      <c r="V4533" s="52"/>
      <c r="W4533" s="52"/>
      <c r="X4533" s="52"/>
      <c r="Y4533" s="52"/>
      <c r="Z4533" s="52"/>
      <c r="AA4533" s="52"/>
    </row>
    <row r="4534" spans="19:27">
      <c r="S4534" s="52"/>
      <c r="T4534" s="52"/>
      <c r="U4534" s="52"/>
      <c r="V4534" s="52"/>
      <c r="W4534" s="52"/>
      <c r="X4534" s="52"/>
      <c r="Y4534" s="52"/>
      <c r="Z4534" s="52"/>
      <c r="AA4534" s="52"/>
    </row>
    <row r="4535" spans="19:27">
      <c r="S4535" s="52"/>
      <c r="T4535" s="52"/>
      <c r="U4535" s="52"/>
      <c r="V4535" s="52"/>
      <c r="W4535" s="52"/>
      <c r="X4535" s="52"/>
      <c r="Y4535" s="52"/>
      <c r="Z4535" s="52"/>
      <c r="AA4535" s="52"/>
    </row>
    <row r="4536" spans="19:27">
      <c r="S4536" s="52"/>
      <c r="T4536" s="52"/>
      <c r="U4536" s="52"/>
      <c r="V4536" s="52"/>
      <c r="W4536" s="52"/>
      <c r="X4536" s="52"/>
      <c r="Y4536" s="52"/>
      <c r="Z4536" s="52"/>
      <c r="AA4536" s="52"/>
    </row>
    <row r="4537" spans="19:27">
      <c r="S4537" s="52"/>
      <c r="T4537" s="52"/>
      <c r="U4537" s="52"/>
      <c r="V4537" s="52"/>
      <c r="W4537" s="52"/>
      <c r="X4537" s="52"/>
      <c r="Y4537" s="52"/>
      <c r="Z4537" s="52"/>
      <c r="AA4537" s="52"/>
    </row>
    <row r="4538" spans="19:27">
      <c r="S4538" s="52"/>
      <c r="T4538" s="52"/>
      <c r="U4538" s="52"/>
      <c r="V4538" s="52"/>
      <c r="W4538" s="52"/>
      <c r="X4538" s="52"/>
      <c r="Y4538" s="52"/>
      <c r="Z4538" s="52"/>
      <c r="AA4538" s="52"/>
    </row>
    <row r="4539" spans="19:27">
      <c r="S4539" s="52"/>
      <c r="T4539" s="52"/>
      <c r="U4539" s="52"/>
      <c r="V4539" s="52"/>
      <c r="W4539" s="52"/>
      <c r="X4539" s="52"/>
      <c r="Y4539" s="52"/>
      <c r="Z4539" s="52"/>
      <c r="AA4539" s="52"/>
    </row>
    <row r="4540" spans="19:27">
      <c r="S4540" s="52"/>
      <c r="T4540" s="52"/>
      <c r="U4540" s="52"/>
      <c r="V4540" s="52"/>
      <c r="W4540" s="52"/>
      <c r="X4540" s="52"/>
      <c r="Y4540" s="52"/>
      <c r="Z4540" s="52"/>
      <c r="AA4540" s="52"/>
    </row>
    <row r="4541" spans="19:27">
      <c r="S4541" s="52"/>
      <c r="T4541" s="52"/>
      <c r="U4541" s="52"/>
      <c r="V4541" s="52"/>
      <c r="W4541" s="52"/>
      <c r="X4541" s="52"/>
      <c r="Y4541" s="52"/>
      <c r="Z4541" s="52"/>
      <c r="AA4541" s="52"/>
    </row>
    <row r="4542" spans="19:27">
      <c r="S4542" s="52"/>
      <c r="T4542" s="52"/>
      <c r="U4542" s="52"/>
      <c r="V4542" s="52"/>
      <c r="W4542" s="52"/>
      <c r="X4542" s="52"/>
      <c r="Y4542" s="52"/>
      <c r="Z4542" s="52"/>
      <c r="AA4542" s="52"/>
    </row>
    <row r="4543" spans="19:27">
      <c r="S4543" s="52"/>
      <c r="T4543" s="52"/>
      <c r="U4543" s="52"/>
      <c r="V4543" s="52"/>
      <c r="W4543" s="52"/>
      <c r="X4543" s="52"/>
      <c r="Y4543" s="52"/>
      <c r="Z4543" s="52"/>
      <c r="AA4543" s="52"/>
    </row>
    <row r="4544" spans="19:27">
      <c r="S4544" s="52"/>
      <c r="T4544" s="52"/>
      <c r="U4544" s="52"/>
      <c r="V4544" s="52"/>
      <c r="W4544" s="52"/>
      <c r="X4544" s="52"/>
      <c r="Y4544" s="52"/>
      <c r="Z4544" s="52"/>
      <c r="AA4544" s="52"/>
    </row>
    <row r="4545" spans="19:27">
      <c r="S4545" s="52"/>
      <c r="T4545" s="52"/>
      <c r="U4545" s="52"/>
      <c r="V4545" s="52"/>
      <c r="W4545" s="52"/>
      <c r="X4545" s="52"/>
      <c r="Y4545" s="52"/>
      <c r="Z4545" s="52"/>
      <c r="AA4545" s="52"/>
    </row>
    <row r="4546" spans="19:27">
      <c r="S4546" s="52"/>
      <c r="T4546" s="52"/>
      <c r="U4546" s="52"/>
      <c r="V4546" s="52"/>
      <c r="W4546" s="52"/>
      <c r="X4546" s="52"/>
      <c r="Y4546" s="52"/>
      <c r="Z4546" s="52"/>
      <c r="AA4546" s="52"/>
    </row>
    <row r="4547" spans="19:27">
      <c r="S4547" s="52"/>
      <c r="T4547" s="52"/>
      <c r="U4547" s="52"/>
      <c r="V4547" s="52"/>
      <c r="W4547" s="52"/>
      <c r="X4547" s="52"/>
      <c r="Y4547" s="52"/>
      <c r="Z4547" s="52"/>
      <c r="AA4547" s="52"/>
    </row>
    <row r="4548" spans="19:27">
      <c r="S4548" s="52"/>
      <c r="T4548" s="52"/>
      <c r="U4548" s="52"/>
      <c r="V4548" s="52"/>
      <c r="W4548" s="52"/>
      <c r="X4548" s="52"/>
      <c r="Y4548" s="52"/>
      <c r="Z4548" s="52"/>
      <c r="AA4548" s="52"/>
    </row>
    <row r="4549" spans="19:27">
      <c r="S4549" s="52"/>
      <c r="T4549" s="52"/>
      <c r="U4549" s="52"/>
      <c r="V4549" s="52"/>
      <c r="W4549" s="52"/>
      <c r="X4549" s="52"/>
      <c r="Y4549" s="52"/>
      <c r="Z4549" s="52"/>
      <c r="AA4549" s="52"/>
    </row>
    <row r="4550" spans="19:27">
      <c r="S4550" s="52"/>
      <c r="T4550" s="52"/>
      <c r="U4550" s="52"/>
      <c r="V4550" s="52"/>
      <c r="W4550" s="52"/>
      <c r="X4550" s="52"/>
      <c r="Y4550" s="52"/>
      <c r="Z4550" s="52"/>
      <c r="AA4550" s="52"/>
    </row>
    <row r="4551" spans="19:27">
      <c r="S4551" s="52"/>
      <c r="T4551" s="52"/>
      <c r="U4551" s="52"/>
      <c r="V4551" s="52"/>
      <c r="W4551" s="52"/>
      <c r="X4551" s="52"/>
      <c r="Y4551" s="52"/>
      <c r="Z4551" s="52"/>
      <c r="AA4551" s="52"/>
    </row>
    <row r="4552" spans="19:27">
      <c r="S4552" s="52"/>
      <c r="T4552" s="52"/>
      <c r="U4552" s="52"/>
      <c r="V4552" s="52"/>
      <c r="W4552" s="52"/>
      <c r="X4552" s="52"/>
      <c r="Y4552" s="52"/>
      <c r="Z4552" s="52"/>
      <c r="AA4552" s="52"/>
    </row>
    <row r="4553" spans="19:27">
      <c r="S4553" s="52"/>
      <c r="T4553" s="52"/>
      <c r="U4553" s="52"/>
      <c r="V4553" s="52"/>
      <c r="W4553" s="52"/>
      <c r="X4553" s="52"/>
      <c r="Y4553" s="52"/>
      <c r="Z4553" s="52"/>
      <c r="AA4553" s="52"/>
    </row>
    <row r="4554" spans="19:27">
      <c r="S4554" s="52"/>
      <c r="T4554" s="52"/>
      <c r="U4554" s="52"/>
      <c r="V4554" s="52"/>
      <c r="W4554" s="52"/>
      <c r="X4554" s="52"/>
      <c r="Y4554" s="52"/>
      <c r="Z4554" s="52"/>
      <c r="AA4554" s="52"/>
    </row>
    <row r="4555" spans="19:27">
      <c r="S4555" s="52"/>
      <c r="T4555" s="52"/>
      <c r="U4555" s="52"/>
      <c r="V4555" s="52"/>
      <c r="W4555" s="52"/>
      <c r="X4555" s="52"/>
      <c r="Y4555" s="52"/>
      <c r="Z4555" s="52"/>
      <c r="AA4555" s="52"/>
    </row>
    <row r="4556" spans="19:27">
      <c r="S4556" s="52"/>
      <c r="T4556" s="52"/>
      <c r="U4556" s="52"/>
      <c r="V4556" s="52"/>
      <c r="W4556" s="52"/>
      <c r="X4556" s="52"/>
      <c r="Y4556" s="52"/>
      <c r="Z4556" s="52"/>
      <c r="AA4556" s="52"/>
    </row>
    <row r="4557" spans="19:27">
      <c r="S4557" s="52"/>
      <c r="T4557" s="52"/>
      <c r="U4557" s="52"/>
      <c r="V4557" s="52"/>
      <c r="W4557" s="52"/>
      <c r="X4557" s="52"/>
      <c r="Y4557" s="52"/>
      <c r="Z4557" s="52"/>
      <c r="AA4557" s="52"/>
    </row>
    <row r="4558" spans="19:27">
      <c r="S4558" s="52"/>
      <c r="T4558" s="52"/>
      <c r="U4558" s="52"/>
      <c r="V4558" s="52"/>
      <c r="W4558" s="52"/>
      <c r="X4558" s="52"/>
      <c r="Y4558" s="52"/>
      <c r="Z4558" s="52"/>
      <c r="AA4558" s="52"/>
    </row>
    <row r="4559" spans="19:27">
      <c r="S4559" s="52"/>
      <c r="T4559" s="52"/>
      <c r="U4559" s="52"/>
      <c r="V4559" s="52"/>
      <c r="W4559" s="52"/>
      <c r="X4559" s="52"/>
      <c r="Y4559" s="52"/>
      <c r="Z4559" s="52"/>
      <c r="AA4559" s="52"/>
    </row>
    <row r="4560" spans="19:27">
      <c r="S4560" s="52"/>
      <c r="T4560" s="52"/>
      <c r="U4560" s="52"/>
      <c r="V4560" s="52"/>
      <c r="W4560" s="52"/>
      <c r="X4560" s="52"/>
      <c r="Y4560" s="52"/>
      <c r="Z4560" s="52"/>
      <c r="AA4560" s="52"/>
    </row>
    <row r="4561" spans="19:27">
      <c r="S4561" s="52"/>
      <c r="T4561" s="52"/>
      <c r="U4561" s="52"/>
      <c r="V4561" s="52"/>
      <c r="W4561" s="52"/>
      <c r="X4561" s="52"/>
      <c r="Y4561" s="52"/>
      <c r="Z4561" s="52"/>
      <c r="AA4561" s="52"/>
    </row>
    <row r="4562" spans="19:27">
      <c r="S4562" s="52"/>
      <c r="T4562" s="52"/>
      <c r="U4562" s="52"/>
      <c r="V4562" s="52"/>
      <c r="W4562" s="52"/>
      <c r="X4562" s="52"/>
      <c r="Y4562" s="52"/>
      <c r="Z4562" s="52"/>
      <c r="AA4562" s="52"/>
    </row>
    <row r="4563" spans="19:27">
      <c r="S4563" s="52"/>
      <c r="T4563" s="52"/>
      <c r="U4563" s="52"/>
      <c r="V4563" s="52"/>
      <c r="W4563" s="52"/>
      <c r="X4563" s="52"/>
      <c r="Y4563" s="52"/>
      <c r="Z4563" s="52"/>
      <c r="AA4563" s="52"/>
    </row>
    <row r="4564" spans="19:27">
      <c r="S4564" s="52"/>
      <c r="T4564" s="52"/>
      <c r="U4564" s="52"/>
      <c r="V4564" s="52"/>
      <c r="W4564" s="52"/>
      <c r="X4564" s="52"/>
      <c r="Y4564" s="52"/>
      <c r="Z4564" s="52"/>
      <c r="AA4564" s="52"/>
    </row>
    <row r="4565" spans="19:27">
      <c r="S4565" s="52"/>
      <c r="T4565" s="52"/>
      <c r="U4565" s="52"/>
      <c r="V4565" s="52"/>
      <c r="W4565" s="52"/>
      <c r="X4565" s="52"/>
      <c r="Y4565" s="52"/>
      <c r="Z4565" s="52"/>
      <c r="AA4565" s="52"/>
    </row>
    <row r="4566" spans="19:27">
      <c r="S4566" s="52"/>
      <c r="T4566" s="52"/>
      <c r="U4566" s="52"/>
      <c r="V4566" s="52"/>
      <c r="W4566" s="52"/>
      <c r="X4566" s="52"/>
      <c r="Y4566" s="52"/>
      <c r="Z4566" s="52"/>
      <c r="AA4566" s="52"/>
    </row>
    <row r="4567" spans="19:27">
      <c r="S4567" s="52"/>
      <c r="T4567" s="52"/>
      <c r="U4567" s="52"/>
      <c r="V4567" s="52"/>
      <c r="W4567" s="52"/>
      <c r="X4567" s="52"/>
      <c r="Y4567" s="52"/>
      <c r="Z4567" s="52"/>
      <c r="AA4567" s="52"/>
    </row>
    <row r="4568" spans="19:27">
      <c r="S4568" s="52"/>
      <c r="T4568" s="52"/>
      <c r="U4568" s="52"/>
      <c r="V4568" s="52"/>
      <c r="W4568" s="52"/>
      <c r="X4568" s="52"/>
      <c r="Y4568" s="52"/>
      <c r="Z4568" s="52"/>
      <c r="AA4568" s="52"/>
    </row>
    <row r="4569" spans="19:27">
      <c r="S4569" s="52"/>
      <c r="T4569" s="52"/>
      <c r="U4569" s="52"/>
      <c r="V4569" s="52"/>
      <c r="W4569" s="52"/>
      <c r="X4569" s="52"/>
      <c r="Y4569" s="52"/>
      <c r="Z4569" s="52"/>
      <c r="AA4569" s="52"/>
    </row>
    <row r="4570" spans="19:27">
      <c r="S4570" s="52"/>
      <c r="T4570" s="52"/>
      <c r="U4570" s="52"/>
      <c r="V4570" s="52"/>
      <c r="W4570" s="52"/>
      <c r="X4570" s="52"/>
      <c r="Y4570" s="52"/>
      <c r="Z4570" s="52"/>
      <c r="AA4570" s="52"/>
    </row>
    <row r="4571" spans="19:27">
      <c r="S4571" s="52"/>
      <c r="T4571" s="52"/>
      <c r="U4571" s="52"/>
      <c r="V4571" s="52"/>
      <c r="W4571" s="52"/>
      <c r="X4571" s="52"/>
      <c r="Y4571" s="52"/>
      <c r="Z4571" s="52"/>
      <c r="AA4571" s="52"/>
    </row>
    <row r="4572" spans="19:27">
      <c r="S4572" s="52"/>
      <c r="T4572" s="52"/>
      <c r="U4572" s="52"/>
      <c r="V4572" s="52"/>
      <c r="W4572" s="52"/>
      <c r="X4572" s="52"/>
      <c r="Y4572" s="52"/>
      <c r="Z4572" s="52"/>
      <c r="AA4572" s="52"/>
    </row>
    <row r="4573" spans="19:27">
      <c r="S4573" s="52"/>
      <c r="T4573" s="52"/>
      <c r="U4573" s="52"/>
      <c r="V4573" s="52"/>
      <c r="W4573" s="52"/>
      <c r="X4573" s="52"/>
      <c r="Y4573" s="52"/>
      <c r="Z4573" s="52"/>
      <c r="AA4573" s="52"/>
    </row>
    <row r="4574" spans="19:27">
      <c r="S4574" s="52"/>
      <c r="T4574" s="52"/>
      <c r="U4574" s="52"/>
      <c r="V4574" s="52"/>
      <c r="W4574" s="52"/>
      <c r="X4574" s="52"/>
      <c r="Y4574" s="52"/>
      <c r="Z4574" s="52"/>
      <c r="AA4574" s="52"/>
    </row>
    <row r="4575" spans="19:27">
      <c r="S4575" s="52"/>
      <c r="T4575" s="52"/>
      <c r="U4575" s="52"/>
      <c r="V4575" s="52"/>
      <c r="W4575" s="52"/>
      <c r="X4575" s="52"/>
      <c r="Y4575" s="52"/>
      <c r="Z4575" s="52"/>
      <c r="AA4575" s="52"/>
    </row>
    <row r="4576" spans="19:27">
      <c r="S4576" s="52"/>
      <c r="T4576" s="52"/>
      <c r="U4576" s="52"/>
      <c r="V4576" s="52"/>
      <c r="W4576" s="52"/>
      <c r="X4576" s="52"/>
      <c r="Y4576" s="52"/>
      <c r="Z4576" s="52"/>
      <c r="AA4576" s="52"/>
    </row>
    <row r="4577" spans="19:27">
      <c r="S4577" s="52"/>
      <c r="T4577" s="52"/>
      <c r="U4577" s="52"/>
      <c r="V4577" s="52"/>
      <c r="W4577" s="52"/>
      <c r="X4577" s="52"/>
      <c r="Y4577" s="52"/>
      <c r="Z4577" s="52"/>
      <c r="AA4577" s="52"/>
    </row>
    <row r="4578" spans="19:27">
      <c r="S4578" s="52"/>
      <c r="T4578" s="52"/>
      <c r="U4578" s="52"/>
      <c r="V4578" s="52"/>
      <c r="W4578" s="52"/>
      <c r="X4578" s="52"/>
      <c r="Y4578" s="52"/>
      <c r="Z4578" s="52"/>
      <c r="AA4578" s="52"/>
    </row>
    <row r="4579" spans="19:27">
      <c r="S4579" s="52"/>
      <c r="T4579" s="52"/>
      <c r="U4579" s="52"/>
      <c r="V4579" s="52"/>
      <c r="W4579" s="52"/>
      <c r="X4579" s="52"/>
      <c r="Y4579" s="52"/>
      <c r="Z4579" s="52"/>
      <c r="AA4579" s="52"/>
    </row>
    <row r="4580" spans="19:27">
      <c r="S4580" s="52"/>
      <c r="T4580" s="52"/>
      <c r="U4580" s="52"/>
      <c r="V4580" s="52"/>
      <c r="W4580" s="52"/>
      <c r="X4580" s="52"/>
      <c r="Y4580" s="52"/>
      <c r="Z4580" s="52"/>
      <c r="AA4580" s="52"/>
    </row>
    <row r="4581" spans="19:27">
      <c r="S4581" s="52"/>
      <c r="T4581" s="52"/>
      <c r="U4581" s="52"/>
      <c r="V4581" s="52"/>
      <c r="W4581" s="52"/>
      <c r="X4581" s="52"/>
      <c r="Y4581" s="52"/>
      <c r="Z4581" s="52"/>
      <c r="AA4581" s="52"/>
    </row>
    <row r="4582" spans="19:27">
      <c r="S4582" s="52"/>
      <c r="T4582" s="52"/>
      <c r="U4582" s="52"/>
      <c r="V4582" s="52"/>
      <c r="W4582" s="52"/>
      <c r="X4582" s="52"/>
      <c r="Y4582" s="52"/>
      <c r="Z4582" s="52"/>
      <c r="AA4582" s="52"/>
    </row>
    <row r="4583" spans="19:27">
      <c r="S4583" s="52"/>
      <c r="T4583" s="52"/>
      <c r="U4583" s="52"/>
      <c r="V4583" s="52"/>
      <c r="W4583" s="52"/>
      <c r="X4583" s="52"/>
      <c r="Y4583" s="52"/>
      <c r="Z4583" s="52"/>
      <c r="AA4583" s="52"/>
    </row>
    <row r="4584" spans="19:27">
      <c r="S4584" s="52"/>
      <c r="T4584" s="52"/>
      <c r="U4584" s="52"/>
      <c r="V4584" s="52"/>
      <c r="W4584" s="52"/>
      <c r="X4584" s="52"/>
      <c r="Y4584" s="52"/>
      <c r="Z4584" s="52"/>
      <c r="AA4584" s="52"/>
    </row>
    <row r="4585" spans="19:27">
      <c r="S4585" s="52"/>
      <c r="T4585" s="52"/>
      <c r="U4585" s="52"/>
      <c r="V4585" s="52"/>
      <c r="W4585" s="52"/>
      <c r="X4585" s="52"/>
      <c r="Y4585" s="52"/>
      <c r="Z4585" s="52"/>
      <c r="AA4585" s="52"/>
    </row>
    <row r="4586" spans="19:27">
      <c r="S4586" s="52"/>
      <c r="T4586" s="52"/>
      <c r="U4586" s="52"/>
      <c r="V4586" s="52"/>
      <c r="W4586" s="52"/>
      <c r="X4586" s="52"/>
      <c r="Y4586" s="52"/>
      <c r="Z4586" s="52"/>
      <c r="AA4586" s="52"/>
    </row>
    <row r="4587" spans="19:27">
      <c r="S4587" s="52"/>
      <c r="T4587" s="52"/>
      <c r="U4587" s="52"/>
      <c r="V4587" s="52"/>
      <c r="W4587" s="52"/>
      <c r="X4587" s="52"/>
      <c r="Y4587" s="52"/>
      <c r="Z4587" s="52"/>
      <c r="AA4587" s="52"/>
    </row>
    <row r="4588" spans="19:27">
      <c r="S4588" s="52"/>
      <c r="T4588" s="52"/>
      <c r="U4588" s="52"/>
      <c r="V4588" s="52"/>
      <c r="W4588" s="52"/>
      <c r="X4588" s="52"/>
      <c r="Y4588" s="52"/>
      <c r="Z4588" s="52"/>
      <c r="AA4588" s="52"/>
    </row>
    <row r="4589" spans="19:27">
      <c r="S4589" s="52"/>
      <c r="T4589" s="52"/>
      <c r="U4589" s="52"/>
      <c r="V4589" s="52"/>
      <c r="W4589" s="52"/>
      <c r="X4589" s="52"/>
      <c r="Y4589" s="52"/>
      <c r="Z4589" s="52"/>
      <c r="AA4589" s="52"/>
    </row>
    <row r="4590" spans="19:27">
      <c r="S4590" s="52"/>
      <c r="T4590" s="52"/>
      <c r="U4590" s="52"/>
      <c r="V4590" s="52"/>
      <c r="W4590" s="52"/>
      <c r="X4590" s="52"/>
      <c r="Y4590" s="52"/>
      <c r="Z4590" s="52"/>
      <c r="AA4590" s="52"/>
    </row>
    <row r="4591" spans="19:27">
      <c r="S4591" s="52"/>
      <c r="T4591" s="52"/>
      <c r="U4591" s="52"/>
      <c r="V4591" s="52"/>
      <c r="W4591" s="52"/>
      <c r="X4591" s="52"/>
      <c r="Y4591" s="52"/>
      <c r="Z4591" s="52"/>
      <c r="AA4591" s="52"/>
    </row>
    <row r="4592" spans="19:27">
      <c r="S4592" s="52"/>
      <c r="T4592" s="52"/>
      <c r="U4592" s="52"/>
      <c r="V4592" s="52"/>
      <c r="W4592" s="52"/>
      <c r="X4592" s="52"/>
      <c r="Y4592" s="52"/>
      <c r="Z4592" s="52"/>
      <c r="AA4592" s="52"/>
    </row>
    <row r="4593" spans="19:27">
      <c r="S4593" s="52"/>
      <c r="T4593" s="52"/>
      <c r="U4593" s="52"/>
      <c r="V4593" s="52"/>
      <c r="W4593" s="52"/>
      <c r="X4593" s="52"/>
      <c r="Y4593" s="52"/>
      <c r="Z4593" s="52"/>
      <c r="AA4593" s="52"/>
    </row>
    <row r="4594" spans="19:27">
      <c r="S4594" s="52"/>
      <c r="T4594" s="52"/>
      <c r="U4594" s="52"/>
      <c r="V4594" s="52"/>
      <c r="W4594" s="52"/>
      <c r="X4594" s="52"/>
      <c r="Y4594" s="52"/>
      <c r="Z4594" s="52"/>
      <c r="AA4594" s="52"/>
    </row>
    <row r="4595" spans="19:27">
      <c r="S4595" s="52"/>
      <c r="T4595" s="52"/>
      <c r="U4595" s="52"/>
      <c r="V4595" s="52"/>
      <c r="W4595" s="52"/>
      <c r="X4595" s="52"/>
      <c r="Y4595" s="52"/>
      <c r="Z4595" s="52"/>
      <c r="AA4595" s="52"/>
    </row>
    <row r="4596" spans="19:27">
      <c r="S4596" s="52"/>
      <c r="T4596" s="52"/>
      <c r="U4596" s="52"/>
      <c r="V4596" s="52"/>
      <c r="W4596" s="52"/>
      <c r="X4596" s="52"/>
      <c r="Y4596" s="52"/>
      <c r="Z4596" s="52"/>
      <c r="AA4596" s="52"/>
    </row>
    <row r="4597" spans="19:27">
      <c r="S4597" s="52"/>
      <c r="T4597" s="52"/>
      <c r="U4597" s="52"/>
      <c r="V4597" s="52"/>
      <c r="W4597" s="52"/>
      <c r="X4597" s="52"/>
      <c r="Y4597" s="52"/>
      <c r="Z4597" s="52"/>
      <c r="AA4597" s="52"/>
    </row>
    <row r="4598" spans="19:27">
      <c r="S4598" s="52"/>
      <c r="T4598" s="52"/>
      <c r="U4598" s="52"/>
      <c r="V4598" s="52"/>
      <c r="W4598" s="52"/>
      <c r="X4598" s="52"/>
      <c r="Y4598" s="52"/>
      <c r="Z4598" s="52"/>
      <c r="AA4598" s="52"/>
    </row>
    <row r="4599" spans="19:27">
      <c r="S4599" s="52"/>
      <c r="T4599" s="52"/>
      <c r="U4599" s="52"/>
      <c r="V4599" s="52"/>
      <c r="W4599" s="52"/>
      <c r="X4599" s="52"/>
      <c r="Y4599" s="52"/>
      <c r="Z4599" s="52"/>
      <c r="AA4599" s="52"/>
    </row>
    <row r="4600" spans="19:27">
      <c r="S4600" s="52"/>
      <c r="T4600" s="52"/>
      <c r="U4600" s="52"/>
      <c r="V4600" s="52"/>
      <c r="W4600" s="52"/>
      <c r="X4600" s="52"/>
      <c r="Y4600" s="52"/>
      <c r="Z4600" s="52"/>
      <c r="AA4600" s="52"/>
    </row>
    <row r="4601" spans="19:27">
      <c r="S4601" s="52"/>
      <c r="T4601" s="52"/>
      <c r="U4601" s="52"/>
      <c r="V4601" s="52"/>
      <c r="W4601" s="52"/>
      <c r="X4601" s="52"/>
      <c r="Y4601" s="52"/>
      <c r="Z4601" s="52"/>
      <c r="AA4601" s="52"/>
    </row>
    <row r="4602" spans="19:27">
      <c r="S4602" s="52"/>
      <c r="T4602" s="52"/>
      <c r="U4602" s="52"/>
      <c r="V4602" s="52"/>
      <c r="W4602" s="52"/>
      <c r="X4602" s="52"/>
      <c r="Y4602" s="52"/>
      <c r="Z4602" s="52"/>
      <c r="AA4602" s="52"/>
    </row>
    <row r="4603" spans="19:27">
      <c r="S4603" s="52"/>
      <c r="T4603" s="52"/>
      <c r="U4603" s="52"/>
      <c r="V4603" s="52"/>
      <c r="W4603" s="52"/>
      <c r="X4603" s="52"/>
      <c r="Y4603" s="52"/>
      <c r="Z4603" s="52"/>
      <c r="AA4603" s="52"/>
    </row>
    <row r="4604" spans="19:27">
      <c r="S4604" s="52"/>
      <c r="T4604" s="52"/>
      <c r="U4604" s="52"/>
      <c r="V4604" s="52"/>
      <c r="W4604" s="52"/>
      <c r="X4604" s="52"/>
      <c r="Y4604" s="52"/>
      <c r="Z4604" s="52"/>
      <c r="AA4604" s="52"/>
    </row>
    <row r="4605" spans="19:27">
      <c r="S4605" s="52"/>
      <c r="T4605" s="52"/>
      <c r="U4605" s="52"/>
      <c r="V4605" s="52"/>
      <c r="W4605" s="52"/>
      <c r="X4605" s="52"/>
      <c r="Y4605" s="52"/>
      <c r="Z4605" s="52"/>
      <c r="AA4605" s="52"/>
    </row>
    <row r="4606" spans="19:27">
      <c r="S4606" s="52"/>
      <c r="T4606" s="52"/>
      <c r="U4606" s="52"/>
      <c r="V4606" s="52"/>
      <c r="W4606" s="52"/>
      <c r="X4606" s="52"/>
      <c r="Y4606" s="52"/>
      <c r="Z4606" s="52"/>
      <c r="AA4606" s="52"/>
    </row>
    <row r="4607" spans="19:27">
      <c r="S4607" s="52"/>
      <c r="T4607" s="52"/>
      <c r="U4607" s="52"/>
      <c r="V4607" s="52"/>
      <c r="W4607" s="52"/>
      <c r="X4607" s="52"/>
      <c r="Y4607" s="52"/>
      <c r="Z4607" s="52"/>
      <c r="AA4607" s="52"/>
    </row>
    <row r="4608" spans="19:27">
      <c r="S4608" s="52"/>
      <c r="T4608" s="52"/>
      <c r="U4608" s="52"/>
      <c r="V4608" s="52"/>
      <c r="W4608" s="52"/>
      <c r="X4608" s="52"/>
      <c r="Y4608" s="52"/>
      <c r="Z4608" s="52"/>
      <c r="AA4608" s="52"/>
    </row>
    <row r="4609" spans="19:27">
      <c r="S4609" s="52"/>
      <c r="T4609" s="52"/>
      <c r="U4609" s="52"/>
      <c r="V4609" s="52"/>
      <c r="W4609" s="52"/>
      <c r="X4609" s="52"/>
      <c r="Y4609" s="52"/>
      <c r="Z4609" s="52"/>
      <c r="AA4609" s="52"/>
    </row>
    <row r="4610" spans="19:27">
      <c r="S4610" s="52"/>
      <c r="T4610" s="52"/>
      <c r="U4610" s="52"/>
      <c r="V4610" s="52"/>
      <c r="W4610" s="52"/>
      <c r="X4610" s="52"/>
      <c r="Y4610" s="52"/>
      <c r="Z4610" s="52"/>
      <c r="AA4610" s="52"/>
    </row>
    <row r="4611" spans="19:27">
      <c r="S4611" s="52"/>
      <c r="T4611" s="52"/>
      <c r="U4611" s="52"/>
      <c r="V4611" s="52"/>
      <c r="W4611" s="52"/>
      <c r="X4611" s="52"/>
      <c r="Y4611" s="52"/>
      <c r="Z4611" s="52"/>
      <c r="AA4611" s="52"/>
    </row>
    <row r="4612" spans="19:27">
      <c r="S4612" s="52"/>
      <c r="T4612" s="52"/>
      <c r="U4612" s="52"/>
      <c r="V4612" s="52"/>
      <c r="W4612" s="52"/>
      <c r="X4612" s="52"/>
      <c r="Y4612" s="52"/>
      <c r="Z4612" s="52"/>
      <c r="AA4612" s="52"/>
    </row>
    <row r="4613" spans="19:27">
      <c r="S4613" s="52"/>
      <c r="T4613" s="52"/>
      <c r="U4613" s="52"/>
      <c r="V4613" s="52"/>
      <c r="W4613" s="52"/>
      <c r="X4613" s="52"/>
      <c r="Y4613" s="52"/>
      <c r="Z4613" s="52"/>
      <c r="AA4613" s="52"/>
    </row>
    <row r="4614" spans="19:27">
      <c r="S4614" s="52"/>
      <c r="T4614" s="52"/>
      <c r="U4614" s="52"/>
      <c r="V4614" s="52"/>
      <c r="W4614" s="52"/>
      <c r="X4614" s="52"/>
      <c r="Y4614" s="52"/>
      <c r="Z4614" s="52"/>
      <c r="AA4614" s="52"/>
    </row>
    <row r="4615" spans="19:27">
      <c r="S4615" s="52"/>
      <c r="T4615" s="52"/>
      <c r="U4615" s="52"/>
      <c r="V4615" s="52"/>
      <c r="W4615" s="52"/>
      <c r="X4615" s="52"/>
      <c r="Y4615" s="52"/>
      <c r="Z4615" s="52"/>
      <c r="AA4615" s="52"/>
    </row>
    <row r="4616" spans="19:27">
      <c r="S4616" s="52"/>
      <c r="T4616" s="52"/>
      <c r="U4616" s="52"/>
      <c r="V4616" s="52"/>
      <c r="W4616" s="52"/>
      <c r="X4616" s="52"/>
      <c r="Y4616" s="52"/>
      <c r="Z4616" s="52"/>
      <c r="AA4616" s="52"/>
    </row>
    <row r="4617" spans="19:27">
      <c r="S4617" s="52"/>
      <c r="T4617" s="52"/>
      <c r="U4617" s="52"/>
      <c r="V4617" s="52"/>
      <c r="W4617" s="52"/>
      <c r="X4617" s="52"/>
      <c r="Y4617" s="52"/>
      <c r="Z4617" s="52"/>
      <c r="AA4617" s="52"/>
    </row>
    <row r="4618" spans="19:27">
      <c r="S4618" s="52"/>
      <c r="T4618" s="52"/>
      <c r="U4618" s="52"/>
      <c r="V4618" s="52"/>
      <c r="W4618" s="52"/>
      <c r="X4618" s="52"/>
      <c r="Y4618" s="52"/>
      <c r="Z4618" s="52"/>
      <c r="AA4618" s="52"/>
    </row>
    <row r="4619" spans="19:27">
      <c r="S4619" s="52"/>
      <c r="T4619" s="52"/>
      <c r="U4619" s="52"/>
      <c r="V4619" s="52"/>
      <c r="W4619" s="52"/>
      <c r="X4619" s="52"/>
      <c r="Y4619" s="52"/>
      <c r="Z4619" s="52"/>
      <c r="AA4619" s="52"/>
    </row>
    <row r="4620" spans="19:27">
      <c r="S4620" s="52"/>
      <c r="T4620" s="52"/>
      <c r="U4620" s="52"/>
      <c r="V4620" s="52"/>
      <c r="W4620" s="52"/>
      <c r="X4620" s="52"/>
      <c r="Y4620" s="52"/>
      <c r="Z4620" s="52"/>
      <c r="AA4620" s="52"/>
    </row>
    <row r="4621" spans="19:27">
      <c r="S4621" s="52"/>
      <c r="T4621" s="52"/>
      <c r="U4621" s="52"/>
      <c r="V4621" s="52"/>
      <c r="W4621" s="52"/>
      <c r="X4621" s="52"/>
      <c r="Y4621" s="52"/>
      <c r="Z4621" s="52"/>
      <c r="AA4621" s="52"/>
    </row>
    <row r="4622" spans="19:27">
      <c r="S4622" s="52"/>
      <c r="T4622" s="52"/>
      <c r="U4622" s="52"/>
      <c r="V4622" s="52"/>
      <c r="W4622" s="52"/>
      <c r="X4622" s="52"/>
      <c r="Y4622" s="52"/>
      <c r="Z4622" s="52"/>
      <c r="AA4622" s="52"/>
    </row>
    <row r="4623" spans="19:27">
      <c r="S4623" s="52"/>
      <c r="T4623" s="52"/>
      <c r="U4623" s="52"/>
      <c r="V4623" s="52"/>
      <c r="W4623" s="52"/>
      <c r="X4623" s="52"/>
      <c r="Y4623" s="52"/>
      <c r="Z4623" s="52"/>
      <c r="AA4623" s="52"/>
    </row>
    <row r="4624" spans="19:27">
      <c r="S4624" s="52"/>
      <c r="T4624" s="52"/>
      <c r="U4624" s="52"/>
      <c r="V4624" s="52"/>
      <c r="W4624" s="52"/>
      <c r="X4624" s="52"/>
      <c r="Y4624" s="52"/>
      <c r="Z4624" s="52"/>
      <c r="AA4624" s="52"/>
    </row>
    <row r="4625" spans="19:27">
      <c r="S4625" s="52"/>
      <c r="T4625" s="52"/>
      <c r="U4625" s="52"/>
      <c r="V4625" s="52"/>
      <c r="W4625" s="52"/>
      <c r="X4625" s="52"/>
      <c r="Y4625" s="52"/>
      <c r="Z4625" s="52"/>
      <c r="AA4625" s="52"/>
    </row>
    <row r="4626" spans="19:27">
      <c r="S4626" s="52"/>
      <c r="T4626" s="52"/>
      <c r="U4626" s="52"/>
      <c r="V4626" s="52"/>
      <c r="W4626" s="52"/>
      <c r="X4626" s="52"/>
      <c r="Y4626" s="52"/>
      <c r="Z4626" s="52"/>
      <c r="AA4626" s="52"/>
    </row>
    <row r="4627" spans="19:27">
      <c r="S4627" s="52"/>
      <c r="T4627" s="52"/>
      <c r="U4627" s="52"/>
      <c r="V4627" s="52"/>
      <c r="W4627" s="52"/>
      <c r="X4627" s="52"/>
      <c r="Y4627" s="52"/>
      <c r="Z4627" s="52"/>
      <c r="AA4627" s="52"/>
    </row>
    <row r="4628" spans="19:27">
      <c r="S4628" s="52"/>
      <c r="T4628" s="52"/>
      <c r="U4628" s="52"/>
      <c r="V4628" s="52"/>
      <c r="W4628" s="52"/>
      <c r="X4628" s="52"/>
      <c r="Y4628" s="52"/>
      <c r="Z4628" s="52"/>
      <c r="AA4628" s="52"/>
    </row>
    <row r="4629" spans="19:27">
      <c r="S4629" s="52"/>
      <c r="T4629" s="52"/>
      <c r="U4629" s="52"/>
      <c r="V4629" s="52"/>
      <c r="W4629" s="52"/>
      <c r="X4629" s="52"/>
      <c r="Y4629" s="52"/>
      <c r="Z4629" s="52"/>
      <c r="AA4629" s="52"/>
    </row>
    <row r="4630" spans="19:27">
      <c r="S4630" s="52"/>
      <c r="T4630" s="52"/>
      <c r="U4630" s="52"/>
      <c r="V4630" s="52"/>
      <c r="W4630" s="52"/>
      <c r="X4630" s="52"/>
      <c r="Y4630" s="52"/>
      <c r="Z4630" s="52"/>
      <c r="AA4630" s="52"/>
    </row>
    <row r="4631" spans="19:27">
      <c r="S4631" s="52"/>
      <c r="T4631" s="52"/>
      <c r="U4631" s="52"/>
      <c r="V4631" s="52"/>
      <c r="W4631" s="52"/>
      <c r="X4631" s="52"/>
      <c r="Y4631" s="52"/>
      <c r="Z4631" s="52"/>
      <c r="AA4631" s="52"/>
    </row>
    <row r="4632" spans="19:27">
      <c r="S4632" s="52"/>
      <c r="T4632" s="52"/>
      <c r="U4632" s="52"/>
      <c r="V4632" s="52"/>
      <c r="W4632" s="52"/>
      <c r="X4632" s="52"/>
      <c r="Y4632" s="52"/>
      <c r="Z4632" s="52"/>
      <c r="AA4632" s="52"/>
    </row>
    <row r="4633" spans="19:27">
      <c r="S4633" s="52"/>
      <c r="T4633" s="52"/>
      <c r="U4633" s="52"/>
      <c r="V4633" s="52"/>
      <c r="W4633" s="52"/>
      <c r="X4633" s="52"/>
      <c r="Y4633" s="52"/>
      <c r="Z4633" s="52"/>
      <c r="AA4633" s="52"/>
    </row>
    <row r="4634" spans="19:27">
      <c r="S4634" s="52"/>
      <c r="T4634" s="52"/>
      <c r="U4634" s="52"/>
      <c r="V4634" s="52"/>
      <c r="W4634" s="52"/>
      <c r="X4634" s="52"/>
      <c r="Y4634" s="52"/>
      <c r="Z4634" s="52"/>
      <c r="AA4634" s="52"/>
    </row>
    <row r="4635" spans="19:27">
      <c r="S4635" s="52"/>
      <c r="T4635" s="52"/>
      <c r="U4635" s="52"/>
      <c r="V4635" s="52"/>
      <c r="W4635" s="52"/>
      <c r="X4635" s="52"/>
      <c r="Y4635" s="52"/>
      <c r="Z4635" s="52"/>
      <c r="AA4635" s="52"/>
    </row>
    <row r="4636" spans="19:27">
      <c r="S4636" s="52"/>
      <c r="T4636" s="52"/>
      <c r="U4636" s="52"/>
      <c r="V4636" s="52"/>
      <c r="W4636" s="52"/>
      <c r="X4636" s="52"/>
      <c r="Y4636" s="52"/>
      <c r="Z4636" s="52"/>
      <c r="AA4636" s="52"/>
    </row>
    <row r="4637" spans="19:27">
      <c r="S4637" s="52"/>
      <c r="T4637" s="52"/>
      <c r="U4637" s="52"/>
      <c r="V4637" s="52"/>
      <c r="W4637" s="52"/>
      <c r="X4637" s="52"/>
      <c r="Y4637" s="52"/>
      <c r="Z4637" s="52"/>
      <c r="AA4637" s="52"/>
    </row>
    <row r="4638" spans="19:27">
      <c r="S4638" s="52"/>
      <c r="T4638" s="52"/>
      <c r="U4638" s="52"/>
      <c r="V4638" s="52"/>
      <c r="W4638" s="52"/>
      <c r="X4638" s="52"/>
      <c r="Y4638" s="52"/>
      <c r="Z4638" s="52"/>
      <c r="AA4638" s="52"/>
    </row>
    <row r="4639" spans="19:27">
      <c r="S4639" s="52"/>
      <c r="T4639" s="52"/>
      <c r="U4639" s="52"/>
      <c r="V4639" s="52"/>
      <c r="W4639" s="52"/>
      <c r="X4639" s="52"/>
      <c r="Y4639" s="52"/>
      <c r="Z4639" s="52"/>
      <c r="AA4639" s="52"/>
    </row>
    <row r="4640" spans="19:27">
      <c r="S4640" s="52"/>
      <c r="T4640" s="52"/>
      <c r="U4640" s="52"/>
      <c r="V4640" s="52"/>
      <c r="W4640" s="52"/>
      <c r="X4640" s="52"/>
      <c r="Y4640" s="52"/>
      <c r="Z4640" s="52"/>
      <c r="AA4640" s="52"/>
    </row>
    <row r="4641" spans="19:27">
      <c r="S4641" s="52"/>
      <c r="T4641" s="52"/>
      <c r="U4641" s="52"/>
      <c r="V4641" s="52"/>
      <c r="W4641" s="52"/>
      <c r="X4641" s="52"/>
      <c r="Y4641" s="52"/>
      <c r="Z4641" s="52"/>
      <c r="AA4641" s="52"/>
    </row>
    <row r="4642" spans="19:27">
      <c r="S4642" s="52"/>
      <c r="T4642" s="52"/>
      <c r="U4642" s="52"/>
      <c r="V4642" s="52"/>
      <c r="W4642" s="52"/>
      <c r="X4642" s="52"/>
      <c r="Y4642" s="52"/>
      <c r="Z4642" s="52"/>
      <c r="AA4642" s="52"/>
    </row>
    <row r="4643" spans="19:27">
      <c r="S4643" s="52"/>
      <c r="T4643" s="52"/>
      <c r="U4643" s="52"/>
      <c r="V4643" s="52"/>
      <c r="W4643" s="52"/>
      <c r="X4643" s="52"/>
      <c r="Y4643" s="52"/>
      <c r="Z4643" s="52"/>
      <c r="AA4643" s="52"/>
    </row>
    <row r="4644" spans="19:27">
      <c r="S4644" s="52"/>
      <c r="T4644" s="52"/>
      <c r="U4644" s="52"/>
      <c r="V4644" s="52"/>
      <c r="W4644" s="52"/>
      <c r="X4644" s="52"/>
      <c r="Y4644" s="52"/>
      <c r="Z4644" s="52"/>
      <c r="AA4644" s="52"/>
    </row>
    <row r="4645" spans="19:27">
      <c r="S4645" s="52"/>
      <c r="T4645" s="52"/>
      <c r="U4645" s="52"/>
      <c r="V4645" s="52"/>
      <c r="W4645" s="52"/>
      <c r="X4645" s="52"/>
      <c r="Y4645" s="52"/>
      <c r="Z4645" s="52"/>
      <c r="AA4645" s="52"/>
    </row>
    <row r="4646" spans="19:27">
      <c r="S4646" s="52"/>
      <c r="T4646" s="52"/>
      <c r="U4646" s="52"/>
      <c r="V4646" s="52"/>
      <c r="W4646" s="52"/>
      <c r="X4646" s="52"/>
      <c r="Y4646" s="52"/>
      <c r="Z4646" s="52"/>
      <c r="AA4646" s="52"/>
    </row>
    <row r="4647" spans="19:27">
      <c r="S4647" s="52"/>
      <c r="T4647" s="52"/>
      <c r="U4647" s="52"/>
      <c r="V4647" s="52"/>
      <c r="W4647" s="52"/>
      <c r="X4647" s="52"/>
      <c r="Y4647" s="52"/>
      <c r="Z4647" s="52"/>
      <c r="AA4647" s="52"/>
    </row>
    <row r="4648" spans="19:27">
      <c r="S4648" s="52"/>
      <c r="T4648" s="52"/>
      <c r="U4648" s="52"/>
      <c r="V4648" s="52"/>
      <c r="W4648" s="52"/>
      <c r="X4648" s="52"/>
      <c r="Y4648" s="52"/>
      <c r="Z4648" s="52"/>
      <c r="AA4648" s="52"/>
    </row>
    <row r="4649" spans="19:27">
      <c r="S4649" s="52"/>
      <c r="T4649" s="52"/>
      <c r="U4649" s="52"/>
      <c r="V4649" s="52"/>
      <c r="W4649" s="52"/>
      <c r="X4649" s="52"/>
      <c r="Y4649" s="52"/>
      <c r="Z4649" s="52"/>
      <c r="AA4649" s="52"/>
    </row>
    <row r="4650" spans="19:27">
      <c r="S4650" s="52"/>
      <c r="T4650" s="52"/>
      <c r="U4650" s="52"/>
      <c r="V4650" s="52"/>
      <c r="W4650" s="52"/>
      <c r="X4650" s="52"/>
      <c r="Y4650" s="52"/>
      <c r="Z4650" s="52"/>
      <c r="AA4650" s="52"/>
    </row>
    <row r="4651" spans="19:27">
      <c r="S4651" s="52"/>
      <c r="T4651" s="52"/>
      <c r="U4651" s="52"/>
      <c r="V4651" s="52"/>
      <c r="W4651" s="52"/>
      <c r="X4651" s="52"/>
      <c r="Y4651" s="52"/>
      <c r="Z4651" s="52"/>
      <c r="AA4651" s="52"/>
    </row>
    <row r="4652" spans="19:27">
      <c r="S4652" s="52"/>
      <c r="T4652" s="52"/>
      <c r="U4652" s="52"/>
      <c r="V4652" s="52"/>
      <c r="W4652" s="52"/>
      <c r="X4652" s="52"/>
      <c r="Y4652" s="52"/>
      <c r="Z4652" s="52"/>
      <c r="AA4652" s="52"/>
    </row>
    <row r="4653" spans="19:27">
      <c r="S4653" s="52"/>
      <c r="T4653" s="52"/>
      <c r="U4653" s="52"/>
      <c r="V4653" s="52"/>
      <c r="W4653" s="52"/>
      <c r="X4653" s="52"/>
      <c r="Y4653" s="52"/>
      <c r="Z4653" s="52"/>
      <c r="AA4653" s="52"/>
    </row>
    <row r="4654" spans="19:27">
      <c r="S4654" s="52"/>
      <c r="T4654" s="52"/>
      <c r="U4654" s="52"/>
      <c r="V4654" s="52"/>
      <c r="W4654" s="52"/>
      <c r="X4654" s="52"/>
      <c r="Y4654" s="52"/>
      <c r="Z4654" s="52"/>
      <c r="AA4654" s="52"/>
    </row>
    <row r="4655" spans="19:27">
      <c r="S4655" s="52"/>
      <c r="T4655" s="52"/>
      <c r="U4655" s="52"/>
      <c r="V4655" s="52"/>
      <c r="W4655" s="52"/>
      <c r="X4655" s="52"/>
      <c r="Y4655" s="52"/>
      <c r="Z4655" s="52"/>
      <c r="AA4655" s="52"/>
    </row>
    <row r="4656" spans="19:27">
      <c r="S4656" s="52"/>
      <c r="T4656" s="52"/>
      <c r="U4656" s="52"/>
      <c r="V4656" s="52"/>
      <c r="W4656" s="52"/>
      <c r="X4656" s="52"/>
      <c r="Y4656" s="52"/>
      <c r="Z4656" s="52"/>
      <c r="AA4656" s="52"/>
    </row>
    <row r="4657" spans="19:27">
      <c r="S4657" s="52"/>
      <c r="T4657" s="52"/>
      <c r="U4657" s="52"/>
      <c r="V4657" s="52"/>
      <c r="W4657" s="52"/>
      <c r="X4657" s="52"/>
      <c r="Y4657" s="52"/>
      <c r="Z4657" s="52"/>
      <c r="AA4657" s="52"/>
    </row>
    <row r="4658" spans="19:27">
      <c r="S4658" s="52"/>
      <c r="T4658" s="52"/>
      <c r="U4658" s="52"/>
      <c r="V4658" s="52"/>
      <c r="W4658" s="52"/>
      <c r="X4658" s="52"/>
      <c r="Y4658" s="52"/>
      <c r="Z4658" s="52"/>
      <c r="AA4658" s="52"/>
    </row>
    <row r="4659" spans="19:27">
      <c r="S4659" s="52"/>
      <c r="T4659" s="52"/>
      <c r="U4659" s="52"/>
      <c r="V4659" s="52"/>
      <c r="W4659" s="52"/>
      <c r="X4659" s="52"/>
      <c r="Y4659" s="52"/>
      <c r="Z4659" s="52"/>
      <c r="AA4659" s="52"/>
    </row>
    <row r="4660" spans="19:27">
      <c r="S4660" s="52"/>
      <c r="T4660" s="52"/>
      <c r="U4660" s="52"/>
      <c r="V4660" s="52"/>
      <c r="W4660" s="52"/>
      <c r="X4660" s="52"/>
      <c r="Y4660" s="52"/>
      <c r="Z4660" s="52"/>
      <c r="AA4660" s="52"/>
    </row>
    <row r="4661" spans="19:27">
      <c r="S4661" s="52"/>
      <c r="T4661" s="52"/>
      <c r="U4661" s="52"/>
      <c r="V4661" s="52"/>
      <c r="W4661" s="52"/>
      <c r="X4661" s="52"/>
      <c r="Y4661" s="52"/>
      <c r="Z4661" s="52"/>
      <c r="AA4661" s="52"/>
    </row>
    <row r="4662" spans="19:27">
      <c r="S4662" s="52"/>
      <c r="T4662" s="52"/>
      <c r="U4662" s="52"/>
      <c r="V4662" s="52"/>
      <c r="W4662" s="52"/>
      <c r="X4662" s="52"/>
      <c r="Y4662" s="52"/>
      <c r="Z4662" s="52"/>
      <c r="AA4662" s="52"/>
    </row>
    <row r="4663" spans="19:27">
      <c r="S4663" s="52"/>
      <c r="T4663" s="52"/>
      <c r="U4663" s="52"/>
      <c r="V4663" s="52"/>
      <c r="W4663" s="52"/>
      <c r="X4663" s="52"/>
      <c r="Y4663" s="52"/>
      <c r="Z4663" s="52"/>
      <c r="AA4663" s="52"/>
    </row>
    <row r="4664" spans="19:27">
      <c r="S4664" s="52"/>
      <c r="T4664" s="52"/>
      <c r="U4664" s="52"/>
      <c r="V4664" s="52"/>
      <c r="W4664" s="52"/>
      <c r="X4664" s="52"/>
      <c r="Y4664" s="52"/>
      <c r="Z4664" s="52"/>
      <c r="AA4664" s="52"/>
    </row>
    <row r="4665" spans="19:27">
      <c r="S4665" s="52"/>
      <c r="T4665" s="52"/>
      <c r="U4665" s="52"/>
      <c r="V4665" s="52"/>
      <c r="W4665" s="52"/>
      <c r="X4665" s="52"/>
      <c r="Y4665" s="52"/>
      <c r="Z4665" s="52"/>
      <c r="AA4665" s="52"/>
    </row>
    <row r="4666" spans="19:27">
      <c r="S4666" s="52"/>
      <c r="T4666" s="52"/>
      <c r="U4666" s="52"/>
      <c r="V4666" s="52"/>
      <c r="W4666" s="52"/>
      <c r="X4666" s="52"/>
      <c r="Y4666" s="52"/>
      <c r="Z4666" s="52"/>
      <c r="AA4666" s="52"/>
    </row>
    <row r="4667" spans="19:27">
      <c r="S4667" s="52"/>
      <c r="T4667" s="52"/>
      <c r="U4667" s="52"/>
      <c r="V4667" s="52"/>
      <c r="W4667" s="52"/>
      <c r="X4667" s="52"/>
      <c r="Y4667" s="52"/>
      <c r="Z4667" s="52"/>
      <c r="AA4667" s="52"/>
    </row>
    <row r="4668" spans="19:27">
      <c r="S4668" s="52"/>
      <c r="T4668" s="52"/>
      <c r="U4668" s="52"/>
      <c r="V4668" s="52"/>
      <c r="W4668" s="52"/>
      <c r="X4668" s="52"/>
      <c r="Y4668" s="52"/>
      <c r="Z4668" s="52"/>
      <c r="AA4668" s="52"/>
    </row>
    <row r="4669" spans="19:27">
      <c r="S4669" s="52"/>
      <c r="T4669" s="52"/>
      <c r="U4669" s="52"/>
      <c r="V4669" s="52"/>
      <c r="W4669" s="52"/>
      <c r="X4669" s="52"/>
      <c r="Y4669" s="52"/>
      <c r="Z4669" s="52"/>
      <c r="AA4669" s="52"/>
    </row>
    <row r="4670" spans="19:27">
      <c r="S4670" s="52"/>
      <c r="T4670" s="52"/>
      <c r="U4670" s="52"/>
      <c r="V4670" s="52"/>
      <c r="W4670" s="52"/>
      <c r="X4670" s="52"/>
      <c r="Y4670" s="52"/>
      <c r="Z4670" s="52"/>
      <c r="AA4670" s="52"/>
    </row>
    <row r="4671" spans="19:27">
      <c r="S4671" s="52"/>
      <c r="T4671" s="52"/>
      <c r="U4671" s="52"/>
      <c r="V4671" s="52"/>
      <c r="W4671" s="52"/>
      <c r="X4671" s="52"/>
      <c r="Y4671" s="52"/>
      <c r="Z4671" s="52"/>
      <c r="AA4671" s="52"/>
    </row>
    <row r="4672" spans="19:27">
      <c r="S4672" s="52"/>
      <c r="T4672" s="52"/>
      <c r="U4672" s="52"/>
      <c r="V4672" s="52"/>
      <c r="W4672" s="52"/>
      <c r="X4672" s="52"/>
      <c r="Y4672" s="52"/>
      <c r="Z4672" s="52"/>
      <c r="AA4672" s="52"/>
    </row>
    <row r="4673" spans="19:27">
      <c r="S4673" s="52"/>
      <c r="T4673" s="52"/>
      <c r="U4673" s="52"/>
      <c r="V4673" s="52"/>
      <c r="W4673" s="52"/>
      <c r="X4673" s="52"/>
      <c r="Y4673" s="52"/>
      <c r="Z4673" s="52"/>
      <c r="AA4673" s="52"/>
    </row>
    <row r="4674" spans="19:27">
      <c r="S4674" s="52"/>
      <c r="T4674" s="52"/>
      <c r="U4674" s="52"/>
      <c r="V4674" s="52"/>
      <c r="W4674" s="52"/>
      <c r="X4674" s="52"/>
      <c r="Y4674" s="52"/>
      <c r="Z4674" s="52"/>
      <c r="AA4674" s="52"/>
    </row>
    <row r="4675" spans="19:27">
      <c r="S4675" s="52"/>
      <c r="T4675" s="52"/>
      <c r="U4675" s="52"/>
      <c r="V4675" s="52"/>
      <c r="W4675" s="52"/>
      <c r="X4675" s="52"/>
      <c r="Y4675" s="52"/>
      <c r="Z4675" s="52"/>
      <c r="AA4675" s="52"/>
    </row>
    <row r="4676" spans="19:27">
      <c r="S4676" s="52"/>
      <c r="T4676" s="52"/>
      <c r="U4676" s="52"/>
      <c r="V4676" s="52"/>
      <c r="W4676" s="52"/>
      <c r="X4676" s="52"/>
      <c r="Y4676" s="52"/>
      <c r="Z4676" s="52"/>
      <c r="AA4676" s="52"/>
    </row>
    <row r="4677" spans="19:27">
      <c r="S4677" s="52"/>
      <c r="T4677" s="52"/>
      <c r="U4677" s="52"/>
      <c r="V4677" s="52"/>
      <c r="W4677" s="52"/>
      <c r="X4677" s="52"/>
      <c r="Y4677" s="52"/>
      <c r="Z4677" s="52"/>
      <c r="AA4677" s="52"/>
    </row>
    <row r="4678" spans="19:27">
      <c r="S4678" s="52"/>
      <c r="T4678" s="52"/>
      <c r="U4678" s="52"/>
      <c r="V4678" s="52"/>
      <c r="W4678" s="52"/>
      <c r="X4678" s="52"/>
      <c r="Y4678" s="52"/>
      <c r="Z4678" s="52"/>
      <c r="AA4678" s="52"/>
    </row>
    <row r="4679" spans="19:27">
      <c r="S4679" s="52"/>
      <c r="T4679" s="52"/>
      <c r="U4679" s="52"/>
      <c r="V4679" s="52"/>
      <c r="W4679" s="52"/>
      <c r="X4679" s="52"/>
      <c r="Y4679" s="52"/>
      <c r="Z4679" s="52"/>
      <c r="AA4679" s="52"/>
    </row>
    <row r="4680" spans="19:27">
      <c r="S4680" s="52"/>
      <c r="T4680" s="52"/>
      <c r="U4680" s="52"/>
      <c r="V4680" s="52"/>
      <c r="W4680" s="52"/>
      <c r="X4680" s="52"/>
      <c r="Y4680" s="52"/>
      <c r="Z4680" s="52"/>
      <c r="AA4680" s="52"/>
    </row>
    <row r="4681" spans="19:27">
      <c r="S4681" s="52"/>
      <c r="T4681" s="52"/>
      <c r="U4681" s="52"/>
      <c r="V4681" s="52"/>
      <c r="W4681" s="52"/>
      <c r="X4681" s="52"/>
      <c r="Y4681" s="52"/>
      <c r="Z4681" s="52"/>
      <c r="AA4681" s="52"/>
    </row>
    <row r="4682" spans="19:27">
      <c r="S4682" s="52"/>
      <c r="T4682" s="52"/>
      <c r="U4682" s="52"/>
      <c r="V4682" s="52"/>
      <c r="W4682" s="52"/>
      <c r="X4682" s="52"/>
      <c r="Y4682" s="52"/>
      <c r="Z4682" s="52"/>
      <c r="AA4682" s="52"/>
    </row>
    <row r="4683" spans="19:27">
      <c r="S4683" s="52"/>
      <c r="T4683" s="52"/>
      <c r="U4683" s="52"/>
      <c r="V4683" s="52"/>
      <c r="W4683" s="52"/>
      <c r="X4683" s="52"/>
      <c r="Y4683" s="52"/>
      <c r="Z4683" s="52"/>
      <c r="AA4683" s="52"/>
    </row>
    <row r="4684" spans="19:27">
      <c r="S4684" s="52"/>
      <c r="T4684" s="52"/>
      <c r="U4684" s="52"/>
      <c r="V4684" s="52"/>
      <c r="W4684" s="52"/>
      <c r="X4684" s="52"/>
      <c r="Y4684" s="52"/>
      <c r="Z4684" s="52"/>
      <c r="AA4684" s="52"/>
    </row>
    <row r="4685" spans="19:27">
      <c r="S4685" s="52"/>
      <c r="T4685" s="52"/>
      <c r="U4685" s="52"/>
      <c r="V4685" s="52"/>
      <c r="W4685" s="52"/>
      <c r="X4685" s="52"/>
      <c r="Y4685" s="52"/>
      <c r="Z4685" s="52"/>
      <c r="AA4685" s="52"/>
    </row>
    <row r="4686" spans="19:27">
      <c r="S4686" s="52"/>
      <c r="T4686" s="52"/>
      <c r="U4686" s="52"/>
      <c r="V4686" s="52"/>
      <c r="W4686" s="52"/>
      <c r="X4686" s="52"/>
      <c r="Y4686" s="52"/>
      <c r="Z4686" s="52"/>
      <c r="AA4686" s="52"/>
    </row>
    <row r="4687" spans="19:27">
      <c r="S4687" s="52"/>
      <c r="T4687" s="52"/>
      <c r="U4687" s="52"/>
      <c r="V4687" s="52"/>
      <c r="W4687" s="52"/>
      <c r="X4687" s="52"/>
      <c r="Y4687" s="52"/>
      <c r="Z4687" s="52"/>
      <c r="AA4687" s="52"/>
    </row>
    <row r="4688" spans="19:27">
      <c r="S4688" s="52"/>
      <c r="T4688" s="52"/>
      <c r="U4688" s="52"/>
      <c r="V4688" s="52"/>
      <c r="W4688" s="52"/>
      <c r="X4688" s="52"/>
      <c r="Y4688" s="52"/>
      <c r="Z4688" s="52"/>
      <c r="AA4688" s="52"/>
    </row>
    <row r="4689" spans="19:27">
      <c r="S4689" s="52"/>
      <c r="T4689" s="52"/>
      <c r="U4689" s="52"/>
      <c r="V4689" s="52"/>
      <c r="W4689" s="52"/>
      <c r="X4689" s="52"/>
      <c r="Y4689" s="52"/>
      <c r="Z4689" s="52"/>
      <c r="AA4689" s="52"/>
    </row>
    <row r="4690" spans="19:27">
      <c r="S4690" s="52"/>
      <c r="T4690" s="52"/>
      <c r="U4690" s="52"/>
      <c r="V4690" s="52"/>
      <c r="W4690" s="52"/>
      <c r="X4690" s="52"/>
      <c r="Y4690" s="52"/>
      <c r="Z4690" s="52"/>
      <c r="AA4690" s="52"/>
    </row>
    <row r="4691" spans="19:27">
      <c r="S4691" s="52"/>
      <c r="T4691" s="52"/>
      <c r="U4691" s="52"/>
      <c r="V4691" s="52"/>
      <c r="W4691" s="52"/>
      <c r="X4691" s="52"/>
      <c r="Y4691" s="52"/>
      <c r="Z4691" s="52"/>
      <c r="AA4691" s="52"/>
    </row>
    <row r="4692" spans="19:27">
      <c r="S4692" s="52"/>
      <c r="T4692" s="52"/>
      <c r="U4692" s="52"/>
      <c r="V4692" s="52"/>
      <c r="W4692" s="52"/>
      <c r="X4692" s="52"/>
      <c r="Y4692" s="52"/>
      <c r="Z4692" s="52"/>
      <c r="AA4692" s="52"/>
    </row>
    <row r="4693" spans="19:27">
      <c r="S4693" s="52"/>
      <c r="T4693" s="52"/>
      <c r="U4693" s="52"/>
      <c r="V4693" s="52"/>
      <c r="W4693" s="52"/>
      <c r="X4693" s="52"/>
      <c r="Y4693" s="52"/>
      <c r="Z4693" s="52"/>
      <c r="AA4693" s="52"/>
    </row>
    <row r="4694" spans="19:27">
      <c r="S4694" s="52"/>
      <c r="T4694" s="52"/>
      <c r="U4694" s="52"/>
      <c r="V4694" s="52"/>
      <c r="W4694" s="52"/>
      <c r="X4694" s="52"/>
      <c r="Y4694" s="52"/>
      <c r="Z4694" s="52"/>
      <c r="AA4694" s="52"/>
    </row>
    <row r="4695" spans="19:27">
      <c r="S4695" s="52"/>
      <c r="T4695" s="52"/>
      <c r="U4695" s="52"/>
      <c r="V4695" s="52"/>
      <c r="W4695" s="52"/>
      <c r="X4695" s="52"/>
      <c r="Y4695" s="52"/>
      <c r="Z4695" s="52"/>
      <c r="AA4695" s="52"/>
    </row>
    <row r="4696" spans="19:27">
      <c r="S4696" s="52"/>
      <c r="T4696" s="52"/>
      <c r="U4696" s="52"/>
      <c r="V4696" s="52"/>
      <c r="W4696" s="52"/>
      <c r="X4696" s="52"/>
      <c r="Y4696" s="52"/>
      <c r="Z4696" s="52"/>
      <c r="AA4696" s="52"/>
    </row>
    <row r="4697" spans="19:27">
      <c r="S4697" s="52"/>
      <c r="T4697" s="52"/>
      <c r="U4697" s="52"/>
      <c r="V4697" s="52"/>
      <c r="W4697" s="52"/>
      <c r="X4697" s="52"/>
      <c r="Y4697" s="52"/>
      <c r="Z4697" s="52"/>
      <c r="AA4697" s="52"/>
    </row>
    <row r="4698" spans="19:27">
      <c r="S4698" s="52"/>
      <c r="T4698" s="52"/>
      <c r="U4698" s="52"/>
      <c r="V4698" s="52"/>
      <c r="W4698" s="52"/>
      <c r="X4698" s="52"/>
      <c r="Y4698" s="52"/>
      <c r="Z4698" s="52"/>
      <c r="AA4698" s="52"/>
    </row>
    <row r="4699" spans="19:27">
      <c r="S4699" s="52"/>
      <c r="T4699" s="52"/>
      <c r="U4699" s="52"/>
      <c r="V4699" s="52"/>
      <c r="W4699" s="52"/>
      <c r="X4699" s="52"/>
      <c r="Y4699" s="52"/>
      <c r="Z4699" s="52"/>
      <c r="AA4699" s="52"/>
    </row>
    <row r="4700" spans="19:27">
      <c r="S4700" s="52"/>
      <c r="T4700" s="52"/>
      <c r="U4700" s="52"/>
      <c r="V4700" s="52"/>
      <c r="W4700" s="52"/>
      <c r="X4700" s="52"/>
      <c r="Y4700" s="52"/>
      <c r="Z4700" s="52"/>
      <c r="AA4700" s="52"/>
    </row>
    <row r="4701" spans="19:27">
      <c r="S4701" s="52"/>
      <c r="T4701" s="52"/>
      <c r="U4701" s="52"/>
      <c r="V4701" s="52"/>
      <c r="W4701" s="52"/>
      <c r="X4701" s="52"/>
      <c r="Y4701" s="52"/>
      <c r="Z4701" s="52"/>
      <c r="AA4701" s="52"/>
    </row>
    <row r="4702" spans="19:27">
      <c r="S4702" s="52"/>
      <c r="T4702" s="52"/>
      <c r="U4702" s="52"/>
      <c r="V4702" s="52"/>
      <c r="W4702" s="52"/>
      <c r="X4702" s="52"/>
      <c r="Y4702" s="52"/>
      <c r="Z4702" s="52"/>
      <c r="AA4702" s="52"/>
    </row>
    <row r="4703" spans="19:27">
      <c r="S4703" s="52"/>
      <c r="T4703" s="52"/>
      <c r="U4703" s="52"/>
      <c r="V4703" s="52"/>
      <c r="W4703" s="52"/>
      <c r="X4703" s="52"/>
      <c r="Y4703" s="52"/>
      <c r="Z4703" s="52"/>
      <c r="AA4703" s="52"/>
    </row>
    <row r="4704" spans="19:27">
      <c r="S4704" s="52"/>
      <c r="T4704" s="52"/>
      <c r="U4704" s="52"/>
      <c r="V4704" s="52"/>
      <c r="W4704" s="52"/>
      <c r="X4704" s="52"/>
      <c r="Y4704" s="52"/>
      <c r="Z4704" s="52"/>
      <c r="AA4704" s="52"/>
    </row>
    <row r="4705" spans="19:27">
      <c r="S4705" s="52"/>
      <c r="T4705" s="52"/>
      <c r="U4705" s="52"/>
      <c r="V4705" s="52"/>
      <c r="W4705" s="52"/>
      <c r="X4705" s="52"/>
      <c r="Y4705" s="52"/>
      <c r="Z4705" s="52"/>
      <c r="AA4705" s="52"/>
    </row>
    <row r="4706" spans="19:27">
      <c r="S4706" s="52"/>
      <c r="T4706" s="52"/>
      <c r="U4706" s="52"/>
      <c r="V4706" s="52"/>
      <c r="W4706" s="52"/>
      <c r="X4706" s="52"/>
      <c r="Y4706" s="52"/>
      <c r="Z4706" s="52"/>
      <c r="AA4706" s="52"/>
    </row>
    <row r="4707" spans="19:27">
      <c r="S4707" s="52"/>
      <c r="T4707" s="52"/>
      <c r="U4707" s="52"/>
      <c r="V4707" s="52"/>
      <c r="W4707" s="52"/>
      <c r="X4707" s="52"/>
      <c r="Y4707" s="52"/>
      <c r="Z4707" s="52"/>
      <c r="AA4707" s="52"/>
    </row>
    <row r="4708" spans="19:27">
      <c r="S4708" s="52"/>
      <c r="T4708" s="52"/>
      <c r="U4708" s="52"/>
      <c r="V4708" s="52"/>
      <c r="W4708" s="52"/>
      <c r="X4708" s="52"/>
      <c r="Y4708" s="52"/>
      <c r="Z4708" s="52"/>
      <c r="AA4708" s="52"/>
    </row>
    <row r="4709" spans="19:27">
      <c r="S4709" s="52"/>
      <c r="T4709" s="52"/>
      <c r="U4709" s="52"/>
      <c r="V4709" s="52"/>
      <c r="W4709" s="52"/>
      <c r="X4709" s="52"/>
      <c r="Y4709" s="52"/>
      <c r="Z4709" s="52"/>
      <c r="AA4709" s="52"/>
    </row>
    <row r="4710" spans="19:27">
      <c r="S4710" s="52"/>
      <c r="T4710" s="52"/>
      <c r="U4710" s="52"/>
      <c r="V4710" s="52"/>
      <c r="W4710" s="52"/>
      <c r="X4710" s="52"/>
      <c r="Y4710" s="52"/>
      <c r="Z4710" s="52"/>
      <c r="AA4710" s="52"/>
    </row>
    <row r="4711" spans="19:27">
      <c r="S4711" s="52"/>
      <c r="T4711" s="52"/>
      <c r="U4711" s="52"/>
      <c r="V4711" s="52"/>
      <c r="W4711" s="52"/>
      <c r="X4711" s="52"/>
      <c r="Y4711" s="52"/>
      <c r="Z4711" s="52"/>
      <c r="AA4711" s="52"/>
    </row>
    <row r="4712" spans="19:27">
      <c r="S4712" s="52"/>
      <c r="T4712" s="52"/>
      <c r="U4712" s="52"/>
      <c r="V4712" s="52"/>
      <c r="W4712" s="52"/>
      <c r="X4712" s="52"/>
      <c r="Y4712" s="52"/>
      <c r="Z4712" s="52"/>
      <c r="AA4712" s="52"/>
    </row>
    <row r="4713" spans="19:27">
      <c r="S4713" s="52"/>
      <c r="T4713" s="52"/>
      <c r="U4713" s="52"/>
      <c r="V4713" s="52"/>
      <c r="W4713" s="52"/>
      <c r="X4713" s="52"/>
      <c r="Y4713" s="52"/>
      <c r="Z4713" s="52"/>
      <c r="AA4713" s="52"/>
    </row>
    <row r="4714" spans="19:27">
      <c r="S4714" s="52"/>
      <c r="T4714" s="52"/>
      <c r="U4714" s="52"/>
      <c r="V4714" s="52"/>
      <c r="W4714" s="52"/>
      <c r="X4714" s="52"/>
      <c r="Y4714" s="52"/>
      <c r="Z4714" s="52"/>
      <c r="AA4714" s="52"/>
    </row>
    <row r="4715" spans="19:27">
      <c r="S4715" s="52"/>
      <c r="T4715" s="52"/>
      <c r="U4715" s="52"/>
      <c r="V4715" s="52"/>
      <c r="W4715" s="52"/>
      <c r="X4715" s="52"/>
      <c r="Y4715" s="52"/>
      <c r="Z4715" s="52"/>
      <c r="AA4715" s="52"/>
    </row>
    <row r="4716" spans="19:27">
      <c r="S4716" s="52"/>
      <c r="T4716" s="52"/>
      <c r="U4716" s="52"/>
      <c r="V4716" s="52"/>
      <c r="W4716" s="52"/>
      <c r="X4716" s="52"/>
      <c r="Y4716" s="52"/>
      <c r="Z4716" s="52"/>
      <c r="AA4716" s="52"/>
    </row>
    <row r="4717" spans="19:27">
      <c r="S4717" s="52"/>
      <c r="T4717" s="52"/>
      <c r="U4717" s="52"/>
      <c r="V4717" s="52"/>
      <c r="W4717" s="52"/>
      <c r="X4717" s="52"/>
      <c r="Y4717" s="52"/>
      <c r="Z4717" s="52"/>
      <c r="AA4717" s="52"/>
    </row>
    <row r="4718" spans="19:27">
      <c r="S4718" s="52"/>
      <c r="T4718" s="52"/>
      <c r="U4718" s="52"/>
      <c r="V4718" s="52"/>
      <c r="W4718" s="52"/>
      <c r="X4718" s="52"/>
      <c r="Y4718" s="52"/>
      <c r="Z4718" s="52"/>
      <c r="AA4718" s="52"/>
    </row>
    <row r="4719" spans="19:27">
      <c r="S4719" s="52"/>
      <c r="T4719" s="52"/>
      <c r="U4719" s="52"/>
      <c r="V4719" s="52"/>
      <c r="W4719" s="52"/>
      <c r="X4719" s="52"/>
      <c r="Y4719" s="52"/>
      <c r="Z4719" s="52"/>
      <c r="AA4719" s="52"/>
    </row>
    <row r="4720" spans="19:27">
      <c r="S4720" s="52"/>
      <c r="T4720" s="52"/>
      <c r="U4720" s="52"/>
      <c r="V4720" s="52"/>
      <c r="W4720" s="52"/>
      <c r="X4720" s="52"/>
      <c r="Y4720" s="52"/>
      <c r="Z4720" s="52"/>
      <c r="AA4720" s="52"/>
    </row>
    <row r="4721" spans="19:27">
      <c r="S4721" s="52"/>
      <c r="T4721" s="52"/>
      <c r="U4721" s="52"/>
      <c r="V4721" s="52"/>
      <c r="W4721" s="52"/>
      <c r="X4721" s="52"/>
      <c r="Y4721" s="52"/>
      <c r="Z4721" s="52"/>
      <c r="AA4721" s="52"/>
    </row>
    <row r="4722" spans="19:27">
      <c r="S4722" s="52"/>
      <c r="T4722" s="52"/>
      <c r="U4722" s="52"/>
      <c r="V4722" s="52"/>
      <c r="W4722" s="52"/>
      <c r="X4722" s="52"/>
      <c r="Y4722" s="52"/>
      <c r="Z4722" s="52"/>
      <c r="AA4722" s="52"/>
    </row>
    <row r="4723" spans="19:27">
      <c r="S4723" s="52"/>
      <c r="T4723" s="52"/>
      <c r="U4723" s="52"/>
      <c r="V4723" s="52"/>
      <c r="W4723" s="52"/>
      <c r="X4723" s="52"/>
      <c r="Y4723" s="52"/>
      <c r="Z4723" s="52"/>
      <c r="AA4723" s="52"/>
    </row>
    <row r="4724" spans="19:27">
      <c r="S4724" s="52"/>
      <c r="T4724" s="52"/>
      <c r="U4724" s="52"/>
      <c r="V4724" s="52"/>
      <c r="W4724" s="52"/>
      <c r="X4724" s="52"/>
      <c r="Y4724" s="52"/>
      <c r="Z4724" s="52"/>
      <c r="AA4724" s="52"/>
    </row>
    <row r="4725" spans="19:27">
      <c r="S4725" s="52"/>
      <c r="T4725" s="52"/>
      <c r="U4725" s="52"/>
      <c r="V4725" s="52"/>
      <c r="W4725" s="52"/>
      <c r="X4725" s="52"/>
      <c r="Y4725" s="52"/>
      <c r="Z4725" s="52"/>
      <c r="AA4725" s="52"/>
    </row>
    <row r="4726" spans="19:27">
      <c r="S4726" s="52"/>
      <c r="T4726" s="52"/>
      <c r="U4726" s="52"/>
      <c r="V4726" s="52"/>
      <c r="W4726" s="52"/>
      <c r="X4726" s="52"/>
      <c r="Y4726" s="52"/>
      <c r="Z4726" s="52"/>
      <c r="AA4726" s="52"/>
    </row>
    <row r="4727" spans="19:27">
      <c r="S4727" s="52"/>
      <c r="T4727" s="52"/>
      <c r="U4727" s="52"/>
      <c r="V4727" s="52"/>
      <c r="W4727" s="52"/>
      <c r="X4727" s="52"/>
      <c r="Y4727" s="52"/>
      <c r="Z4727" s="52"/>
      <c r="AA4727" s="52"/>
    </row>
    <row r="4728" spans="19:27">
      <c r="S4728" s="52"/>
      <c r="T4728" s="52"/>
      <c r="U4728" s="52"/>
      <c r="V4728" s="52"/>
      <c r="W4728" s="52"/>
      <c r="X4728" s="52"/>
      <c r="Y4728" s="52"/>
      <c r="Z4728" s="52"/>
      <c r="AA4728" s="52"/>
    </row>
    <row r="4729" spans="19:27">
      <c r="S4729" s="52"/>
      <c r="T4729" s="52"/>
      <c r="U4729" s="52"/>
      <c r="V4729" s="52"/>
      <c r="W4729" s="52"/>
      <c r="X4729" s="52"/>
      <c r="Y4729" s="52"/>
      <c r="Z4729" s="52"/>
      <c r="AA4729" s="52"/>
    </row>
    <row r="4730" spans="19:27">
      <c r="S4730" s="52"/>
      <c r="T4730" s="52"/>
      <c r="U4730" s="52"/>
      <c r="V4730" s="52"/>
      <c r="W4730" s="52"/>
      <c r="X4730" s="52"/>
      <c r="Y4730" s="52"/>
      <c r="Z4730" s="52"/>
      <c r="AA4730" s="52"/>
    </row>
    <row r="4731" spans="19:27">
      <c r="S4731" s="52"/>
      <c r="T4731" s="52"/>
      <c r="U4731" s="52"/>
      <c r="V4731" s="52"/>
      <c r="W4731" s="52"/>
      <c r="X4731" s="52"/>
      <c r="Y4731" s="52"/>
      <c r="Z4731" s="52"/>
      <c r="AA4731" s="52"/>
    </row>
    <row r="4732" spans="19:27">
      <c r="S4732" s="52"/>
      <c r="T4732" s="52"/>
      <c r="U4732" s="52"/>
      <c r="V4732" s="52"/>
      <c r="W4732" s="52"/>
      <c r="X4732" s="52"/>
      <c r="Y4732" s="52"/>
      <c r="Z4732" s="52"/>
      <c r="AA4732" s="52"/>
    </row>
    <row r="4733" spans="19:27">
      <c r="S4733" s="52"/>
      <c r="T4733" s="52"/>
      <c r="U4733" s="52"/>
      <c r="V4733" s="52"/>
      <c r="W4733" s="52"/>
      <c r="X4733" s="52"/>
      <c r="Y4733" s="52"/>
      <c r="Z4733" s="52"/>
      <c r="AA4733" s="52"/>
    </row>
    <row r="4734" spans="19:27">
      <c r="S4734" s="52"/>
      <c r="T4734" s="52"/>
      <c r="U4734" s="52"/>
      <c r="V4734" s="52"/>
      <c r="W4734" s="52"/>
      <c r="X4734" s="52"/>
      <c r="Y4734" s="52"/>
      <c r="Z4734" s="52"/>
      <c r="AA4734" s="52"/>
    </row>
    <row r="4735" spans="19:27">
      <c r="S4735" s="52"/>
      <c r="T4735" s="52"/>
      <c r="U4735" s="52"/>
      <c r="V4735" s="52"/>
      <c r="W4735" s="52"/>
      <c r="X4735" s="52"/>
      <c r="Y4735" s="52"/>
      <c r="Z4735" s="52"/>
      <c r="AA4735" s="52"/>
    </row>
    <row r="4736" spans="19:27">
      <c r="S4736" s="52"/>
      <c r="T4736" s="52"/>
      <c r="U4736" s="52"/>
      <c r="V4736" s="52"/>
      <c r="W4736" s="52"/>
      <c r="X4736" s="52"/>
      <c r="Y4736" s="52"/>
      <c r="Z4736" s="52"/>
      <c r="AA4736" s="52"/>
    </row>
    <row r="4737" spans="19:27">
      <c r="S4737" s="52"/>
      <c r="T4737" s="52"/>
      <c r="U4737" s="52"/>
      <c r="V4737" s="52"/>
      <c r="W4737" s="52"/>
      <c r="X4737" s="52"/>
      <c r="Y4737" s="52"/>
      <c r="Z4737" s="52"/>
      <c r="AA4737" s="52"/>
    </row>
    <row r="4738" spans="19:27">
      <c r="S4738" s="52"/>
      <c r="T4738" s="52"/>
      <c r="U4738" s="52"/>
      <c r="V4738" s="52"/>
      <c r="W4738" s="52"/>
      <c r="X4738" s="52"/>
      <c r="Y4738" s="52"/>
      <c r="Z4738" s="52"/>
      <c r="AA4738" s="52"/>
    </row>
    <row r="4739" spans="19:27">
      <c r="S4739" s="52"/>
      <c r="T4739" s="52"/>
      <c r="U4739" s="52"/>
      <c r="V4739" s="52"/>
      <c r="W4739" s="52"/>
      <c r="X4739" s="52"/>
      <c r="Y4739" s="52"/>
      <c r="Z4739" s="52"/>
      <c r="AA4739" s="52"/>
    </row>
    <row r="4740" spans="19:27">
      <c r="S4740" s="52"/>
      <c r="T4740" s="52"/>
      <c r="U4740" s="52"/>
      <c r="V4740" s="52"/>
      <c r="W4740" s="52"/>
      <c r="X4740" s="52"/>
      <c r="Y4740" s="52"/>
      <c r="Z4740" s="52"/>
      <c r="AA4740" s="52"/>
    </row>
    <row r="4741" spans="19:27">
      <c r="S4741" s="52"/>
      <c r="T4741" s="52"/>
      <c r="U4741" s="52"/>
      <c r="V4741" s="52"/>
      <c r="W4741" s="52"/>
      <c r="X4741" s="52"/>
      <c r="Y4741" s="52"/>
      <c r="Z4741" s="52"/>
      <c r="AA4741" s="52"/>
    </row>
    <row r="4742" spans="19:27">
      <c r="S4742" s="52"/>
      <c r="T4742" s="52"/>
      <c r="U4742" s="52"/>
      <c r="V4742" s="52"/>
      <c r="W4742" s="52"/>
      <c r="X4742" s="52"/>
      <c r="Y4742" s="52"/>
      <c r="Z4742" s="52"/>
      <c r="AA4742" s="52"/>
    </row>
    <row r="4743" spans="19:27">
      <c r="S4743" s="52"/>
      <c r="T4743" s="52"/>
      <c r="U4743" s="52"/>
      <c r="V4743" s="52"/>
      <c r="W4743" s="52"/>
      <c r="X4743" s="52"/>
      <c r="Y4743" s="52"/>
      <c r="Z4743" s="52"/>
      <c r="AA4743" s="52"/>
    </row>
    <row r="4744" spans="19:27">
      <c r="S4744" s="52"/>
      <c r="T4744" s="52"/>
      <c r="U4744" s="52"/>
      <c r="V4744" s="52"/>
      <c r="W4744" s="52"/>
      <c r="X4744" s="52"/>
      <c r="Y4744" s="52"/>
      <c r="Z4744" s="52"/>
      <c r="AA4744" s="52"/>
    </row>
    <row r="4745" spans="19:27">
      <c r="S4745" s="52"/>
      <c r="T4745" s="52"/>
      <c r="U4745" s="52"/>
      <c r="V4745" s="52"/>
      <c r="W4745" s="52"/>
      <c r="X4745" s="52"/>
      <c r="Y4745" s="52"/>
      <c r="Z4745" s="52"/>
      <c r="AA4745" s="52"/>
    </row>
    <row r="4746" spans="19:27">
      <c r="S4746" s="52"/>
      <c r="T4746" s="52"/>
      <c r="U4746" s="52"/>
      <c r="V4746" s="52"/>
      <c r="W4746" s="52"/>
      <c r="X4746" s="52"/>
      <c r="Y4746" s="52"/>
      <c r="Z4746" s="52"/>
      <c r="AA4746" s="52"/>
    </row>
    <row r="4747" spans="19:27">
      <c r="S4747" s="52"/>
      <c r="T4747" s="52"/>
      <c r="U4747" s="52"/>
      <c r="V4747" s="52"/>
      <c r="W4747" s="52"/>
      <c r="X4747" s="52"/>
      <c r="Y4747" s="52"/>
      <c r="Z4747" s="52"/>
      <c r="AA4747" s="52"/>
    </row>
    <row r="4748" spans="19:27">
      <c r="S4748" s="52"/>
      <c r="T4748" s="52"/>
      <c r="U4748" s="52"/>
      <c r="V4748" s="52"/>
      <c r="W4748" s="52"/>
      <c r="X4748" s="52"/>
      <c r="Y4748" s="52"/>
      <c r="Z4748" s="52"/>
      <c r="AA4748" s="52"/>
    </row>
    <row r="4749" spans="19:27">
      <c r="S4749" s="52"/>
      <c r="T4749" s="52"/>
      <c r="U4749" s="52"/>
      <c r="V4749" s="52"/>
      <c r="W4749" s="52"/>
      <c r="X4749" s="52"/>
      <c r="Y4749" s="52"/>
      <c r="Z4749" s="52"/>
      <c r="AA4749" s="52"/>
    </row>
    <row r="4750" spans="19:27">
      <c r="S4750" s="52"/>
      <c r="T4750" s="52"/>
      <c r="U4750" s="52"/>
      <c r="V4750" s="52"/>
      <c r="W4750" s="52"/>
      <c r="X4750" s="52"/>
      <c r="Y4750" s="52"/>
      <c r="Z4750" s="52"/>
      <c r="AA4750" s="52"/>
    </row>
    <row r="4751" spans="19:27">
      <c r="S4751" s="52"/>
      <c r="T4751" s="52"/>
      <c r="U4751" s="52"/>
      <c r="V4751" s="52"/>
      <c r="W4751" s="52"/>
      <c r="X4751" s="52"/>
      <c r="Y4751" s="52"/>
      <c r="Z4751" s="52"/>
      <c r="AA4751" s="52"/>
    </row>
    <row r="4752" spans="19:27">
      <c r="S4752" s="52"/>
      <c r="T4752" s="52"/>
      <c r="U4752" s="52"/>
      <c r="V4752" s="52"/>
      <c r="W4752" s="52"/>
      <c r="X4752" s="52"/>
      <c r="Y4752" s="52"/>
      <c r="Z4752" s="52"/>
      <c r="AA4752" s="52"/>
    </row>
    <row r="4753" spans="19:27">
      <c r="S4753" s="52"/>
      <c r="T4753" s="52"/>
      <c r="U4753" s="52"/>
      <c r="V4753" s="52"/>
      <c r="W4753" s="52"/>
      <c r="X4753" s="52"/>
      <c r="Y4753" s="52"/>
      <c r="Z4753" s="52"/>
      <c r="AA4753" s="52"/>
    </row>
    <row r="4754" spans="19:27">
      <c r="S4754" s="52"/>
      <c r="T4754" s="52"/>
      <c r="U4754" s="52"/>
      <c r="V4754" s="52"/>
      <c r="W4754" s="52"/>
      <c r="X4754" s="52"/>
      <c r="Y4754" s="52"/>
      <c r="Z4754" s="52"/>
      <c r="AA4754" s="52"/>
    </row>
    <row r="4755" spans="19:27">
      <c r="S4755" s="52"/>
      <c r="T4755" s="52"/>
      <c r="U4755" s="52"/>
      <c r="V4755" s="52"/>
      <c r="W4755" s="52"/>
      <c r="X4755" s="52"/>
      <c r="Y4755" s="52"/>
      <c r="Z4755" s="52"/>
      <c r="AA4755" s="52"/>
    </row>
    <row r="4756" spans="19:27">
      <c r="S4756" s="52"/>
      <c r="T4756" s="52"/>
      <c r="U4756" s="52"/>
      <c r="V4756" s="52"/>
      <c r="W4756" s="52"/>
      <c r="X4756" s="52"/>
      <c r="Y4756" s="52"/>
      <c r="Z4756" s="52"/>
      <c r="AA4756" s="52"/>
    </row>
    <row r="4757" spans="19:27">
      <c r="S4757" s="52"/>
      <c r="T4757" s="52"/>
      <c r="U4757" s="52"/>
      <c r="V4757" s="52"/>
      <c r="W4757" s="52"/>
      <c r="X4757" s="52"/>
      <c r="Y4757" s="52"/>
      <c r="Z4757" s="52"/>
      <c r="AA4757" s="52"/>
    </row>
    <row r="4758" spans="19:27">
      <c r="S4758" s="52"/>
      <c r="T4758" s="52"/>
      <c r="U4758" s="52"/>
      <c r="V4758" s="52"/>
      <c r="W4758" s="52"/>
      <c r="X4758" s="52"/>
      <c r="Y4758" s="52"/>
      <c r="Z4758" s="52"/>
      <c r="AA4758" s="52"/>
    </row>
    <row r="4759" spans="19:27">
      <c r="S4759" s="52"/>
      <c r="T4759" s="52"/>
      <c r="U4759" s="52"/>
      <c r="V4759" s="52"/>
      <c r="W4759" s="52"/>
      <c r="X4759" s="52"/>
      <c r="Y4759" s="52"/>
      <c r="Z4759" s="52"/>
      <c r="AA4759" s="52"/>
    </row>
    <row r="4760" spans="19:27">
      <c r="S4760" s="52"/>
      <c r="T4760" s="52"/>
      <c r="U4760" s="52"/>
      <c r="V4760" s="52"/>
      <c r="W4760" s="52"/>
      <c r="X4760" s="52"/>
      <c r="Y4760" s="52"/>
      <c r="Z4760" s="52"/>
      <c r="AA4760" s="52"/>
    </row>
    <row r="4761" spans="19:27">
      <c r="S4761" s="52"/>
      <c r="T4761" s="52"/>
      <c r="U4761" s="52"/>
      <c r="V4761" s="52"/>
      <c r="W4761" s="52"/>
      <c r="X4761" s="52"/>
      <c r="Y4761" s="52"/>
      <c r="Z4761" s="52"/>
      <c r="AA4761" s="52"/>
    </row>
    <row r="4762" spans="19:27">
      <c r="S4762" s="52"/>
      <c r="T4762" s="52"/>
      <c r="U4762" s="52"/>
      <c r="V4762" s="52"/>
      <c r="W4762" s="52"/>
      <c r="X4762" s="52"/>
      <c r="Y4762" s="52"/>
      <c r="Z4762" s="52"/>
      <c r="AA4762" s="52"/>
    </row>
    <row r="4763" spans="19:27">
      <c r="S4763" s="52"/>
      <c r="T4763" s="52"/>
      <c r="U4763" s="52"/>
      <c r="V4763" s="52"/>
      <c r="W4763" s="52"/>
      <c r="X4763" s="52"/>
      <c r="Y4763" s="52"/>
      <c r="Z4763" s="52"/>
      <c r="AA4763" s="52"/>
    </row>
    <row r="4764" spans="19:27">
      <c r="S4764" s="52"/>
      <c r="T4764" s="52"/>
      <c r="U4764" s="52"/>
      <c r="V4764" s="52"/>
      <c r="W4764" s="52"/>
      <c r="X4764" s="52"/>
      <c r="Y4764" s="52"/>
      <c r="Z4764" s="52"/>
      <c r="AA4764" s="52"/>
    </row>
    <row r="4765" spans="19:27">
      <c r="S4765" s="52"/>
      <c r="T4765" s="52"/>
      <c r="U4765" s="52"/>
      <c r="V4765" s="52"/>
      <c r="W4765" s="52"/>
      <c r="X4765" s="52"/>
      <c r="Y4765" s="52"/>
      <c r="Z4765" s="52"/>
      <c r="AA4765" s="52"/>
    </row>
    <row r="4766" spans="19:27">
      <c r="S4766" s="52"/>
      <c r="T4766" s="52"/>
      <c r="U4766" s="52"/>
      <c r="V4766" s="52"/>
      <c r="W4766" s="52"/>
      <c r="X4766" s="52"/>
      <c r="Y4766" s="52"/>
      <c r="Z4766" s="52"/>
      <c r="AA4766" s="52"/>
    </row>
    <row r="4767" spans="19:27">
      <c r="S4767" s="52"/>
      <c r="T4767" s="52"/>
      <c r="U4767" s="52"/>
      <c r="V4767" s="52"/>
      <c r="W4767" s="52"/>
      <c r="X4767" s="52"/>
      <c r="Y4767" s="52"/>
      <c r="Z4767" s="52"/>
      <c r="AA4767" s="52"/>
    </row>
    <row r="4768" spans="19:27">
      <c r="S4768" s="52"/>
      <c r="T4768" s="52"/>
      <c r="U4768" s="52"/>
      <c r="V4768" s="52"/>
      <c r="W4768" s="52"/>
      <c r="X4768" s="52"/>
      <c r="Y4768" s="52"/>
      <c r="Z4768" s="52"/>
      <c r="AA4768" s="52"/>
    </row>
    <row r="4769" spans="19:27">
      <c r="S4769" s="52"/>
      <c r="T4769" s="52"/>
      <c r="U4769" s="52"/>
      <c r="V4769" s="52"/>
      <c r="W4769" s="52"/>
      <c r="X4769" s="52"/>
      <c r="Y4769" s="52"/>
      <c r="Z4769" s="52"/>
      <c r="AA4769" s="52"/>
    </row>
    <row r="4770" spans="19:27">
      <c r="S4770" s="52"/>
      <c r="T4770" s="52"/>
      <c r="U4770" s="52"/>
      <c r="V4770" s="52"/>
      <c r="W4770" s="52"/>
      <c r="X4770" s="52"/>
      <c r="Y4770" s="52"/>
      <c r="Z4770" s="52"/>
      <c r="AA4770" s="52"/>
    </row>
    <row r="4771" spans="19:27">
      <c r="S4771" s="52"/>
      <c r="T4771" s="52"/>
      <c r="U4771" s="52"/>
      <c r="V4771" s="52"/>
      <c r="W4771" s="52"/>
      <c r="X4771" s="52"/>
      <c r="Y4771" s="52"/>
      <c r="Z4771" s="52"/>
      <c r="AA4771" s="52"/>
    </row>
    <row r="4772" spans="19:27">
      <c r="S4772" s="52"/>
      <c r="T4772" s="52"/>
      <c r="U4772" s="52"/>
      <c r="V4772" s="52"/>
      <c r="W4772" s="52"/>
      <c r="X4772" s="52"/>
      <c r="Y4772" s="52"/>
      <c r="Z4772" s="52"/>
      <c r="AA4772" s="52"/>
    </row>
    <row r="4773" spans="19:27">
      <c r="S4773" s="52"/>
      <c r="T4773" s="52"/>
      <c r="U4773" s="52"/>
      <c r="V4773" s="52"/>
      <c r="W4773" s="52"/>
      <c r="X4773" s="52"/>
      <c r="Y4773" s="52"/>
      <c r="Z4773" s="52"/>
      <c r="AA4773" s="52"/>
    </row>
    <row r="4774" spans="19:27">
      <c r="S4774" s="52"/>
      <c r="T4774" s="52"/>
      <c r="U4774" s="52"/>
      <c r="V4774" s="52"/>
      <c r="W4774" s="52"/>
      <c r="X4774" s="52"/>
      <c r="Y4774" s="52"/>
      <c r="Z4774" s="52"/>
      <c r="AA4774" s="52"/>
    </row>
    <row r="4775" spans="19:27">
      <c r="S4775" s="52"/>
      <c r="T4775" s="52"/>
      <c r="U4775" s="52"/>
      <c r="V4775" s="52"/>
      <c r="W4775" s="52"/>
      <c r="X4775" s="52"/>
      <c r="Y4775" s="52"/>
      <c r="Z4775" s="52"/>
      <c r="AA4775" s="52"/>
    </row>
    <row r="4776" spans="19:27">
      <c r="S4776" s="52"/>
      <c r="T4776" s="52"/>
      <c r="U4776" s="52"/>
      <c r="V4776" s="52"/>
      <c r="W4776" s="52"/>
      <c r="X4776" s="52"/>
      <c r="Y4776" s="52"/>
      <c r="Z4776" s="52"/>
      <c r="AA4776" s="52"/>
    </row>
    <row r="4777" spans="19:27">
      <c r="S4777" s="52"/>
      <c r="T4777" s="52"/>
      <c r="U4777" s="52"/>
      <c r="V4777" s="52"/>
      <c r="W4777" s="52"/>
      <c r="X4777" s="52"/>
      <c r="Y4777" s="52"/>
      <c r="Z4777" s="52"/>
      <c r="AA4777" s="52"/>
    </row>
    <row r="4778" spans="19:27">
      <c r="S4778" s="52"/>
      <c r="T4778" s="52"/>
      <c r="U4778" s="52"/>
      <c r="V4778" s="52"/>
      <c r="W4778" s="52"/>
      <c r="X4778" s="52"/>
      <c r="Y4778" s="52"/>
      <c r="Z4778" s="52"/>
      <c r="AA4778" s="52"/>
    </row>
    <row r="4779" spans="19:27">
      <c r="S4779" s="52"/>
      <c r="T4779" s="52"/>
      <c r="U4779" s="52"/>
      <c r="V4779" s="52"/>
      <c r="W4779" s="52"/>
      <c r="X4779" s="52"/>
      <c r="Y4779" s="52"/>
      <c r="Z4779" s="52"/>
      <c r="AA4779" s="52"/>
    </row>
    <row r="4780" spans="19:27">
      <c r="S4780" s="52"/>
      <c r="T4780" s="52"/>
      <c r="U4780" s="52"/>
      <c r="V4780" s="52"/>
      <c r="W4780" s="52"/>
      <c r="X4780" s="52"/>
      <c r="Y4780" s="52"/>
      <c r="Z4780" s="52"/>
      <c r="AA4780" s="52"/>
    </row>
    <row r="4781" spans="19:27">
      <c r="S4781" s="52"/>
      <c r="T4781" s="52"/>
      <c r="U4781" s="52"/>
      <c r="V4781" s="52"/>
      <c r="W4781" s="52"/>
      <c r="X4781" s="52"/>
      <c r="Y4781" s="52"/>
      <c r="Z4781" s="52"/>
      <c r="AA4781" s="52"/>
    </row>
    <row r="4782" spans="19:27">
      <c r="S4782" s="52"/>
      <c r="T4782" s="52"/>
      <c r="U4782" s="52"/>
      <c r="V4782" s="52"/>
      <c r="W4782" s="52"/>
      <c r="X4782" s="52"/>
      <c r="Y4782" s="52"/>
      <c r="Z4782" s="52"/>
      <c r="AA4782" s="52"/>
    </row>
    <row r="4783" spans="19:27">
      <c r="S4783" s="52"/>
      <c r="T4783" s="52"/>
      <c r="U4783" s="52"/>
      <c r="V4783" s="52"/>
      <c r="W4783" s="52"/>
      <c r="X4783" s="52"/>
      <c r="Y4783" s="52"/>
      <c r="Z4783" s="52"/>
      <c r="AA4783" s="52"/>
    </row>
    <row r="4784" spans="19:27">
      <c r="S4784" s="52"/>
      <c r="T4784" s="52"/>
      <c r="U4784" s="52"/>
      <c r="V4784" s="52"/>
      <c r="W4784" s="52"/>
      <c r="X4784" s="52"/>
      <c r="Y4784" s="52"/>
      <c r="Z4784" s="52"/>
      <c r="AA4784" s="52"/>
    </row>
    <row r="4785" spans="19:27">
      <c r="S4785" s="52"/>
      <c r="T4785" s="52"/>
      <c r="U4785" s="52"/>
      <c r="V4785" s="52"/>
      <c r="W4785" s="52"/>
      <c r="X4785" s="52"/>
      <c r="Y4785" s="52"/>
      <c r="Z4785" s="52"/>
      <c r="AA4785" s="52"/>
    </row>
    <row r="4786" spans="19:27">
      <c r="S4786" s="52"/>
      <c r="T4786" s="52"/>
      <c r="U4786" s="52"/>
      <c r="V4786" s="52"/>
      <c r="W4786" s="52"/>
      <c r="X4786" s="52"/>
      <c r="Y4786" s="52"/>
      <c r="Z4786" s="52"/>
      <c r="AA4786" s="52"/>
    </row>
    <row r="4787" spans="19:27">
      <c r="S4787" s="52"/>
      <c r="T4787" s="52"/>
      <c r="U4787" s="52"/>
      <c r="V4787" s="52"/>
      <c r="W4787" s="52"/>
      <c r="X4787" s="52"/>
      <c r="Y4787" s="52"/>
      <c r="Z4787" s="52"/>
      <c r="AA4787" s="52"/>
    </row>
    <row r="4788" spans="19:27">
      <c r="S4788" s="52"/>
      <c r="T4788" s="52"/>
      <c r="U4788" s="52"/>
      <c r="V4788" s="52"/>
      <c r="W4788" s="52"/>
      <c r="X4788" s="52"/>
      <c r="Y4788" s="52"/>
      <c r="Z4788" s="52"/>
      <c r="AA4788" s="52"/>
    </row>
    <row r="4789" spans="19:27">
      <c r="S4789" s="52"/>
      <c r="T4789" s="52"/>
      <c r="U4789" s="52"/>
      <c r="V4789" s="52"/>
      <c r="W4789" s="52"/>
      <c r="X4789" s="52"/>
      <c r="Y4789" s="52"/>
      <c r="Z4789" s="52"/>
      <c r="AA4789" s="52"/>
    </row>
    <row r="4790" spans="19:27">
      <c r="S4790" s="52"/>
      <c r="T4790" s="52"/>
      <c r="U4790" s="52"/>
      <c r="V4790" s="52"/>
      <c r="W4790" s="52"/>
      <c r="X4790" s="52"/>
      <c r="Y4790" s="52"/>
      <c r="Z4790" s="52"/>
      <c r="AA4790" s="52"/>
    </row>
    <row r="4791" spans="19:27">
      <c r="S4791" s="52"/>
      <c r="T4791" s="52"/>
      <c r="U4791" s="52"/>
      <c r="V4791" s="52"/>
      <c r="W4791" s="52"/>
      <c r="X4791" s="52"/>
      <c r="Y4791" s="52"/>
      <c r="Z4791" s="52"/>
      <c r="AA4791" s="52"/>
    </row>
    <row r="4792" spans="19:27">
      <c r="S4792" s="52"/>
      <c r="T4792" s="52"/>
      <c r="U4792" s="52"/>
      <c r="V4792" s="52"/>
      <c r="W4792" s="52"/>
      <c r="X4792" s="52"/>
      <c r="Y4792" s="52"/>
      <c r="Z4792" s="52"/>
      <c r="AA4792" s="52"/>
    </row>
    <row r="4793" spans="19:27">
      <c r="S4793" s="52"/>
      <c r="T4793" s="52"/>
      <c r="U4793" s="52"/>
      <c r="V4793" s="52"/>
      <c r="W4793" s="52"/>
      <c r="X4793" s="52"/>
      <c r="Y4793" s="52"/>
      <c r="Z4793" s="52"/>
      <c r="AA4793" s="52"/>
    </row>
    <row r="4794" spans="19:27">
      <c r="S4794" s="52"/>
      <c r="T4794" s="52"/>
      <c r="U4794" s="52"/>
      <c r="V4794" s="52"/>
      <c r="W4794" s="52"/>
      <c r="X4794" s="52"/>
      <c r="Y4794" s="52"/>
      <c r="Z4794" s="52"/>
      <c r="AA4794" s="52"/>
    </row>
    <row r="4795" spans="19:27">
      <c r="S4795" s="52"/>
      <c r="T4795" s="52"/>
      <c r="U4795" s="52"/>
      <c r="V4795" s="52"/>
      <c r="W4795" s="52"/>
      <c r="X4795" s="52"/>
      <c r="Y4795" s="52"/>
      <c r="Z4795" s="52"/>
      <c r="AA4795" s="52"/>
    </row>
    <row r="4796" spans="19:27">
      <c r="S4796" s="52"/>
      <c r="T4796" s="52"/>
      <c r="U4796" s="52"/>
      <c r="V4796" s="52"/>
      <c r="W4796" s="52"/>
      <c r="X4796" s="52"/>
      <c r="Y4796" s="52"/>
      <c r="Z4796" s="52"/>
      <c r="AA4796" s="52"/>
    </row>
    <row r="4797" spans="19:27">
      <c r="S4797" s="52"/>
      <c r="T4797" s="52"/>
      <c r="U4797" s="52"/>
      <c r="V4797" s="52"/>
      <c r="W4797" s="52"/>
      <c r="X4797" s="52"/>
      <c r="Y4797" s="52"/>
      <c r="Z4797" s="52"/>
      <c r="AA4797" s="52"/>
    </row>
    <row r="4798" spans="19:27">
      <c r="S4798" s="52"/>
      <c r="T4798" s="52"/>
      <c r="U4798" s="52"/>
      <c r="V4798" s="52"/>
      <c r="W4798" s="52"/>
      <c r="X4798" s="52"/>
      <c r="Y4798" s="52"/>
      <c r="Z4798" s="52"/>
      <c r="AA4798" s="52"/>
    </row>
    <row r="4799" spans="19:27">
      <c r="S4799" s="52"/>
      <c r="T4799" s="52"/>
      <c r="U4799" s="52"/>
      <c r="V4799" s="52"/>
      <c r="W4799" s="52"/>
      <c r="X4799" s="52"/>
      <c r="Y4799" s="52"/>
      <c r="Z4799" s="52"/>
      <c r="AA4799" s="52"/>
    </row>
    <row r="4800" spans="19:27">
      <c r="S4800" s="52"/>
      <c r="T4800" s="52"/>
      <c r="U4800" s="52"/>
      <c r="V4800" s="52"/>
      <c r="W4800" s="52"/>
      <c r="X4800" s="52"/>
      <c r="Y4800" s="52"/>
      <c r="Z4800" s="52"/>
      <c r="AA4800" s="52"/>
    </row>
    <row r="4801" spans="19:27">
      <c r="S4801" s="52"/>
      <c r="T4801" s="52"/>
      <c r="U4801" s="52"/>
      <c r="V4801" s="52"/>
      <c r="W4801" s="52"/>
      <c r="X4801" s="52"/>
      <c r="Y4801" s="52"/>
      <c r="Z4801" s="52"/>
      <c r="AA4801" s="52"/>
    </row>
    <row r="4802" spans="19:27">
      <c r="S4802" s="52"/>
      <c r="T4802" s="52"/>
      <c r="U4802" s="52"/>
      <c r="V4802" s="52"/>
      <c r="W4802" s="52"/>
      <c r="X4802" s="52"/>
      <c r="Y4802" s="52"/>
      <c r="Z4802" s="52"/>
      <c r="AA4802" s="52"/>
    </row>
    <row r="4803" spans="19:27">
      <c r="S4803" s="52"/>
      <c r="T4803" s="52"/>
      <c r="U4803" s="52"/>
      <c r="V4803" s="52"/>
      <c r="W4803" s="52"/>
      <c r="X4803" s="52"/>
      <c r="Y4803" s="52"/>
      <c r="Z4803" s="52"/>
      <c r="AA4803" s="52"/>
    </row>
    <row r="4804" spans="19:27">
      <c r="S4804" s="52"/>
      <c r="T4804" s="52"/>
      <c r="U4804" s="52"/>
      <c r="V4804" s="52"/>
      <c r="W4804" s="52"/>
      <c r="X4804" s="52"/>
      <c r="Y4804" s="52"/>
      <c r="Z4804" s="52"/>
      <c r="AA4804" s="52"/>
    </row>
    <row r="4805" spans="19:27">
      <c r="S4805" s="52"/>
      <c r="T4805" s="52"/>
      <c r="U4805" s="52"/>
      <c r="V4805" s="52"/>
      <c r="W4805" s="52"/>
      <c r="X4805" s="52"/>
      <c r="Y4805" s="52"/>
      <c r="Z4805" s="52"/>
      <c r="AA4805" s="52"/>
    </row>
    <row r="4806" spans="19:27">
      <c r="S4806" s="52"/>
      <c r="T4806" s="52"/>
      <c r="U4806" s="52"/>
      <c r="V4806" s="52"/>
      <c r="W4806" s="52"/>
      <c r="X4806" s="52"/>
      <c r="Y4806" s="52"/>
      <c r="Z4806" s="52"/>
      <c r="AA4806" s="52"/>
    </row>
    <row r="4807" spans="19:27">
      <c r="S4807" s="52"/>
      <c r="T4807" s="52"/>
      <c r="U4807" s="52"/>
      <c r="V4807" s="52"/>
      <c r="W4807" s="52"/>
      <c r="X4807" s="52"/>
      <c r="Y4807" s="52"/>
      <c r="Z4807" s="52"/>
      <c r="AA4807" s="52"/>
    </row>
    <row r="4808" spans="19:27">
      <c r="S4808" s="52"/>
      <c r="T4808" s="52"/>
      <c r="U4808" s="52"/>
      <c r="V4808" s="52"/>
      <c r="W4808" s="52"/>
      <c r="X4808" s="52"/>
      <c r="Y4808" s="52"/>
      <c r="Z4808" s="52"/>
      <c r="AA4808" s="52"/>
    </row>
    <row r="4809" spans="19:27">
      <c r="S4809" s="52"/>
      <c r="T4809" s="52"/>
      <c r="U4809" s="52"/>
      <c r="V4809" s="52"/>
      <c r="W4809" s="52"/>
      <c r="X4809" s="52"/>
      <c r="Y4809" s="52"/>
      <c r="Z4809" s="52"/>
      <c r="AA4809" s="52"/>
    </row>
    <row r="4810" spans="19:27">
      <c r="S4810" s="52"/>
      <c r="T4810" s="52"/>
      <c r="U4810" s="52"/>
      <c r="V4810" s="52"/>
      <c r="W4810" s="52"/>
      <c r="X4810" s="52"/>
      <c r="Y4810" s="52"/>
      <c r="Z4810" s="52"/>
      <c r="AA4810" s="52"/>
    </row>
    <row r="4811" spans="19:27">
      <c r="S4811" s="52"/>
      <c r="T4811" s="52"/>
      <c r="U4811" s="52"/>
      <c r="V4811" s="52"/>
      <c r="W4811" s="52"/>
      <c r="X4811" s="52"/>
      <c r="Y4811" s="52"/>
      <c r="Z4811" s="52"/>
      <c r="AA4811" s="52"/>
    </row>
    <row r="4812" spans="19:27">
      <c r="S4812" s="52"/>
      <c r="T4812" s="52"/>
      <c r="U4812" s="52"/>
      <c r="V4812" s="52"/>
      <c r="W4812" s="52"/>
      <c r="X4812" s="52"/>
      <c r="Y4812" s="52"/>
      <c r="Z4812" s="52"/>
      <c r="AA4812" s="52"/>
    </row>
    <row r="4813" spans="19:27">
      <c r="S4813" s="52"/>
      <c r="T4813" s="52"/>
      <c r="U4813" s="52"/>
      <c r="V4813" s="52"/>
      <c r="W4813" s="52"/>
      <c r="X4813" s="52"/>
      <c r="Y4813" s="52"/>
      <c r="Z4813" s="52"/>
      <c r="AA4813" s="52"/>
    </row>
    <row r="4814" spans="19:27">
      <c r="S4814" s="52"/>
      <c r="T4814" s="52"/>
      <c r="U4814" s="52"/>
      <c r="V4814" s="52"/>
      <c r="W4814" s="52"/>
      <c r="X4814" s="52"/>
      <c r="Y4814" s="52"/>
      <c r="Z4814" s="52"/>
      <c r="AA4814" s="52"/>
    </row>
    <row r="4815" spans="19:27">
      <c r="S4815" s="52"/>
      <c r="T4815" s="52"/>
      <c r="U4815" s="52"/>
      <c r="V4815" s="52"/>
      <c r="W4815" s="52"/>
      <c r="X4815" s="52"/>
      <c r="Y4815" s="52"/>
      <c r="Z4815" s="52"/>
      <c r="AA4815" s="52"/>
    </row>
    <row r="4816" spans="19:27">
      <c r="S4816" s="52"/>
      <c r="T4816" s="52"/>
      <c r="U4816" s="52"/>
      <c r="V4816" s="52"/>
      <c r="W4816" s="52"/>
      <c r="X4816" s="52"/>
      <c r="Y4816" s="52"/>
      <c r="Z4816" s="52"/>
      <c r="AA4816" s="52"/>
    </row>
    <row r="4817" spans="19:27">
      <c r="S4817" s="52"/>
      <c r="T4817" s="52"/>
      <c r="U4817" s="52"/>
      <c r="V4817" s="52"/>
      <c r="W4817" s="52"/>
      <c r="X4817" s="52"/>
      <c r="Y4817" s="52"/>
      <c r="Z4817" s="52"/>
      <c r="AA4817" s="52"/>
    </row>
    <row r="4818" spans="19:27">
      <c r="S4818" s="52"/>
      <c r="T4818" s="52"/>
      <c r="U4818" s="52"/>
      <c r="V4818" s="52"/>
      <c r="W4818" s="52"/>
      <c r="X4818" s="52"/>
      <c r="Y4818" s="52"/>
      <c r="Z4818" s="52"/>
      <c r="AA4818" s="52"/>
    </row>
    <row r="4819" spans="19:27">
      <c r="S4819" s="52"/>
      <c r="T4819" s="52"/>
      <c r="U4819" s="52"/>
      <c r="V4819" s="52"/>
      <c r="W4819" s="52"/>
      <c r="X4819" s="52"/>
      <c r="Y4819" s="52"/>
      <c r="Z4819" s="52"/>
      <c r="AA4819" s="52"/>
    </row>
    <row r="4820" spans="19:27">
      <c r="S4820" s="52"/>
      <c r="T4820" s="52"/>
      <c r="U4820" s="52"/>
      <c r="V4820" s="52"/>
      <c r="W4820" s="52"/>
      <c r="X4820" s="52"/>
      <c r="Y4820" s="52"/>
      <c r="Z4820" s="52"/>
      <c r="AA4820" s="52"/>
    </row>
    <row r="4821" spans="19:27">
      <c r="S4821" s="52"/>
      <c r="T4821" s="52"/>
      <c r="U4821" s="52"/>
      <c r="V4821" s="52"/>
      <c r="W4821" s="52"/>
      <c r="X4821" s="52"/>
      <c r="Y4821" s="52"/>
      <c r="Z4821" s="52"/>
      <c r="AA4821" s="52"/>
    </row>
    <row r="4822" spans="19:27">
      <c r="S4822" s="52"/>
      <c r="T4822" s="52"/>
      <c r="U4822" s="52"/>
      <c r="V4822" s="52"/>
      <c r="W4822" s="52"/>
      <c r="X4822" s="52"/>
      <c r="Y4822" s="52"/>
      <c r="Z4822" s="52"/>
      <c r="AA4822" s="52"/>
    </row>
    <row r="4823" spans="19:27">
      <c r="S4823" s="52"/>
      <c r="T4823" s="52"/>
      <c r="U4823" s="52"/>
      <c r="V4823" s="52"/>
      <c r="W4823" s="52"/>
      <c r="X4823" s="52"/>
      <c r="Y4823" s="52"/>
      <c r="Z4823" s="52"/>
      <c r="AA4823" s="52"/>
    </row>
    <row r="4824" spans="19:27">
      <c r="S4824" s="52"/>
      <c r="T4824" s="52"/>
      <c r="U4824" s="52"/>
      <c r="V4824" s="52"/>
      <c r="W4824" s="52"/>
      <c r="X4824" s="52"/>
      <c r="Y4824" s="52"/>
      <c r="Z4824" s="52"/>
      <c r="AA4824" s="52"/>
    </row>
    <row r="4825" spans="19:27">
      <c r="S4825" s="52"/>
      <c r="T4825" s="52"/>
      <c r="U4825" s="52"/>
      <c r="V4825" s="52"/>
      <c r="W4825" s="52"/>
      <c r="X4825" s="52"/>
      <c r="Y4825" s="52"/>
      <c r="Z4825" s="52"/>
      <c r="AA4825" s="52"/>
    </row>
    <row r="4826" spans="19:27">
      <c r="S4826" s="52"/>
      <c r="T4826" s="52"/>
      <c r="U4826" s="52"/>
      <c r="V4826" s="52"/>
      <c r="W4826" s="52"/>
      <c r="X4826" s="52"/>
      <c r="Y4826" s="52"/>
      <c r="Z4826" s="52"/>
      <c r="AA4826" s="52"/>
    </row>
    <row r="4827" spans="19:27">
      <c r="S4827" s="52"/>
      <c r="T4827" s="52"/>
      <c r="U4827" s="52"/>
      <c r="V4827" s="52"/>
      <c r="W4827" s="52"/>
      <c r="X4827" s="52"/>
      <c r="Y4827" s="52"/>
      <c r="Z4827" s="52"/>
      <c r="AA4827" s="52"/>
    </row>
    <row r="4828" spans="19:27">
      <c r="S4828" s="52"/>
      <c r="T4828" s="52"/>
      <c r="U4828" s="52"/>
      <c r="V4828" s="52"/>
      <c r="W4828" s="52"/>
      <c r="X4828" s="52"/>
      <c r="Y4828" s="52"/>
      <c r="Z4828" s="52"/>
      <c r="AA4828" s="52"/>
    </row>
    <row r="4829" spans="19:27">
      <c r="S4829" s="52"/>
      <c r="T4829" s="52"/>
      <c r="U4829" s="52"/>
      <c r="V4829" s="52"/>
      <c r="W4829" s="52"/>
      <c r="X4829" s="52"/>
      <c r="Y4829" s="52"/>
      <c r="Z4829" s="52"/>
      <c r="AA4829" s="52"/>
    </row>
    <row r="4830" spans="19:27">
      <c r="S4830" s="52"/>
      <c r="T4830" s="52"/>
      <c r="U4830" s="52"/>
      <c r="V4830" s="52"/>
      <c r="W4830" s="52"/>
      <c r="X4830" s="52"/>
      <c r="Y4830" s="52"/>
      <c r="Z4830" s="52"/>
      <c r="AA4830" s="52"/>
    </row>
    <row r="4831" spans="19:27">
      <c r="S4831" s="52"/>
      <c r="T4831" s="52"/>
      <c r="U4831" s="52"/>
      <c r="V4831" s="52"/>
      <c r="W4831" s="52"/>
      <c r="X4831" s="52"/>
      <c r="Y4831" s="52"/>
      <c r="Z4831" s="52"/>
      <c r="AA4831" s="52"/>
    </row>
    <row r="4832" spans="19:27">
      <c r="S4832" s="52"/>
      <c r="T4832" s="52"/>
      <c r="U4832" s="52"/>
      <c r="V4832" s="52"/>
      <c r="W4832" s="52"/>
      <c r="X4832" s="52"/>
      <c r="Y4832" s="52"/>
      <c r="Z4832" s="52"/>
      <c r="AA4832" s="52"/>
    </row>
    <row r="4833" spans="19:27">
      <c r="S4833" s="52"/>
      <c r="T4833" s="52"/>
      <c r="U4833" s="52"/>
      <c r="V4833" s="52"/>
      <c r="W4833" s="52"/>
      <c r="X4833" s="52"/>
      <c r="Y4833" s="52"/>
      <c r="Z4833" s="52"/>
      <c r="AA4833" s="52"/>
    </row>
    <row r="4834" spans="19:27">
      <c r="S4834" s="52"/>
      <c r="T4834" s="52"/>
      <c r="U4834" s="52"/>
      <c r="V4834" s="52"/>
      <c r="W4834" s="52"/>
      <c r="X4834" s="52"/>
      <c r="Y4834" s="52"/>
      <c r="Z4834" s="52"/>
      <c r="AA4834" s="52"/>
    </row>
    <row r="4835" spans="19:27">
      <c r="S4835" s="52"/>
      <c r="T4835" s="52"/>
      <c r="U4835" s="52"/>
      <c r="V4835" s="52"/>
      <c r="W4835" s="52"/>
      <c r="X4835" s="52"/>
      <c r="Y4835" s="52"/>
      <c r="Z4835" s="52"/>
      <c r="AA4835" s="52"/>
    </row>
    <row r="4836" spans="19:27">
      <c r="S4836" s="52"/>
      <c r="T4836" s="52"/>
      <c r="U4836" s="52"/>
      <c r="V4836" s="52"/>
      <c r="W4836" s="52"/>
      <c r="X4836" s="52"/>
      <c r="Y4836" s="52"/>
      <c r="Z4836" s="52"/>
      <c r="AA4836" s="52"/>
    </row>
    <row r="4837" spans="19:27">
      <c r="S4837" s="52"/>
      <c r="T4837" s="52"/>
      <c r="U4837" s="52"/>
      <c r="V4837" s="52"/>
      <c r="W4837" s="52"/>
      <c r="X4837" s="52"/>
      <c r="Y4837" s="52"/>
      <c r="Z4837" s="52"/>
      <c r="AA4837" s="52"/>
    </row>
    <row r="4838" spans="19:27">
      <c r="S4838" s="52"/>
      <c r="T4838" s="52"/>
      <c r="U4838" s="52"/>
      <c r="V4838" s="52"/>
      <c r="W4838" s="52"/>
      <c r="X4838" s="52"/>
      <c r="Y4838" s="52"/>
      <c r="Z4838" s="52"/>
      <c r="AA4838" s="52"/>
    </row>
    <row r="4839" spans="19:27">
      <c r="S4839" s="52"/>
      <c r="T4839" s="52"/>
      <c r="U4839" s="52"/>
      <c r="V4839" s="52"/>
      <c r="W4839" s="52"/>
      <c r="X4839" s="52"/>
      <c r="Y4839" s="52"/>
      <c r="Z4839" s="52"/>
      <c r="AA4839" s="52"/>
    </row>
    <row r="4840" spans="19:27">
      <c r="S4840" s="52"/>
      <c r="T4840" s="52"/>
      <c r="U4840" s="52"/>
      <c r="V4840" s="52"/>
      <c r="W4840" s="52"/>
      <c r="X4840" s="52"/>
      <c r="Y4840" s="52"/>
      <c r="Z4840" s="52"/>
      <c r="AA4840" s="52"/>
    </row>
    <row r="4841" spans="19:27">
      <c r="S4841" s="52"/>
      <c r="T4841" s="52"/>
      <c r="U4841" s="52"/>
      <c r="V4841" s="52"/>
      <c r="W4841" s="52"/>
      <c r="X4841" s="52"/>
      <c r="Y4841" s="52"/>
      <c r="Z4841" s="52"/>
      <c r="AA4841" s="52"/>
    </row>
    <row r="4842" spans="19:27">
      <c r="S4842" s="52"/>
      <c r="T4842" s="52"/>
      <c r="U4842" s="52"/>
      <c r="V4842" s="52"/>
      <c r="W4842" s="52"/>
      <c r="X4842" s="52"/>
      <c r="Y4842" s="52"/>
      <c r="Z4842" s="52"/>
      <c r="AA4842" s="52"/>
    </row>
    <row r="4843" spans="19:27">
      <c r="S4843" s="52"/>
      <c r="T4843" s="52"/>
      <c r="U4843" s="52"/>
      <c r="V4843" s="52"/>
      <c r="W4843" s="52"/>
      <c r="X4843" s="52"/>
      <c r="Y4843" s="52"/>
      <c r="Z4843" s="52"/>
      <c r="AA4843" s="52"/>
    </row>
    <row r="4844" spans="19:27">
      <c r="S4844" s="52"/>
      <c r="T4844" s="52"/>
      <c r="U4844" s="52"/>
      <c r="V4844" s="52"/>
      <c r="W4844" s="52"/>
      <c r="X4844" s="52"/>
      <c r="Y4844" s="52"/>
      <c r="Z4844" s="52"/>
      <c r="AA4844" s="52"/>
    </row>
    <row r="4845" spans="19:27">
      <c r="S4845" s="52"/>
      <c r="T4845" s="52"/>
      <c r="U4845" s="52"/>
      <c r="V4845" s="52"/>
      <c r="W4845" s="52"/>
      <c r="X4845" s="52"/>
      <c r="Y4845" s="52"/>
      <c r="Z4845" s="52"/>
      <c r="AA4845" s="52"/>
    </row>
    <row r="4846" spans="19:27">
      <c r="S4846" s="52"/>
      <c r="T4846" s="52"/>
      <c r="U4846" s="52"/>
      <c r="V4846" s="52"/>
      <c r="W4846" s="52"/>
      <c r="X4846" s="52"/>
      <c r="Y4846" s="52"/>
      <c r="Z4846" s="52"/>
      <c r="AA4846" s="52"/>
    </row>
    <row r="4847" spans="19:27">
      <c r="S4847" s="52"/>
      <c r="T4847" s="52"/>
      <c r="U4847" s="52"/>
      <c r="V4847" s="52"/>
      <c r="W4847" s="52"/>
      <c r="X4847" s="52"/>
      <c r="Y4847" s="52"/>
      <c r="Z4847" s="52"/>
      <c r="AA4847" s="52"/>
    </row>
    <row r="4848" spans="19:27">
      <c r="S4848" s="52"/>
      <c r="T4848" s="52"/>
      <c r="U4848" s="52"/>
      <c r="V4848" s="52"/>
      <c r="W4848" s="52"/>
      <c r="X4848" s="52"/>
      <c r="Y4848" s="52"/>
      <c r="Z4848" s="52"/>
      <c r="AA4848" s="52"/>
    </row>
    <row r="4849" spans="19:27">
      <c r="S4849" s="52"/>
      <c r="T4849" s="52"/>
      <c r="U4849" s="52"/>
      <c r="V4849" s="52"/>
      <c r="W4849" s="52"/>
      <c r="X4849" s="52"/>
      <c r="Y4849" s="52"/>
      <c r="Z4849" s="52"/>
      <c r="AA4849" s="52"/>
    </row>
    <row r="4850" spans="19:27">
      <c r="S4850" s="52"/>
      <c r="T4850" s="52"/>
      <c r="U4850" s="52"/>
      <c r="V4850" s="52"/>
      <c r="W4850" s="52"/>
      <c r="X4850" s="52"/>
      <c r="Y4850" s="52"/>
      <c r="Z4850" s="52"/>
      <c r="AA4850" s="52"/>
    </row>
    <row r="4851" spans="19:27">
      <c r="S4851" s="52"/>
      <c r="T4851" s="52"/>
      <c r="U4851" s="52"/>
      <c r="V4851" s="52"/>
      <c r="W4851" s="52"/>
      <c r="X4851" s="52"/>
      <c r="Y4851" s="52"/>
      <c r="Z4851" s="52"/>
      <c r="AA4851" s="52"/>
    </row>
    <row r="4852" spans="19:27">
      <c r="S4852" s="52"/>
      <c r="T4852" s="52"/>
      <c r="U4852" s="52"/>
      <c r="V4852" s="52"/>
      <c r="W4852" s="52"/>
      <c r="X4852" s="52"/>
      <c r="Y4852" s="52"/>
      <c r="Z4852" s="52"/>
      <c r="AA4852" s="52"/>
    </row>
    <row r="4853" spans="19:27">
      <c r="S4853" s="52"/>
      <c r="T4853" s="52"/>
      <c r="U4853" s="52"/>
      <c r="V4853" s="52"/>
      <c r="W4853" s="52"/>
      <c r="X4853" s="52"/>
      <c r="Y4853" s="52"/>
      <c r="Z4853" s="52"/>
      <c r="AA4853" s="52"/>
    </row>
    <row r="4854" spans="19:27">
      <c r="S4854" s="52"/>
      <c r="T4854" s="52"/>
      <c r="U4854" s="52"/>
      <c r="V4854" s="52"/>
      <c r="W4854" s="52"/>
      <c r="X4854" s="52"/>
      <c r="Y4854" s="52"/>
      <c r="Z4854" s="52"/>
      <c r="AA4854" s="52"/>
    </row>
    <row r="4855" spans="19:27">
      <c r="S4855" s="52"/>
      <c r="T4855" s="52"/>
      <c r="U4855" s="52"/>
      <c r="V4855" s="52"/>
      <c r="W4855" s="52"/>
      <c r="X4855" s="52"/>
      <c r="Y4855" s="52"/>
      <c r="Z4855" s="52"/>
      <c r="AA4855" s="52"/>
    </row>
    <row r="4856" spans="19:27">
      <c r="S4856" s="52"/>
      <c r="T4856" s="52"/>
      <c r="U4856" s="52"/>
      <c r="V4856" s="52"/>
      <c r="W4856" s="52"/>
      <c r="X4856" s="52"/>
      <c r="Y4856" s="52"/>
      <c r="Z4856" s="52"/>
      <c r="AA4856" s="52"/>
    </row>
    <row r="4857" spans="19:27">
      <c r="S4857" s="52"/>
      <c r="T4857" s="52"/>
      <c r="U4857" s="52"/>
      <c r="V4857" s="52"/>
      <c r="W4857" s="52"/>
      <c r="X4857" s="52"/>
      <c r="Y4857" s="52"/>
      <c r="Z4857" s="52"/>
      <c r="AA4857" s="52"/>
    </row>
    <row r="4858" spans="19:27">
      <c r="S4858" s="52"/>
      <c r="T4858" s="52"/>
      <c r="U4858" s="52"/>
      <c r="V4858" s="52"/>
      <c r="W4858" s="52"/>
      <c r="X4858" s="52"/>
      <c r="Y4858" s="52"/>
      <c r="Z4858" s="52"/>
      <c r="AA4858" s="52"/>
    </row>
    <row r="4859" spans="19:27">
      <c r="S4859" s="52"/>
      <c r="T4859" s="52"/>
      <c r="U4859" s="52"/>
      <c r="V4859" s="52"/>
      <c r="W4859" s="52"/>
      <c r="X4859" s="52"/>
      <c r="Y4859" s="52"/>
      <c r="Z4859" s="52"/>
      <c r="AA4859" s="52"/>
    </row>
    <row r="4860" spans="19:27">
      <c r="S4860" s="52"/>
      <c r="T4860" s="52"/>
      <c r="U4860" s="52"/>
      <c r="V4860" s="52"/>
      <c r="W4860" s="52"/>
      <c r="X4860" s="52"/>
      <c r="Y4860" s="52"/>
      <c r="Z4860" s="52"/>
      <c r="AA4860" s="52"/>
    </row>
    <row r="4861" spans="19:27">
      <c r="S4861" s="52"/>
      <c r="T4861" s="52"/>
      <c r="U4861" s="52"/>
      <c r="V4861" s="52"/>
      <c r="W4861" s="52"/>
      <c r="X4861" s="52"/>
      <c r="Y4861" s="52"/>
      <c r="Z4861" s="52"/>
      <c r="AA4861" s="52"/>
    </row>
    <row r="4862" spans="19:27">
      <c r="S4862" s="52"/>
      <c r="T4862" s="52"/>
      <c r="U4862" s="52"/>
      <c r="V4862" s="52"/>
      <c r="W4862" s="52"/>
      <c r="X4862" s="52"/>
      <c r="Y4862" s="52"/>
      <c r="Z4862" s="52"/>
      <c r="AA4862" s="52"/>
    </row>
    <row r="4863" spans="19:27">
      <c r="S4863" s="52"/>
      <c r="T4863" s="52"/>
      <c r="U4863" s="52"/>
      <c r="V4863" s="52"/>
      <c r="W4863" s="52"/>
      <c r="X4863" s="52"/>
      <c r="Y4863" s="52"/>
      <c r="Z4863" s="52"/>
      <c r="AA4863" s="52"/>
    </row>
    <row r="4864" spans="19:27">
      <c r="S4864" s="52"/>
      <c r="T4864" s="52"/>
      <c r="U4864" s="52"/>
      <c r="V4864" s="52"/>
      <c r="W4864" s="52"/>
      <c r="X4864" s="52"/>
      <c r="Y4864" s="52"/>
      <c r="Z4864" s="52"/>
      <c r="AA4864" s="52"/>
    </row>
    <row r="4865" spans="19:27">
      <c r="S4865" s="52"/>
      <c r="T4865" s="52"/>
      <c r="U4865" s="52"/>
      <c r="V4865" s="52"/>
      <c r="W4865" s="52"/>
      <c r="X4865" s="52"/>
      <c r="Y4865" s="52"/>
      <c r="Z4865" s="52"/>
      <c r="AA4865" s="52"/>
    </row>
    <row r="4866" spans="19:27">
      <c r="S4866" s="52"/>
      <c r="T4866" s="52"/>
      <c r="U4866" s="52"/>
      <c r="V4866" s="52"/>
      <c r="W4866" s="52"/>
      <c r="X4866" s="52"/>
      <c r="Y4866" s="52"/>
      <c r="Z4866" s="52"/>
      <c r="AA4866" s="52"/>
    </row>
    <row r="4867" spans="19:27">
      <c r="S4867" s="52"/>
      <c r="T4867" s="52"/>
      <c r="U4867" s="52"/>
      <c r="V4867" s="52"/>
      <c r="W4867" s="52"/>
      <c r="X4867" s="52"/>
      <c r="Y4867" s="52"/>
      <c r="Z4867" s="52"/>
      <c r="AA4867" s="52"/>
    </row>
    <row r="4868" spans="19:27">
      <c r="S4868" s="52"/>
      <c r="T4868" s="52"/>
      <c r="U4868" s="52"/>
      <c r="V4868" s="52"/>
      <c r="W4868" s="52"/>
      <c r="X4868" s="52"/>
      <c r="Y4868" s="52"/>
      <c r="Z4868" s="52"/>
      <c r="AA4868" s="52"/>
    </row>
    <row r="4869" spans="19:27">
      <c r="S4869" s="52"/>
      <c r="T4869" s="52"/>
      <c r="U4869" s="52"/>
      <c r="V4869" s="52"/>
      <c r="W4869" s="52"/>
      <c r="X4869" s="52"/>
      <c r="Y4869" s="52"/>
      <c r="Z4869" s="52"/>
      <c r="AA4869" s="52"/>
    </row>
    <row r="4870" spans="19:27">
      <c r="S4870" s="52"/>
      <c r="T4870" s="52"/>
      <c r="U4870" s="52"/>
      <c r="V4870" s="52"/>
      <c r="W4870" s="52"/>
      <c r="X4870" s="52"/>
      <c r="Y4870" s="52"/>
      <c r="Z4870" s="52"/>
      <c r="AA4870" s="52"/>
    </row>
    <row r="4871" spans="19:27">
      <c r="S4871" s="52"/>
      <c r="T4871" s="52"/>
      <c r="U4871" s="52"/>
      <c r="V4871" s="52"/>
      <c r="W4871" s="52"/>
      <c r="X4871" s="52"/>
      <c r="Y4871" s="52"/>
      <c r="Z4871" s="52"/>
      <c r="AA4871" s="52"/>
    </row>
    <row r="4872" spans="19:27">
      <c r="S4872" s="52"/>
      <c r="T4872" s="52"/>
      <c r="U4872" s="52"/>
      <c r="V4872" s="52"/>
      <c r="W4872" s="52"/>
      <c r="X4872" s="52"/>
      <c r="Y4872" s="52"/>
      <c r="Z4872" s="52"/>
      <c r="AA4872" s="52"/>
    </row>
    <row r="4873" spans="19:27">
      <c r="S4873" s="52"/>
      <c r="T4873" s="52"/>
      <c r="U4873" s="52"/>
      <c r="V4873" s="52"/>
      <c r="W4873" s="52"/>
      <c r="X4873" s="52"/>
      <c r="Y4873" s="52"/>
      <c r="Z4873" s="52"/>
      <c r="AA4873" s="52"/>
    </row>
    <row r="4874" spans="19:27">
      <c r="S4874" s="52"/>
      <c r="T4874" s="52"/>
      <c r="U4874" s="52"/>
      <c r="V4874" s="52"/>
      <c r="W4874" s="52"/>
      <c r="X4874" s="52"/>
      <c r="Y4874" s="52"/>
      <c r="Z4874" s="52"/>
      <c r="AA4874" s="52"/>
    </row>
    <row r="4875" spans="19:27">
      <c r="S4875" s="52"/>
      <c r="T4875" s="52"/>
      <c r="U4875" s="52"/>
      <c r="V4875" s="52"/>
      <c r="W4875" s="52"/>
      <c r="X4875" s="52"/>
      <c r="Y4875" s="52"/>
      <c r="Z4875" s="52"/>
      <c r="AA4875" s="52"/>
    </row>
    <row r="4876" spans="19:27">
      <c r="S4876" s="52"/>
      <c r="T4876" s="52"/>
      <c r="U4876" s="52"/>
      <c r="V4876" s="52"/>
      <c r="W4876" s="52"/>
      <c r="X4876" s="52"/>
      <c r="Y4876" s="52"/>
      <c r="Z4876" s="52"/>
      <c r="AA4876" s="52"/>
    </row>
    <row r="4877" spans="19:27">
      <c r="S4877" s="52"/>
      <c r="T4877" s="52"/>
      <c r="U4877" s="52"/>
      <c r="V4877" s="52"/>
      <c r="W4877" s="52"/>
      <c r="X4877" s="52"/>
      <c r="Y4877" s="52"/>
      <c r="Z4877" s="52"/>
      <c r="AA4877" s="52"/>
    </row>
    <row r="4878" spans="19:27">
      <c r="S4878" s="52"/>
      <c r="T4878" s="52"/>
      <c r="U4878" s="52"/>
      <c r="V4878" s="52"/>
      <c r="W4878" s="52"/>
      <c r="X4878" s="52"/>
      <c r="Y4878" s="52"/>
      <c r="Z4878" s="52"/>
      <c r="AA4878" s="52"/>
    </row>
    <row r="4879" spans="19:27">
      <c r="S4879" s="52"/>
      <c r="T4879" s="52"/>
      <c r="U4879" s="52"/>
      <c r="V4879" s="52"/>
      <c r="W4879" s="52"/>
      <c r="X4879" s="52"/>
      <c r="Y4879" s="52"/>
      <c r="Z4879" s="52"/>
      <c r="AA4879" s="52"/>
    </row>
    <row r="4880" spans="19:27">
      <c r="S4880" s="52"/>
      <c r="T4880" s="52"/>
      <c r="U4880" s="52"/>
      <c r="V4880" s="52"/>
      <c r="W4880" s="52"/>
      <c r="X4880" s="52"/>
      <c r="Y4880" s="52"/>
      <c r="Z4880" s="52"/>
      <c r="AA4880" s="52"/>
    </row>
    <row r="4881" spans="19:27">
      <c r="S4881" s="52"/>
      <c r="T4881" s="52"/>
      <c r="U4881" s="52"/>
      <c r="V4881" s="52"/>
      <c r="W4881" s="52"/>
      <c r="X4881" s="52"/>
      <c r="Y4881" s="52"/>
      <c r="Z4881" s="52"/>
      <c r="AA4881" s="52"/>
    </row>
    <row r="4882" spans="19:27">
      <c r="S4882" s="52"/>
      <c r="T4882" s="52"/>
      <c r="U4882" s="52"/>
      <c r="V4882" s="52"/>
      <c r="W4882" s="52"/>
      <c r="X4882" s="52"/>
      <c r="Y4882" s="52"/>
      <c r="Z4882" s="52"/>
      <c r="AA4882" s="52"/>
    </row>
    <row r="4883" spans="19:27">
      <c r="S4883" s="52"/>
      <c r="T4883" s="52"/>
      <c r="U4883" s="52"/>
      <c r="V4883" s="52"/>
      <c r="W4883" s="52"/>
      <c r="X4883" s="52"/>
      <c r="Y4883" s="52"/>
      <c r="Z4883" s="52"/>
      <c r="AA4883" s="52"/>
    </row>
    <row r="4884" spans="19:27">
      <c r="S4884" s="52"/>
      <c r="T4884" s="52"/>
      <c r="U4884" s="52"/>
      <c r="V4884" s="52"/>
      <c r="W4884" s="52"/>
      <c r="X4884" s="52"/>
      <c r="Y4884" s="52"/>
      <c r="Z4884" s="52"/>
      <c r="AA4884" s="52"/>
    </row>
    <row r="4885" spans="19:27">
      <c r="S4885" s="52"/>
      <c r="T4885" s="52"/>
      <c r="U4885" s="52"/>
      <c r="V4885" s="52"/>
      <c r="W4885" s="52"/>
      <c r="X4885" s="52"/>
      <c r="Y4885" s="52"/>
      <c r="Z4885" s="52"/>
      <c r="AA4885" s="52"/>
    </row>
    <row r="4886" spans="19:27">
      <c r="S4886" s="52"/>
      <c r="T4886" s="52"/>
      <c r="U4886" s="52"/>
      <c r="V4886" s="52"/>
      <c r="W4886" s="52"/>
      <c r="X4886" s="52"/>
      <c r="Y4886" s="52"/>
      <c r="Z4886" s="52"/>
      <c r="AA4886" s="52"/>
    </row>
    <row r="4887" spans="19:27">
      <c r="S4887" s="52"/>
      <c r="T4887" s="52"/>
      <c r="U4887" s="52"/>
      <c r="V4887" s="52"/>
      <c r="W4887" s="52"/>
      <c r="X4887" s="52"/>
      <c r="Y4887" s="52"/>
      <c r="Z4887" s="52"/>
      <c r="AA4887" s="52"/>
    </row>
    <row r="4888" spans="19:27">
      <c r="S4888" s="52"/>
      <c r="T4888" s="52"/>
      <c r="U4888" s="52"/>
      <c r="V4888" s="52"/>
      <c r="W4888" s="52"/>
      <c r="X4888" s="52"/>
      <c r="Y4888" s="52"/>
      <c r="Z4888" s="52"/>
      <c r="AA4888" s="52"/>
    </row>
    <row r="4889" spans="19:27">
      <c r="S4889" s="52"/>
      <c r="T4889" s="52"/>
      <c r="U4889" s="52"/>
      <c r="V4889" s="52"/>
      <c r="W4889" s="52"/>
      <c r="X4889" s="52"/>
      <c r="Y4889" s="52"/>
      <c r="Z4889" s="52"/>
      <c r="AA4889" s="52"/>
    </row>
    <row r="4890" spans="19:27">
      <c r="S4890" s="52"/>
      <c r="T4890" s="52"/>
      <c r="U4890" s="52"/>
      <c r="V4890" s="52"/>
      <c r="W4890" s="52"/>
      <c r="X4890" s="52"/>
      <c r="Y4890" s="52"/>
      <c r="Z4890" s="52"/>
      <c r="AA4890" s="52"/>
    </row>
    <row r="4891" spans="19:27">
      <c r="S4891" s="52"/>
      <c r="T4891" s="52"/>
      <c r="U4891" s="52"/>
      <c r="V4891" s="52"/>
      <c r="W4891" s="52"/>
      <c r="X4891" s="52"/>
      <c r="Y4891" s="52"/>
      <c r="Z4891" s="52"/>
      <c r="AA4891" s="52"/>
    </row>
    <row r="4892" spans="19:27">
      <c r="S4892" s="52"/>
      <c r="T4892" s="52"/>
      <c r="U4892" s="52"/>
      <c r="V4892" s="52"/>
      <c r="W4892" s="52"/>
      <c r="X4892" s="52"/>
      <c r="Y4892" s="52"/>
      <c r="Z4892" s="52"/>
      <c r="AA4892" s="52"/>
    </row>
    <row r="4893" spans="19:27">
      <c r="S4893" s="52"/>
      <c r="T4893" s="52"/>
      <c r="U4893" s="52"/>
      <c r="V4893" s="52"/>
      <c r="W4893" s="52"/>
      <c r="X4893" s="52"/>
      <c r="Y4893" s="52"/>
      <c r="Z4893" s="52"/>
      <c r="AA4893" s="52"/>
    </row>
    <row r="4894" spans="19:27">
      <c r="S4894" s="52"/>
      <c r="T4894" s="52"/>
      <c r="U4894" s="52"/>
      <c r="V4894" s="52"/>
      <c r="W4894" s="52"/>
      <c r="X4894" s="52"/>
      <c r="Y4894" s="52"/>
      <c r="Z4894" s="52"/>
      <c r="AA4894" s="52"/>
    </row>
    <row r="4895" spans="19:27">
      <c r="S4895" s="52"/>
      <c r="T4895" s="52"/>
      <c r="U4895" s="52"/>
      <c r="V4895" s="52"/>
      <c r="W4895" s="52"/>
      <c r="X4895" s="52"/>
      <c r="Y4895" s="52"/>
      <c r="Z4895" s="52"/>
      <c r="AA4895" s="52"/>
    </row>
    <row r="4896" spans="19:27">
      <c r="S4896" s="52"/>
      <c r="T4896" s="52"/>
      <c r="U4896" s="52"/>
      <c r="V4896" s="52"/>
      <c r="W4896" s="52"/>
      <c r="X4896" s="52"/>
      <c r="Y4896" s="52"/>
      <c r="Z4896" s="52"/>
      <c r="AA4896" s="52"/>
    </row>
    <row r="4897" spans="19:27">
      <c r="S4897" s="52"/>
      <c r="T4897" s="52"/>
      <c r="U4897" s="52"/>
      <c r="V4897" s="52"/>
      <c r="W4897" s="52"/>
      <c r="X4897" s="52"/>
      <c r="Y4897" s="52"/>
      <c r="Z4897" s="52"/>
      <c r="AA4897" s="52"/>
    </row>
    <row r="4898" spans="19:27">
      <c r="S4898" s="52"/>
      <c r="T4898" s="52"/>
      <c r="U4898" s="52"/>
      <c r="V4898" s="52"/>
      <c r="W4898" s="52"/>
      <c r="X4898" s="52"/>
      <c r="Y4898" s="52"/>
      <c r="Z4898" s="52"/>
      <c r="AA4898" s="52"/>
    </row>
    <row r="4899" spans="19:27">
      <c r="S4899" s="52"/>
      <c r="T4899" s="52"/>
      <c r="U4899" s="52"/>
      <c r="V4899" s="52"/>
      <c r="W4899" s="52"/>
      <c r="X4899" s="52"/>
      <c r="Y4899" s="52"/>
      <c r="Z4899" s="52"/>
      <c r="AA4899" s="52"/>
    </row>
    <row r="4900" spans="19:27">
      <c r="S4900" s="52"/>
      <c r="T4900" s="52"/>
      <c r="U4900" s="52"/>
      <c r="V4900" s="52"/>
      <c r="W4900" s="52"/>
      <c r="X4900" s="52"/>
      <c r="Y4900" s="52"/>
      <c r="Z4900" s="52"/>
      <c r="AA4900" s="52"/>
    </row>
    <row r="4901" spans="19:27">
      <c r="S4901" s="52"/>
      <c r="T4901" s="52"/>
      <c r="U4901" s="52"/>
      <c r="V4901" s="52"/>
      <c r="W4901" s="52"/>
      <c r="X4901" s="52"/>
      <c r="Y4901" s="52"/>
      <c r="Z4901" s="52"/>
      <c r="AA4901" s="52"/>
    </row>
    <row r="4902" spans="19:27">
      <c r="S4902" s="52"/>
      <c r="T4902" s="52"/>
      <c r="U4902" s="52"/>
      <c r="V4902" s="52"/>
      <c r="W4902" s="52"/>
      <c r="X4902" s="52"/>
      <c r="Y4902" s="52"/>
      <c r="Z4902" s="52"/>
      <c r="AA4902" s="52"/>
    </row>
    <row r="4903" spans="19:27">
      <c r="S4903" s="52"/>
      <c r="T4903" s="52"/>
      <c r="U4903" s="52"/>
      <c r="V4903" s="52"/>
      <c r="W4903" s="52"/>
      <c r="X4903" s="52"/>
      <c r="Y4903" s="52"/>
      <c r="Z4903" s="52"/>
      <c r="AA4903" s="52"/>
    </row>
    <row r="4904" spans="19:27">
      <c r="S4904" s="52"/>
      <c r="T4904" s="52"/>
      <c r="U4904" s="52"/>
      <c r="V4904" s="52"/>
      <c r="W4904" s="52"/>
      <c r="X4904" s="52"/>
      <c r="Y4904" s="52"/>
      <c r="Z4904" s="52"/>
      <c r="AA4904" s="52"/>
    </row>
    <row r="4905" spans="19:27">
      <c r="S4905" s="52"/>
      <c r="T4905" s="52"/>
      <c r="U4905" s="52"/>
      <c r="V4905" s="52"/>
      <c r="W4905" s="52"/>
      <c r="X4905" s="52"/>
      <c r="Y4905" s="52"/>
      <c r="Z4905" s="52"/>
      <c r="AA4905" s="52"/>
    </row>
    <row r="4906" spans="19:27">
      <c r="S4906" s="52"/>
      <c r="T4906" s="52"/>
      <c r="U4906" s="52"/>
      <c r="V4906" s="52"/>
      <c r="W4906" s="52"/>
      <c r="X4906" s="52"/>
      <c r="Y4906" s="52"/>
      <c r="Z4906" s="52"/>
      <c r="AA4906" s="52"/>
    </row>
    <row r="4907" spans="19:27">
      <c r="S4907" s="52"/>
      <c r="T4907" s="52"/>
      <c r="U4907" s="52"/>
      <c r="V4907" s="52"/>
      <c r="W4907" s="52"/>
      <c r="X4907" s="52"/>
      <c r="Y4907" s="52"/>
      <c r="Z4907" s="52"/>
      <c r="AA4907" s="52"/>
    </row>
    <row r="4908" spans="19:27">
      <c r="S4908" s="52"/>
      <c r="T4908" s="52"/>
      <c r="U4908" s="52"/>
      <c r="V4908" s="52"/>
      <c r="W4908" s="52"/>
      <c r="X4908" s="52"/>
      <c r="Y4908" s="52"/>
      <c r="Z4908" s="52"/>
      <c r="AA4908" s="52"/>
    </row>
    <row r="4909" spans="19:27">
      <c r="S4909" s="52"/>
      <c r="T4909" s="52"/>
      <c r="U4909" s="52"/>
      <c r="V4909" s="52"/>
      <c r="W4909" s="52"/>
      <c r="X4909" s="52"/>
      <c r="Y4909" s="52"/>
      <c r="Z4909" s="52"/>
      <c r="AA4909" s="52"/>
    </row>
    <row r="4910" spans="19:27">
      <c r="S4910" s="52"/>
      <c r="T4910" s="52"/>
      <c r="U4910" s="52"/>
      <c r="V4910" s="52"/>
      <c r="W4910" s="52"/>
      <c r="X4910" s="52"/>
      <c r="Y4910" s="52"/>
      <c r="Z4910" s="52"/>
      <c r="AA4910" s="52"/>
    </row>
    <row r="4911" spans="19:27">
      <c r="S4911" s="52"/>
      <c r="T4911" s="52"/>
      <c r="U4911" s="52"/>
      <c r="V4911" s="52"/>
      <c r="W4911" s="52"/>
      <c r="X4911" s="52"/>
      <c r="Y4911" s="52"/>
      <c r="Z4911" s="52"/>
      <c r="AA4911" s="52"/>
    </row>
    <row r="4912" spans="19:27">
      <c r="S4912" s="52"/>
      <c r="T4912" s="52"/>
      <c r="U4912" s="52"/>
      <c r="V4912" s="52"/>
      <c r="W4912" s="52"/>
      <c r="X4912" s="52"/>
      <c r="Y4912" s="52"/>
      <c r="Z4912" s="52"/>
      <c r="AA4912" s="52"/>
    </row>
    <row r="4913" spans="19:27">
      <c r="S4913" s="52"/>
      <c r="T4913" s="52"/>
      <c r="U4913" s="52"/>
      <c r="V4913" s="52"/>
      <c r="W4913" s="52"/>
      <c r="X4913" s="52"/>
      <c r="Y4913" s="52"/>
      <c r="Z4913" s="52"/>
      <c r="AA4913" s="52"/>
    </row>
    <row r="4914" spans="19:27">
      <c r="S4914" s="52"/>
      <c r="T4914" s="52"/>
      <c r="U4914" s="52"/>
      <c r="V4914" s="52"/>
      <c r="W4914" s="52"/>
      <c r="X4914" s="52"/>
      <c r="Y4914" s="52"/>
      <c r="Z4914" s="52"/>
      <c r="AA4914" s="52"/>
    </row>
    <row r="4915" spans="19:27">
      <c r="S4915" s="52"/>
      <c r="T4915" s="52"/>
      <c r="U4915" s="52"/>
      <c r="V4915" s="52"/>
      <c r="W4915" s="52"/>
      <c r="X4915" s="52"/>
      <c r="Y4915" s="52"/>
      <c r="Z4915" s="52"/>
      <c r="AA4915" s="52"/>
    </row>
    <row r="4916" spans="19:27">
      <c r="S4916" s="52"/>
      <c r="T4916" s="52"/>
      <c r="U4916" s="52"/>
      <c r="V4916" s="52"/>
      <c r="W4916" s="52"/>
      <c r="X4916" s="52"/>
      <c r="Y4916" s="52"/>
      <c r="Z4916" s="52"/>
      <c r="AA4916" s="52"/>
    </row>
    <row r="4917" spans="19:27">
      <c r="S4917" s="52"/>
      <c r="T4917" s="52"/>
      <c r="U4917" s="52"/>
      <c r="V4917" s="52"/>
      <c r="W4917" s="52"/>
      <c r="X4917" s="52"/>
      <c r="Y4917" s="52"/>
      <c r="Z4917" s="52"/>
      <c r="AA4917" s="52"/>
    </row>
    <row r="4918" spans="19:27">
      <c r="S4918" s="52"/>
      <c r="T4918" s="52"/>
      <c r="U4918" s="52"/>
      <c r="V4918" s="52"/>
      <c r="W4918" s="52"/>
      <c r="X4918" s="52"/>
      <c r="Y4918" s="52"/>
      <c r="Z4918" s="52"/>
      <c r="AA4918" s="52"/>
    </row>
    <row r="4919" spans="19:27">
      <c r="S4919" s="52"/>
      <c r="T4919" s="52"/>
      <c r="U4919" s="52"/>
      <c r="V4919" s="52"/>
      <c r="W4919" s="52"/>
      <c r="X4919" s="52"/>
      <c r="Y4919" s="52"/>
      <c r="Z4919" s="52"/>
      <c r="AA4919" s="52"/>
    </row>
    <row r="4920" spans="19:27">
      <c r="S4920" s="52"/>
      <c r="T4920" s="52"/>
      <c r="U4920" s="52"/>
      <c r="V4920" s="52"/>
      <c r="W4920" s="52"/>
      <c r="X4920" s="52"/>
      <c r="Y4920" s="52"/>
      <c r="Z4920" s="52"/>
      <c r="AA4920" s="52"/>
    </row>
    <row r="4921" spans="19:27">
      <c r="S4921" s="52"/>
      <c r="T4921" s="52"/>
      <c r="U4921" s="52"/>
      <c r="V4921" s="52"/>
      <c r="W4921" s="52"/>
      <c r="X4921" s="52"/>
      <c r="Y4921" s="52"/>
      <c r="Z4921" s="52"/>
      <c r="AA4921" s="52"/>
    </row>
    <row r="4922" spans="19:27">
      <c r="S4922" s="52"/>
      <c r="T4922" s="52"/>
      <c r="U4922" s="52"/>
      <c r="V4922" s="52"/>
      <c r="W4922" s="52"/>
      <c r="X4922" s="52"/>
      <c r="Y4922" s="52"/>
      <c r="Z4922" s="52"/>
      <c r="AA4922" s="52"/>
    </row>
    <row r="4923" spans="19:27">
      <c r="S4923" s="52"/>
      <c r="T4923" s="52"/>
      <c r="U4923" s="52"/>
      <c r="V4923" s="52"/>
      <c r="W4923" s="52"/>
      <c r="X4923" s="52"/>
      <c r="Y4923" s="52"/>
      <c r="Z4923" s="52"/>
      <c r="AA4923" s="52"/>
    </row>
    <row r="4924" spans="19:27">
      <c r="S4924" s="52"/>
      <c r="T4924" s="52"/>
      <c r="U4924" s="52"/>
      <c r="V4924" s="52"/>
      <c r="W4924" s="52"/>
      <c r="X4924" s="52"/>
      <c r="Y4924" s="52"/>
      <c r="Z4924" s="52"/>
      <c r="AA4924" s="52"/>
    </row>
    <row r="4925" spans="19:27">
      <c r="S4925" s="52"/>
      <c r="T4925" s="52"/>
      <c r="U4925" s="52"/>
      <c r="V4925" s="52"/>
      <c r="W4925" s="52"/>
      <c r="X4925" s="52"/>
      <c r="Y4925" s="52"/>
      <c r="Z4925" s="52"/>
      <c r="AA4925" s="52"/>
    </row>
    <row r="4926" spans="19:27">
      <c r="S4926" s="52"/>
      <c r="T4926" s="52"/>
      <c r="U4926" s="52"/>
      <c r="V4926" s="52"/>
      <c r="W4926" s="52"/>
      <c r="X4926" s="52"/>
      <c r="Y4926" s="52"/>
      <c r="Z4926" s="52"/>
      <c r="AA4926" s="52"/>
    </row>
    <row r="4927" spans="19:27">
      <c r="S4927" s="52"/>
      <c r="T4927" s="52"/>
      <c r="U4927" s="52"/>
      <c r="V4927" s="52"/>
      <c r="W4927" s="52"/>
      <c r="X4927" s="52"/>
      <c r="Y4927" s="52"/>
      <c r="Z4927" s="52"/>
      <c r="AA4927" s="52"/>
    </row>
    <row r="4928" spans="19:27">
      <c r="S4928" s="52"/>
      <c r="T4928" s="52"/>
      <c r="U4928" s="52"/>
      <c r="V4928" s="52"/>
      <c r="W4928" s="52"/>
      <c r="X4928" s="52"/>
      <c r="Y4928" s="52"/>
      <c r="Z4928" s="52"/>
      <c r="AA4928" s="52"/>
    </row>
    <row r="4929" spans="19:27">
      <c r="S4929" s="52"/>
      <c r="T4929" s="52"/>
      <c r="U4929" s="52"/>
      <c r="V4929" s="52"/>
      <c r="W4929" s="52"/>
      <c r="X4929" s="52"/>
      <c r="Y4929" s="52"/>
      <c r="Z4929" s="52"/>
      <c r="AA4929" s="52"/>
    </row>
    <row r="4930" spans="19:27">
      <c r="S4930" s="52"/>
      <c r="T4930" s="52"/>
      <c r="U4930" s="52"/>
      <c r="V4930" s="52"/>
      <c r="W4930" s="52"/>
      <c r="X4930" s="52"/>
      <c r="Y4930" s="52"/>
      <c r="Z4930" s="52"/>
      <c r="AA4930" s="52"/>
    </row>
    <row r="4931" spans="19:27">
      <c r="S4931" s="52"/>
      <c r="T4931" s="52"/>
      <c r="U4931" s="52"/>
      <c r="V4931" s="52"/>
      <c r="W4931" s="52"/>
      <c r="X4931" s="52"/>
      <c r="Y4931" s="52"/>
      <c r="Z4931" s="52"/>
      <c r="AA4931" s="52"/>
    </row>
    <row r="4932" spans="19:27">
      <c r="S4932" s="52"/>
      <c r="T4932" s="52"/>
      <c r="U4932" s="52"/>
      <c r="V4932" s="52"/>
      <c r="W4932" s="52"/>
      <c r="X4932" s="52"/>
      <c r="Y4932" s="52"/>
      <c r="Z4932" s="52"/>
      <c r="AA4932" s="52"/>
    </row>
    <row r="4933" spans="19:27">
      <c r="S4933" s="52"/>
      <c r="T4933" s="52"/>
      <c r="U4933" s="52"/>
      <c r="V4933" s="52"/>
      <c r="W4933" s="52"/>
      <c r="X4933" s="52"/>
      <c r="Y4933" s="52"/>
      <c r="Z4933" s="52"/>
      <c r="AA4933" s="52"/>
    </row>
    <row r="4934" spans="19:27">
      <c r="S4934" s="52"/>
      <c r="T4934" s="52"/>
      <c r="U4934" s="52"/>
      <c r="V4934" s="52"/>
      <c r="W4934" s="52"/>
      <c r="X4934" s="52"/>
      <c r="Y4934" s="52"/>
      <c r="Z4934" s="52"/>
      <c r="AA4934" s="52"/>
    </row>
    <row r="4935" spans="19:27">
      <c r="S4935" s="52"/>
      <c r="T4935" s="52"/>
      <c r="U4935" s="52"/>
      <c r="V4935" s="52"/>
      <c r="W4935" s="52"/>
      <c r="X4935" s="52"/>
      <c r="Y4935" s="52"/>
      <c r="Z4935" s="52"/>
      <c r="AA4935" s="52"/>
    </row>
    <row r="4936" spans="19:27">
      <c r="S4936" s="52"/>
      <c r="T4936" s="52"/>
      <c r="U4936" s="52"/>
      <c r="V4936" s="52"/>
      <c r="W4936" s="52"/>
      <c r="X4936" s="52"/>
      <c r="Y4936" s="52"/>
      <c r="Z4936" s="52"/>
      <c r="AA4936" s="52"/>
    </row>
    <row r="4937" spans="19:27">
      <c r="S4937" s="52"/>
      <c r="T4937" s="52"/>
      <c r="U4937" s="52"/>
      <c r="V4937" s="52"/>
      <c r="W4937" s="52"/>
      <c r="X4937" s="52"/>
      <c r="Y4937" s="52"/>
      <c r="Z4937" s="52"/>
      <c r="AA4937" s="52"/>
    </row>
    <row r="4938" spans="19:27">
      <c r="S4938" s="52"/>
      <c r="T4938" s="52"/>
      <c r="U4938" s="52"/>
      <c r="V4938" s="52"/>
      <c r="W4938" s="52"/>
      <c r="X4938" s="52"/>
      <c r="Y4938" s="52"/>
      <c r="Z4938" s="52"/>
      <c r="AA4938" s="52"/>
    </row>
    <row r="4939" spans="19:27">
      <c r="S4939" s="52"/>
      <c r="T4939" s="52"/>
      <c r="U4939" s="52"/>
      <c r="V4939" s="52"/>
      <c r="W4939" s="52"/>
      <c r="X4939" s="52"/>
      <c r="Y4939" s="52"/>
      <c r="Z4939" s="52"/>
      <c r="AA4939" s="52"/>
    </row>
    <row r="4940" spans="19:27">
      <c r="S4940" s="52"/>
      <c r="T4940" s="52"/>
      <c r="U4940" s="52"/>
      <c r="V4940" s="52"/>
      <c r="W4940" s="52"/>
      <c r="X4940" s="52"/>
      <c r="Y4940" s="52"/>
      <c r="Z4940" s="52"/>
      <c r="AA4940" s="52"/>
    </row>
    <row r="4941" spans="19:27">
      <c r="S4941" s="52"/>
      <c r="T4941" s="52"/>
      <c r="U4941" s="52"/>
      <c r="V4941" s="52"/>
      <c r="W4941" s="52"/>
      <c r="X4941" s="52"/>
      <c r="Y4941" s="52"/>
      <c r="Z4941" s="52"/>
      <c r="AA4941" s="52"/>
    </row>
    <row r="4942" spans="19:27">
      <c r="S4942" s="52"/>
      <c r="T4942" s="52"/>
      <c r="U4942" s="52"/>
      <c r="V4942" s="52"/>
      <c r="W4942" s="52"/>
      <c r="X4942" s="52"/>
      <c r="Y4942" s="52"/>
      <c r="Z4942" s="52"/>
      <c r="AA4942" s="52"/>
    </row>
    <row r="4943" spans="19:27">
      <c r="S4943" s="52"/>
      <c r="T4943" s="52"/>
      <c r="U4943" s="52"/>
      <c r="V4943" s="52"/>
      <c r="W4943" s="52"/>
      <c r="X4943" s="52"/>
      <c r="Y4943" s="52"/>
      <c r="Z4943" s="52"/>
      <c r="AA4943" s="52"/>
    </row>
    <row r="4944" spans="19:27">
      <c r="S4944" s="52"/>
      <c r="T4944" s="52"/>
      <c r="U4944" s="52"/>
      <c r="V4944" s="52"/>
      <c r="W4944" s="52"/>
      <c r="X4944" s="52"/>
      <c r="Y4944" s="52"/>
      <c r="Z4944" s="52"/>
      <c r="AA4944" s="52"/>
    </row>
    <row r="4945" spans="19:27">
      <c r="S4945" s="52"/>
      <c r="T4945" s="52"/>
      <c r="U4945" s="52"/>
      <c r="V4945" s="52"/>
      <c r="W4945" s="52"/>
      <c r="X4945" s="52"/>
      <c r="Y4945" s="52"/>
      <c r="Z4945" s="52"/>
      <c r="AA4945" s="52"/>
    </row>
    <row r="4946" spans="19:27">
      <c r="S4946" s="52"/>
      <c r="T4946" s="52"/>
      <c r="U4946" s="52"/>
      <c r="V4946" s="52"/>
      <c r="W4946" s="52"/>
      <c r="X4946" s="52"/>
      <c r="Y4946" s="52"/>
      <c r="Z4946" s="52"/>
      <c r="AA4946" s="52"/>
    </row>
    <row r="4947" spans="19:27">
      <c r="S4947" s="52"/>
      <c r="T4947" s="52"/>
      <c r="U4947" s="52"/>
      <c r="V4947" s="52"/>
      <c r="W4947" s="52"/>
      <c r="X4947" s="52"/>
      <c r="Y4947" s="52"/>
      <c r="Z4947" s="52"/>
      <c r="AA4947" s="52"/>
    </row>
    <row r="4948" spans="19:27">
      <c r="S4948" s="52"/>
      <c r="T4948" s="52"/>
      <c r="U4948" s="52"/>
      <c r="V4948" s="52"/>
      <c r="W4948" s="52"/>
      <c r="X4948" s="52"/>
      <c r="Y4948" s="52"/>
      <c r="Z4948" s="52"/>
      <c r="AA4948" s="52"/>
    </row>
    <row r="4949" spans="19:27">
      <c r="S4949" s="52"/>
      <c r="T4949" s="52"/>
      <c r="U4949" s="52"/>
      <c r="V4949" s="52"/>
      <c r="W4949" s="52"/>
      <c r="X4949" s="52"/>
      <c r="Y4949" s="52"/>
      <c r="Z4949" s="52"/>
      <c r="AA4949" s="52"/>
    </row>
    <row r="4950" spans="19:27">
      <c r="S4950" s="52"/>
      <c r="T4950" s="52"/>
      <c r="U4950" s="52"/>
      <c r="V4950" s="52"/>
      <c r="W4950" s="52"/>
      <c r="X4950" s="52"/>
      <c r="Y4950" s="52"/>
      <c r="Z4950" s="52"/>
      <c r="AA4950" s="52"/>
    </row>
    <row r="4951" spans="19:27">
      <c r="S4951" s="52"/>
      <c r="T4951" s="52"/>
      <c r="U4951" s="52"/>
      <c r="V4951" s="52"/>
      <c r="W4951" s="52"/>
      <c r="X4951" s="52"/>
      <c r="Y4951" s="52"/>
      <c r="Z4951" s="52"/>
      <c r="AA4951" s="52"/>
    </row>
    <row r="4952" spans="19:27">
      <c r="S4952" s="52"/>
      <c r="T4952" s="52"/>
      <c r="U4952" s="52"/>
      <c r="V4952" s="52"/>
      <c r="W4952" s="52"/>
      <c r="X4952" s="52"/>
      <c r="Y4952" s="52"/>
      <c r="Z4952" s="52"/>
      <c r="AA4952" s="52"/>
    </row>
    <row r="4953" spans="19:27">
      <c r="S4953" s="52"/>
      <c r="T4953" s="52"/>
      <c r="U4953" s="52"/>
      <c r="V4953" s="52"/>
      <c r="W4953" s="52"/>
      <c r="X4953" s="52"/>
      <c r="Y4953" s="52"/>
      <c r="Z4953" s="52"/>
      <c r="AA4953" s="52"/>
    </row>
    <row r="4954" spans="19:27">
      <c r="S4954" s="52"/>
      <c r="T4954" s="52"/>
      <c r="U4954" s="52"/>
      <c r="V4954" s="52"/>
      <c r="W4954" s="52"/>
      <c r="X4954" s="52"/>
      <c r="Y4954" s="52"/>
      <c r="Z4954" s="52"/>
      <c r="AA4954" s="52"/>
    </row>
    <row r="4955" spans="19:27">
      <c r="S4955" s="52"/>
      <c r="T4955" s="52"/>
      <c r="U4955" s="52"/>
      <c r="V4955" s="52"/>
      <c r="W4955" s="52"/>
      <c r="X4955" s="52"/>
      <c r="Y4955" s="52"/>
      <c r="Z4955" s="52"/>
      <c r="AA4955" s="52"/>
    </row>
    <row r="4956" spans="19:27">
      <c r="S4956" s="52"/>
      <c r="T4956" s="52"/>
      <c r="U4956" s="52"/>
      <c r="V4956" s="52"/>
      <c r="W4956" s="52"/>
      <c r="X4956" s="52"/>
      <c r="Y4956" s="52"/>
      <c r="Z4956" s="52"/>
      <c r="AA4956" s="52"/>
    </row>
    <row r="4957" spans="19:27">
      <c r="S4957" s="52"/>
      <c r="T4957" s="52"/>
      <c r="U4957" s="52"/>
      <c r="V4957" s="52"/>
      <c r="W4957" s="52"/>
      <c r="X4957" s="52"/>
      <c r="Y4957" s="52"/>
      <c r="Z4957" s="52"/>
      <c r="AA4957" s="52"/>
    </row>
    <row r="4958" spans="19:27">
      <c r="S4958" s="52"/>
      <c r="T4958" s="52"/>
      <c r="U4958" s="52"/>
      <c r="V4958" s="52"/>
      <c r="W4958" s="52"/>
      <c r="X4958" s="52"/>
      <c r="Y4958" s="52"/>
      <c r="Z4958" s="52"/>
      <c r="AA4958" s="52"/>
    </row>
    <row r="4959" spans="19:27">
      <c r="S4959" s="52"/>
      <c r="T4959" s="52"/>
      <c r="U4959" s="52"/>
      <c r="V4959" s="52"/>
      <c r="W4959" s="52"/>
      <c r="X4959" s="52"/>
      <c r="Y4959" s="52"/>
      <c r="Z4959" s="52"/>
      <c r="AA4959" s="52"/>
    </row>
    <row r="4960" spans="19:27">
      <c r="S4960" s="52"/>
      <c r="T4960" s="52"/>
      <c r="U4960" s="52"/>
      <c r="V4960" s="52"/>
      <c r="W4960" s="52"/>
      <c r="X4960" s="52"/>
      <c r="Y4960" s="52"/>
      <c r="Z4960" s="52"/>
      <c r="AA4960" s="52"/>
    </row>
    <row r="4961" spans="19:27">
      <c r="S4961" s="52"/>
      <c r="T4961" s="52"/>
      <c r="U4961" s="52"/>
      <c r="V4961" s="52"/>
      <c r="W4961" s="52"/>
      <c r="X4961" s="52"/>
      <c r="Y4961" s="52"/>
      <c r="Z4961" s="52"/>
      <c r="AA4961" s="52"/>
    </row>
    <row r="4962" spans="19:27">
      <c r="S4962" s="52"/>
      <c r="T4962" s="52"/>
      <c r="U4962" s="52"/>
      <c r="V4962" s="52"/>
      <c r="W4962" s="52"/>
      <c r="X4962" s="52"/>
      <c r="Y4962" s="52"/>
      <c r="Z4962" s="52"/>
      <c r="AA4962" s="52"/>
    </row>
    <row r="4963" spans="19:27">
      <c r="S4963" s="52"/>
      <c r="T4963" s="52"/>
      <c r="U4963" s="52"/>
      <c r="V4963" s="52"/>
      <c r="W4963" s="52"/>
      <c r="X4963" s="52"/>
      <c r="Y4963" s="52"/>
      <c r="Z4963" s="52"/>
      <c r="AA4963" s="52"/>
    </row>
    <row r="4964" spans="19:27">
      <c r="S4964" s="52"/>
      <c r="T4964" s="52"/>
      <c r="U4964" s="52"/>
      <c r="V4964" s="52"/>
      <c r="W4964" s="52"/>
      <c r="X4964" s="52"/>
      <c r="Y4964" s="52"/>
      <c r="Z4964" s="52"/>
      <c r="AA4964" s="52"/>
    </row>
    <row r="4965" spans="19:27">
      <c r="S4965" s="52"/>
      <c r="T4965" s="52"/>
      <c r="U4965" s="52"/>
      <c r="V4965" s="52"/>
      <c r="W4965" s="52"/>
      <c r="X4965" s="52"/>
      <c r="Y4965" s="52"/>
      <c r="Z4965" s="52"/>
      <c r="AA4965" s="52"/>
    </row>
    <row r="4966" spans="19:27">
      <c r="S4966" s="52"/>
      <c r="T4966" s="52"/>
      <c r="U4966" s="52"/>
      <c r="V4966" s="52"/>
      <c r="W4966" s="52"/>
      <c r="X4966" s="52"/>
      <c r="Y4966" s="52"/>
      <c r="Z4966" s="52"/>
      <c r="AA4966" s="52"/>
    </row>
    <row r="4967" spans="19:27">
      <c r="S4967" s="52"/>
      <c r="T4967" s="52"/>
      <c r="U4967" s="52"/>
      <c r="V4967" s="52"/>
      <c r="W4967" s="52"/>
      <c r="X4967" s="52"/>
      <c r="Y4967" s="52"/>
      <c r="Z4967" s="52"/>
      <c r="AA4967" s="52"/>
    </row>
    <row r="4968" spans="19:27">
      <c r="S4968" s="52"/>
      <c r="T4968" s="52"/>
      <c r="U4968" s="52"/>
      <c r="V4968" s="52"/>
      <c r="W4968" s="52"/>
      <c r="X4968" s="52"/>
      <c r="Y4968" s="52"/>
      <c r="Z4968" s="52"/>
      <c r="AA4968" s="52"/>
    </row>
    <row r="4969" spans="19:27">
      <c r="S4969" s="52"/>
      <c r="T4969" s="52"/>
      <c r="U4969" s="52"/>
      <c r="V4969" s="52"/>
      <c r="W4969" s="52"/>
      <c r="X4969" s="52"/>
      <c r="Y4969" s="52"/>
      <c r="Z4969" s="52"/>
      <c r="AA4969" s="52"/>
    </row>
    <row r="4970" spans="19:27">
      <c r="S4970" s="52"/>
      <c r="T4970" s="52"/>
      <c r="U4970" s="52"/>
      <c r="V4970" s="52"/>
      <c r="W4970" s="52"/>
      <c r="X4970" s="52"/>
      <c r="Y4970" s="52"/>
      <c r="Z4970" s="52"/>
      <c r="AA4970" s="52"/>
    </row>
    <row r="4971" spans="19:27">
      <c r="S4971" s="52"/>
      <c r="T4971" s="52"/>
      <c r="U4971" s="52"/>
      <c r="V4971" s="52"/>
      <c r="W4971" s="52"/>
      <c r="X4971" s="52"/>
      <c r="Y4971" s="52"/>
      <c r="Z4971" s="52"/>
      <c r="AA4971" s="52"/>
    </row>
    <row r="4972" spans="19:27">
      <c r="S4972" s="52"/>
      <c r="T4972" s="52"/>
      <c r="U4972" s="52"/>
      <c r="V4972" s="52"/>
      <c r="W4972" s="52"/>
      <c r="X4972" s="52"/>
      <c r="Y4972" s="52"/>
      <c r="Z4972" s="52"/>
      <c r="AA4972" s="52"/>
    </row>
    <row r="4973" spans="19:27">
      <c r="S4973" s="52"/>
      <c r="T4973" s="52"/>
      <c r="U4973" s="52"/>
      <c r="V4973" s="52"/>
      <c r="W4973" s="52"/>
      <c r="X4973" s="52"/>
      <c r="Y4973" s="52"/>
      <c r="Z4973" s="52"/>
      <c r="AA4973" s="52"/>
    </row>
    <row r="4974" spans="19:27">
      <c r="S4974" s="52"/>
      <c r="T4974" s="52"/>
      <c r="U4974" s="52"/>
      <c r="V4974" s="52"/>
      <c r="W4974" s="52"/>
      <c r="X4974" s="52"/>
      <c r="Y4974" s="52"/>
      <c r="Z4974" s="52"/>
      <c r="AA4974" s="52"/>
    </row>
    <row r="4975" spans="19:27">
      <c r="S4975" s="52"/>
      <c r="T4975" s="52"/>
      <c r="U4975" s="52"/>
      <c r="V4975" s="52"/>
      <c r="W4975" s="52"/>
      <c r="X4975" s="52"/>
      <c r="Y4975" s="52"/>
      <c r="Z4975" s="52"/>
      <c r="AA4975" s="52"/>
    </row>
    <row r="4976" spans="19:27">
      <c r="S4976" s="52"/>
      <c r="T4976" s="52"/>
      <c r="U4976" s="52"/>
      <c r="V4976" s="52"/>
      <c r="W4976" s="52"/>
      <c r="X4976" s="52"/>
      <c r="Y4976" s="52"/>
      <c r="Z4976" s="52"/>
      <c r="AA4976" s="52"/>
    </row>
    <row r="4977" spans="19:27">
      <c r="S4977" s="52"/>
      <c r="T4977" s="52"/>
      <c r="U4977" s="52"/>
      <c r="V4977" s="52"/>
      <c r="W4977" s="52"/>
      <c r="X4977" s="52"/>
      <c r="Y4977" s="52"/>
      <c r="Z4977" s="52"/>
      <c r="AA4977" s="52"/>
    </row>
    <row r="4978" spans="19:27">
      <c r="S4978" s="52"/>
      <c r="T4978" s="52"/>
      <c r="U4978" s="52"/>
      <c r="V4978" s="52"/>
      <c r="W4978" s="52"/>
      <c r="X4978" s="52"/>
      <c r="Y4978" s="52"/>
      <c r="Z4978" s="52"/>
      <c r="AA4978" s="52"/>
    </row>
    <row r="4979" spans="19:27">
      <c r="S4979" s="52"/>
      <c r="T4979" s="52"/>
      <c r="U4979" s="52"/>
      <c r="V4979" s="52"/>
      <c r="W4979" s="52"/>
      <c r="X4979" s="52"/>
      <c r="Y4979" s="52"/>
      <c r="Z4979" s="52"/>
      <c r="AA4979" s="52"/>
    </row>
    <row r="4980" spans="19:27">
      <c r="S4980" s="52"/>
      <c r="T4980" s="52"/>
      <c r="U4980" s="52"/>
      <c r="V4980" s="52"/>
      <c r="W4980" s="52"/>
      <c r="X4980" s="52"/>
      <c r="Y4980" s="52"/>
      <c r="Z4980" s="52"/>
      <c r="AA4980" s="52"/>
    </row>
    <row r="4981" spans="19:27">
      <c r="S4981" s="52"/>
      <c r="T4981" s="52"/>
      <c r="U4981" s="52"/>
      <c r="V4981" s="52"/>
      <c r="W4981" s="52"/>
      <c r="X4981" s="52"/>
      <c r="Y4981" s="52"/>
      <c r="Z4981" s="52"/>
      <c r="AA4981" s="52"/>
    </row>
    <row r="4982" spans="19:27">
      <c r="S4982" s="52"/>
      <c r="T4982" s="52"/>
      <c r="U4982" s="52"/>
      <c r="V4982" s="52"/>
      <c r="W4982" s="52"/>
      <c r="X4982" s="52"/>
      <c r="Y4982" s="52"/>
      <c r="Z4982" s="52"/>
      <c r="AA4982" s="52"/>
    </row>
    <row r="4983" spans="19:27">
      <c r="S4983" s="52"/>
      <c r="T4983" s="52"/>
      <c r="U4983" s="52"/>
      <c r="V4983" s="52"/>
      <c r="W4983" s="52"/>
      <c r="X4983" s="52"/>
      <c r="Y4983" s="52"/>
      <c r="Z4983" s="52"/>
      <c r="AA4983" s="52"/>
    </row>
    <row r="4984" spans="19:27">
      <c r="S4984" s="52"/>
      <c r="T4984" s="52"/>
      <c r="U4984" s="52"/>
      <c r="V4984" s="52"/>
      <c r="W4984" s="52"/>
      <c r="X4984" s="52"/>
      <c r="Y4984" s="52"/>
      <c r="Z4984" s="52"/>
      <c r="AA4984" s="52"/>
    </row>
    <row r="4985" spans="19:27">
      <c r="S4985" s="52"/>
      <c r="T4985" s="52"/>
      <c r="U4985" s="52"/>
      <c r="V4985" s="52"/>
      <c r="W4985" s="52"/>
      <c r="X4985" s="52"/>
      <c r="Y4985" s="52"/>
      <c r="Z4985" s="52"/>
      <c r="AA4985" s="52"/>
    </row>
    <row r="4986" spans="19:27">
      <c r="S4986" s="52"/>
      <c r="T4986" s="52"/>
      <c r="U4986" s="52"/>
      <c r="V4986" s="52"/>
      <c r="W4986" s="52"/>
      <c r="X4986" s="52"/>
      <c r="Y4986" s="52"/>
      <c r="Z4986" s="52"/>
      <c r="AA4986" s="52"/>
    </row>
    <row r="4987" spans="19:27">
      <c r="S4987" s="52"/>
      <c r="T4987" s="52"/>
      <c r="U4987" s="52"/>
      <c r="V4987" s="52"/>
      <c r="W4987" s="52"/>
      <c r="X4987" s="52"/>
      <c r="Y4987" s="52"/>
      <c r="Z4987" s="52"/>
      <c r="AA4987" s="52"/>
    </row>
    <row r="4988" spans="19:27">
      <c r="S4988" s="52"/>
      <c r="T4988" s="52"/>
      <c r="U4988" s="52"/>
      <c r="V4988" s="52"/>
      <c r="W4988" s="52"/>
      <c r="X4988" s="52"/>
      <c r="Y4988" s="52"/>
      <c r="Z4988" s="52"/>
      <c r="AA4988" s="52"/>
    </row>
    <row r="4989" spans="19:27">
      <c r="S4989" s="52"/>
      <c r="T4989" s="52"/>
      <c r="U4989" s="52"/>
      <c r="V4989" s="52"/>
      <c r="W4989" s="52"/>
      <c r="X4989" s="52"/>
      <c r="Y4989" s="52"/>
      <c r="Z4989" s="52"/>
      <c r="AA4989" s="52"/>
    </row>
    <row r="4990" spans="19:27">
      <c r="S4990" s="52"/>
      <c r="T4990" s="52"/>
      <c r="U4990" s="52"/>
      <c r="V4990" s="52"/>
      <c r="W4990" s="52"/>
      <c r="X4990" s="52"/>
      <c r="Y4990" s="52"/>
      <c r="Z4990" s="52"/>
      <c r="AA4990" s="52"/>
    </row>
    <row r="4991" spans="19:27">
      <c r="S4991" s="52"/>
      <c r="T4991" s="52"/>
      <c r="U4991" s="52"/>
      <c r="V4991" s="52"/>
      <c r="W4991" s="52"/>
      <c r="X4991" s="52"/>
      <c r="Y4991" s="52"/>
      <c r="Z4991" s="52"/>
      <c r="AA4991" s="52"/>
    </row>
    <row r="4992" spans="19:27">
      <c r="S4992" s="52"/>
      <c r="T4992" s="52"/>
      <c r="U4992" s="52"/>
      <c r="V4992" s="52"/>
      <c r="W4992" s="52"/>
      <c r="X4992" s="52"/>
      <c r="Y4992" s="52"/>
      <c r="Z4992" s="52"/>
      <c r="AA4992" s="52"/>
    </row>
    <row r="4993" spans="19:27">
      <c r="S4993" s="52"/>
      <c r="T4993" s="52"/>
      <c r="U4993" s="52"/>
      <c r="V4993" s="52"/>
      <c r="W4993" s="52"/>
      <c r="X4993" s="52"/>
      <c r="Y4993" s="52"/>
      <c r="Z4993" s="52"/>
      <c r="AA4993" s="52"/>
    </row>
    <row r="4994" spans="19:27">
      <c r="S4994" s="52"/>
      <c r="T4994" s="52"/>
      <c r="U4994" s="52"/>
      <c r="V4994" s="52"/>
      <c r="W4994" s="52"/>
      <c r="X4994" s="52"/>
      <c r="Y4994" s="52"/>
      <c r="Z4994" s="52"/>
      <c r="AA4994" s="52"/>
    </row>
    <row r="4995" spans="19:27">
      <c r="S4995" s="52"/>
      <c r="T4995" s="52"/>
      <c r="U4995" s="52"/>
      <c r="V4995" s="52"/>
      <c r="W4995" s="52"/>
      <c r="X4995" s="52"/>
      <c r="Y4995" s="52"/>
      <c r="Z4995" s="52"/>
      <c r="AA4995" s="52"/>
    </row>
    <row r="4996" spans="19:27">
      <c r="S4996" s="52"/>
      <c r="T4996" s="52"/>
      <c r="U4996" s="52"/>
      <c r="V4996" s="52"/>
      <c r="W4996" s="52"/>
      <c r="X4996" s="52"/>
      <c r="Y4996" s="52"/>
      <c r="Z4996" s="52"/>
      <c r="AA4996" s="52"/>
    </row>
    <row r="4997" spans="19:27">
      <c r="S4997" s="52"/>
      <c r="T4997" s="52"/>
      <c r="U4997" s="52"/>
      <c r="V4997" s="52"/>
      <c r="W4997" s="52"/>
      <c r="X4997" s="52"/>
      <c r="Y4997" s="52"/>
      <c r="Z4997" s="52"/>
      <c r="AA4997" s="52"/>
    </row>
    <row r="4998" spans="19:27">
      <c r="S4998" s="52"/>
      <c r="T4998" s="52"/>
      <c r="U4998" s="52"/>
      <c r="V4998" s="52"/>
      <c r="W4998" s="52"/>
      <c r="X4998" s="52"/>
      <c r="Y4998" s="52"/>
      <c r="Z4998" s="52"/>
      <c r="AA4998" s="52"/>
    </row>
    <row r="4999" spans="19:27">
      <c r="S4999" s="52"/>
      <c r="T4999" s="52"/>
      <c r="U4999" s="52"/>
      <c r="V4999" s="52"/>
      <c r="W4999" s="52"/>
      <c r="X4999" s="52"/>
      <c r="Y4999" s="52"/>
      <c r="Z4999" s="52"/>
      <c r="AA4999" s="52"/>
    </row>
    <row r="5000" spans="19:27">
      <c r="S5000" s="52"/>
      <c r="T5000" s="52"/>
      <c r="U5000" s="52"/>
      <c r="V5000" s="52"/>
      <c r="W5000" s="52"/>
      <c r="X5000" s="52"/>
      <c r="Y5000" s="52"/>
      <c r="Z5000" s="52"/>
      <c r="AA5000" s="52"/>
    </row>
    <row r="5001" spans="19:27">
      <c r="S5001" s="52"/>
      <c r="T5001" s="52"/>
      <c r="U5001" s="52"/>
      <c r="V5001" s="52"/>
      <c r="W5001" s="52"/>
      <c r="X5001" s="52"/>
      <c r="Y5001" s="52"/>
      <c r="Z5001" s="52"/>
      <c r="AA5001" s="52"/>
    </row>
    <row r="5002" spans="19:27">
      <c r="S5002" s="52"/>
      <c r="T5002" s="52"/>
      <c r="U5002" s="52"/>
      <c r="V5002" s="52"/>
      <c r="W5002" s="52"/>
      <c r="X5002" s="52"/>
      <c r="Y5002" s="52"/>
      <c r="Z5002" s="52"/>
      <c r="AA5002" s="52"/>
    </row>
    <row r="5003" spans="19:27">
      <c r="S5003" s="52"/>
      <c r="T5003" s="52"/>
      <c r="U5003" s="52"/>
      <c r="V5003" s="52"/>
      <c r="W5003" s="52"/>
      <c r="X5003" s="52"/>
      <c r="Y5003" s="52"/>
      <c r="Z5003" s="52"/>
      <c r="AA5003" s="52"/>
    </row>
    <row r="5004" spans="19:27">
      <c r="S5004" s="52"/>
      <c r="T5004" s="52"/>
      <c r="U5004" s="52"/>
      <c r="V5004" s="52"/>
      <c r="W5004" s="52"/>
      <c r="X5004" s="52"/>
      <c r="Y5004" s="52"/>
      <c r="Z5004" s="52"/>
      <c r="AA5004" s="52"/>
    </row>
    <row r="5005" spans="19:27">
      <c r="S5005" s="52"/>
      <c r="T5005" s="52"/>
      <c r="U5005" s="52"/>
      <c r="V5005" s="52"/>
      <c r="W5005" s="52"/>
      <c r="X5005" s="52"/>
      <c r="Y5005" s="52"/>
      <c r="Z5005" s="52"/>
      <c r="AA5005" s="52"/>
    </row>
    <row r="5006" spans="19:27">
      <c r="S5006" s="52"/>
      <c r="T5006" s="52"/>
      <c r="U5006" s="52"/>
      <c r="V5006" s="52"/>
      <c r="W5006" s="52"/>
      <c r="X5006" s="52"/>
      <c r="Y5006" s="52"/>
      <c r="Z5006" s="52"/>
      <c r="AA5006" s="52"/>
    </row>
    <row r="5007" spans="19:27">
      <c r="S5007" s="52"/>
      <c r="T5007" s="52"/>
      <c r="U5007" s="52"/>
      <c r="V5007" s="52"/>
      <c r="W5007" s="52"/>
      <c r="X5007" s="52"/>
      <c r="Y5007" s="52"/>
      <c r="Z5007" s="52"/>
      <c r="AA5007" s="52"/>
    </row>
    <row r="5008" spans="19:27">
      <c r="S5008" s="52"/>
      <c r="T5008" s="52"/>
      <c r="U5008" s="52"/>
      <c r="V5008" s="52"/>
      <c r="W5008" s="52"/>
      <c r="X5008" s="52"/>
      <c r="Y5008" s="52"/>
      <c r="Z5008" s="52"/>
      <c r="AA5008" s="52"/>
    </row>
    <row r="5009" spans="19:27">
      <c r="S5009" s="52"/>
      <c r="T5009" s="52"/>
      <c r="U5009" s="52"/>
      <c r="V5009" s="52"/>
      <c r="W5009" s="52"/>
      <c r="X5009" s="52"/>
      <c r="Y5009" s="52"/>
      <c r="Z5009" s="52"/>
      <c r="AA5009" s="52"/>
    </row>
    <row r="5010" spans="19:27">
      <c r="S5010" s="52"/>
      <c r="T5010" s="52"/>
      <c r="U5010" s="52"/>
      <c r="V5010" s="52"/>
      <c r="W5010" s="52"/>
      <c r="X5010" s="52"/>
      <c r="Y5010" s="52"/>
      <c r="Z5010" s="52"/>
      <c r="AA5010" s="52"/>
    </row>
    <row r="5011" spans="19:27">
      <c r="S5011" s="52"/>
      <c r="T5011" s="52"/>
      <c r="U5011" s="52"/>
      <c r="V5011" s="52"/>
      <c r="W5011" s="52"/>
      <c r="X5011" s="52"/>
      <c r="Y5011" s="52"/>
      <c r="Z5011" s="52"/>
      <c r="AA5011" s="52"/>
    </row>
    <row r="5012" spans="19:27">
      <c r="S5012" s="52"/>
      <c r="T5012" s="52"/>
      <c r="U5012" s="52"/>
      <c r="V5012" s="52"/>
      <c r="W5012" s="52"/>
      <c r="X5012" s="52"/>
      <c r="Y5012" s="52"/>
      <c r="Z5012" s="52"/>
      <c r="AA5012" s="52"/>
    </row>
    <row r="5013" spans="19:27">
      <c r="S5013" s="52"/>
      <c r="T5013" s="52"/>
      <c r="U5013" s="52"/>
      <c r="V5013" s="52"/>
      <c r="W5013" s="52"/>
      <c r="X5013" s="52"/>
      <c r="Y5013" s="52"/>
      <c r="Z5013" s="52"/>
      <c r="AA5013" s="52"/>
    </row>
    <row r="5014" spans="19:27">
      <c r="S5014" s="52"/>
      <c r="T5014" s="52"/>
      <c r="U5014" s="52"/>
      <c r="V5014" s="52"/>
      <c r="W5014" s="52"/>
      <c r="X5014" s="52"/>
      <c r="Y5014" s="52"/>
      <c r="Z5014" s="52"/>
      <c r="AA5014" s="52"/>
    </row>
    <row r="5015" spans="19:27">
      <c r="S5015" s="52"/>
      <c r="T5015" s="52"/>
      <c r="U5015" s="52"/>
      <c r="V5015" s="52"/>
      <c r="W5015" s="52"/>
      <c r="X5015" s="52"/>
      <c r="Y5015" s="52"/>
      <c r="Z5015" s="52"/>
      <c r="AA5015" s="52"/>
    </row>
    <row r="5016" spans="19:27">
      <c r="S5016" s="52"/>
      <c r="T5016" s="52"/>
      <c r="U5016" s="52"/>
      <c r="V5016" s="52"/>
      <c r="W5016" s="52"/>
      <c r="X5016" s="52"/>
      <c r="Y5016" s="52"/>
      <c r="Z5016" s="52"/>
      <c r="AA5016" s="52"/>
    </row>
    <row r="5017" spans="19:27">
      <c r="S5017" s="52"/>
      <c r="T5017" s="52"/>
      <c r="U5017" s="52"/>
      <c r="V5017" s="52"/>
      <c r="W5017" s="52"/>
      <c r="X5017" s="52"/>
      <c r="Y5017" s="52"/>
      <c r="Z5017" s="52"/>
      <c r="AA5017" s="52"/>
    </row>
    <row r="5018" spans="19:27">
      <c r="S5018" s="52"/>
      <c r="T5018" s="52"/>
      <c r="U5018" s="52"/>
      <c r="V5018" s="52"/>
      <c r="W5018" s="52"/>
      <c r="X5018" s="52"/>
      <c r="Y5018" s="52"/>
      <c r="Z5018" s="52"/>
      <c r="AA5018" s="52"/>
    </row>
    <row r="5019" spans="19:27">
      <c r="S5019" s="52"/>
      <c r="T5019" s="52"/>
      <c r="U5019" s="52"/>
      <c r="V5019" s="52"/>
      <c r="W5019" s="52"/>
      <c r="X5019" s="52"/>
      <c r="Y5019" s="52"/>
      <c r="Z5019" s="52"/>
      <c r="AA5019" s="52"/>
    </row>
    <row r="5020" spans="19:27">
      <c r="S5020" s="52"/>
      <c r="T5020" s="52"/>
      <c r="U5020" s="52"/>
      <c r="V5020" s="52"/>
      <c r="W5020" s="52"/>
      <c r="X5020" s="52"/>
      <c r="Y5020" s="52"/>
      <c r="Z5020" s="52"/>
      <c r="AA5020" s="52"/>
    </row>
    <row r="5021" spans="19:27">
      <c r="S5021" s="52"/>
      <c r="T5021" s="52"/>
      <c r="U5021" s="52"/>
      <c r="V5021" s="52"/>
      <c r="W5021" s="52"/>
      <c r="X5021" s="52"/>
      <c r="Y5021" s="52"/>
      <c r="Z5021" s="52"/>
      <c r="AA5021" s="52"/>
    </row>
    <row r="5022" spans="19:27">
      <c r="S5022" s="52"/>
      <c r="T5022" s="52"/>
      <c r="U5022" s="52"/>
      <c r="V5022" s="52"/>
      <c r="W5022" s="52"/>
      <c r="X5022" s="52"/>
      <c r="Y5022" s="52"/>
      <c r="Z5022" s="52"/>
      <c r="AA5022" s="52"/>
    </row>
    <row r="5023" spans="19:27">
      <c r="S5023" s="52"/>
      <c r="T5023" s="52"/>
      <c r="U5023" s="52"/>
      <c r="V5023" s="52"/>
      <c r="W5023" s="52"/>
      <c r="X5023" s="52"/>
      <c r="Y5023" s="52"/>
      <c r="Z5023" s="52"/>
      <c r="AA5023" s="52"/>
    </row>
    <row r="5024" spans="19:27">
      <c r="S5024" s="52"/>
      <c r="T5024" s="52"/>
      <c r="U5024" s="52"/>
      <c r="V5024" s="52"/>
      <c r="W5024" s="52"/>
      <c r="X5024" s="52"/>
      <c r="Y5024" s="52"/>
      <c r="Z5024" s="52"/>
      <c r="AA5024" s="52"/>
    </row>
    <row r="5025" spans="19:27">
      <c r="S5025" s="52"/>
      <c r="T5025" s="52"/>
      <c r="U5025" s="52"/>
      <c r="V5025" s="52"/>
      <c r="W5025" s="52"/>
      <c r="X5025" s="52"/>
      <c r="Y5025" s="52"/>
      <c r="Z5025" s="52"/>
      <c r="AA5025" s="52"/>
    </row>
    <row r="5026" spans="19:27">
      <c r="S5026" s="52"/>
      <c r="T5026" s="52"/>
      <c r="U5026" s="52"/>
      <c r="V5026" s="52"/>
      <c r="W5026" s="52"/>
      <c r="X5026" s="52"/>
      <c r="Y5026" s="52"/>
      <c r="Z5026" s="52"/>
      <c r="AA5026" s="52"/>
    </row>
    <row r="5027" spans="19:27">
      <c r="S5027" s="52"/>
      <c r="T5027" s="52"/>
      <c r="U5027" s="52"/>
      <c r="V5027" s="52"/>
      <c r="W5027" s="52"/>
      <c r="X5027" s="52"/>
      <c r="Y5027" s="52"/>
      <c r="Z5027" s="52"/>
      <c r="AA5027" s="52"/>
    </row>
    <row r="5028" spans="19:27">
      <c r="S5028" s="52"/>
      <c r="T5028" s="52"/>
      <c r="U5028" s="52"/>
      <c r="V5028" s="52"/>
      <c r="W5028" s="52"/>
      <c r="X5028" s="52"/>
      <c r="Y5028" s="52"/>
      <c r="Z5028" s="52"/>
      <c r="AA5028" s="52"/>
    </row>
    <row r="5029" spans="19:27">
      <c r="S5029" s="52"/>
      <c r="T5029" s="52"/>
      <c r="U5029" s="52"/>
      <c r="V5029" s="52"/>
      <c r="W5029" s="52"/>
      <c r="X5029" s="52"/>
      <c r="Y5029" s="52"/>
      <c r="Z5029" s="52"/>
      <c r="AA5029" s="52"/>
    </row>
    <row r="5030" spans="19:27">
      <c r="S5030" s="52"/>
      <c r="T5030" s="52"/>
      <c r="U5030" s="52"/>
      <c r="V5030" s="52"/>
      <c r="W5030" s="52"/>
      <c r="X5030" s="52"/>
      <c r="Y5030" s="52"/>
      <c r="Z5030" s="52"/>
      <c r="AA5030" s="52"/>
    </row>
    <row r="5031" spans="19:27">
      <c r="S5031" s="52"/>
      <c r="T5031" s="52"/>
      <c r="U5031" s="52"/>
      <c r="V5031" s="52"/>
      <c r="W5031" s="52"/>
      <c r="X5031" s="52"/>
      <c r="Y5031" s="52"/>
      <c r="Z5031" s="52"/>
      <c r="AA5031" s="52"/>
    </row>
    <row r="5032" spans="19:27">
      <c r="S5032" s="52"/>
      <c r="T5032" s="52"/>
      <c r="U5032" s="52"/>
      <c r="V5032" s="52"/>
      <c r="W5032" s="52"/>
      <c r="X5032" s="52"/>
      <c r="Y5032" s="52"/>
      <c r="Z5032" s="52"/>
      <c r="AA5032" s="52"/>
    </row>
    <row r="5033" spans="19:27">
      <c r="S5033" s="52"/>
      <c r="T5033" s="52"/>
      <c r="U5033" s="52"/>
      <c r="V5033" s="52"/>
      <c r="W5033" s="52"/>
      <c r="X5033" s="52"/>
      <c r="Y5033" s="52"/>
      <c r="Z5033" s="52"/>
      <c r="AA5033" s="52"/>
    </row>
    <row r="5034" spans="19:27">
      <c r="S5034" s="52"/>
      <c r="T5034" s="52"/>
      <c r="U5034" s="52"/>
      <c r="V5034" s="52"/>
      <c r="W5034" s="52"/>
      <c r="X5034" s="52"/>
      <c r="Y5034" s="52"/>
      <c r="Z5034" s="52"/>
      <c r="AA5034" s="52"/>
    </row>
    <row r="5035" spans="19:27">
      <c r="S5035" s="52"/>
      <c r="T5035" s="52"/>
      <c r="U5035" s="52"/>
      <c r="V5035" s="52"/>
      <c r="W5035" s="52"/>
      <c r="X5035" s="52"/>
      <c r="Y5035" s="52"/>
      <c r="Z5035" s="52"/>
      <c r="AA5035" s="52"/>
    </row>
    <row r="5036" spans="19:27">
      <c r="S5036" s="52"/>
      <c r="T5036" s="52"/>
      <c r="U5036" s="52"/>
      <c r="V5036" s="52"/>
      <c r="W5036" s="52"/>
      <c r="X5036" s="52"/>
      <c r="Y5036" s="52"/>
      <c r="Z5036" s="52"/>
      <c r="AA5036" s="52"/>
    </row>
    <row r="5037" spans="19:27">
      <c r="S5037" s="52"/>
      <c r="T5037" s="52"/>
      <c r="U5037" s="52"/>
      <c r="V5037" s="52"/>
      <c r="W5037" s="52"/>
      <c r="X5037" s="52"/>
      <c r="Y5037" s="52"/>
      <c r="Z5037" s="52"/>
      <c r="AA5037" s="52"/>
    </row>
    <row r="5038" spans="19:27">
      <c r="S5038" s="52"/>
      <c r="T5038" s="52"/>
      <c r="U5038" s="52"/>
      <c r="V5038" s="52"/>
      <c r="W5038" s="52"/>
      <c r="X5038" s="52"/>
      <c r="Y5038" s="52"/>
      <c r="Z5038" s="52"/>
      <c r="AA5038" s="52"/>
    </row>
    <row r="5039" spans="19:27">
      <c r="S5039" s="52"/>
      <c r="T5039" s="52"/>
      <c r="U5039" s="52"/>
      <c r="V5039" s="52"/>
      <c r="W5039" s="52"/>
      <c r="X5039" s="52"/>
      <c r="Y5039" s="52"/>
      <c r="Z5039" s="52"/>
      <c r="AA5039" s="52"/>
    </row>
    <row r="5040" spans="19:27">
      <c r="S5040" s="52"/>
      <c r="T5040" s="52"/>
      <c r="U5040" s="52"/>
      <c r="V5040" s="52"/>
      <c r="W5040" s="52"/>
      <c r="X5040" s="52"/>
      <c r="Y5040" s="52"/>
      <c r="Z5040" s="52"/>
      <c r="AA5040" s="52"/>
    </row>
    <row r="5041" spans="19:27">
      <c r="S5041" s="52"/>
      <c r="T5041" s="52"/>
      <c r="U5041" s="52"/>
      <c r="V5041" s="52"/>
      <c r="W5041" s="52"/>
      <c r="X5041" s="52"/>
      <c r="Y5041" s="52"/>
      <c r="Z5041" s="52"/>
      <c r="AA5041" s="52"/>
    </row>
    <row r="5042" spans="19:27">
      <c r="S5042" s="52"/>
      <c r="T5042" s="52"/>
      <c r="U5042" s="52"/>
      <c r="V5042" s="52"/>
      <c r="W5042" s="52"/>
      <c r="X5042" s="52"/>
      <c r="Y5042" s="52"/>
      <c r="Z5042" s="52"/>
      <c r="AA5042" s="52"/>
    </row>
    <row r="5043" spans="19:27">
      <c r="S5043" s="52"/>
      <c r="T5043" s="52"/>
      <c r="U5043" s="52"/>
      <c r="V5043" s="52"/>
      <c r="W5043" s="52"/>
      <c r="X5043" s="52"/>
      <c r="Y5043" s="52"/>
      <c r="Z5043" s="52"/>
      <c r="AA5043" s="52"/>
    </row>
    <row r="5044" spans="19:27">
      <c r="S5044" s="52"/>
      <c r="T5044" s="52"/>
      <c r="U5044" s="52"/>
      <c r="V5044" s="52"/>
      <c r="W5044" s="52"/>
      <c r="X5044" s="52"/>
      <c r="Y5044" s="52"/>
      <c r="Z5044" s="52"/>
      <c r="AA5044" s="52"/>
    </row>
    <row r="5045" spans="19:27">
      <c r="S5045" s="52"/>
      <c r="T5045" s="52"/>
      <c r="U5045" s="52"/>
      <c r="V5045" s="52"/>
      <c r="W5045" s="52"/>
      <c r="X5045" s="52"/>
      <c r="Y5045" s="52"/>
      <c r="Z5045" s="52"/>
      <c r="AA5045" s="52"/>
    </row>
    <row r="5046" spans="19:27">
      <c r="S5046" s="52"/>
      <c r="T5046" s="52"/>
      <c r="U5046" s="52"/>
      <c r="V5046" s="52"/>
      <c r="W5046" s="52"/>
      <c r="X5046" s="52"/>
      <c r="Y5046" s="52"/>
      <c r="Z5046" s="52"/>
      <c r="AA5046" s="52"/>
    </row>
    <row r="5047" spans="19:27">
      <c r="S5047" s="52"/>
      <c r="T5047" s="52"/>
      <c r="U5047" s="52"/>
      <c r="V5047" s="52"/>
      <c r="W5047" s="52"/>
      <c r="X5047" s="52"/>
      <c r="Y5047" s="52"/>
      <c r="Z5047" s="52"/>
      <c r="AA5047" s="52"/>
    </row>
    <row r="5048" spans="19:27">
      <c r="S5048" s="52"/>
      <c r="T5048" s="52"/>
      <c r="U5048" s="52"/>
      <c r="V5048" s="52"/>
      <c r="W5048" s="52"/>
      <c r="X5048" s="52"/>
      <c r="Y5048" s="52"/>
      <c r="Z5048" s="52"/>
      <c r="AA5048" s="52"/>
    </row>
    <row r="5049" spans="19:27">
      <c r="S5049" s="52"/>
      <c r="T5049" s="52"/>
      <c r="U5049" s="52"/>
      <c r="V5049" s="52"/>
      <c r="W5049" s="52"/>
      <c r="X5049" s="52"/>
      <c r="Y5049" s="52"/>
      <c r="Z5049" s="52"/>
      <c r="AA5049" s="52"/>
    </row>
    <row r="5050" spans="19:27">
      <c r="S5050" s="52"/>
      <c r="T5050" s="52"/>
      <c r="U5050" s="52"/>
      <c r="V5050" s="52"/>
      <c r="W5050" s="52"/>
      <c r="X5050" s="52"/>
      <c r="Y5050" s="52"/>
      <c r="Z5050" s="52"/>
      <c r="AA5050" s="52"/>
    </row>
    <row r="5051" spans="19:27">
      <c r="S5051" s="52"/>
      <c r="T5051" s="52"/>
      <c r="U5051" s="52"/>
      <c r="V5051" s="52"/>
      <c r="W5051" s="52"/>
      <c r="X5051" s="52"/>
      <c r="Y5051" s="52"/>
      <c r="Z5051" s="52"/>
      <c r="AA5051" s="52"/>
    </row>
    <row r="5052" spans="19:27">
      <c r="S5052" s="52"/>
      <c r="T5052" s="52"/>
      <c r="U5052" s="52"/>
      <c r="V5052" s="52"/>
      <c r="W5052" s="52"/>
      <c r="X5052" s="52"/>
      <c r="Y5052" s="52"/>
      <c r="Z5052" s="52"/>
      <c r="AA5052" s="52"/>
    </row>
    <row r="5053" spans="19:27">
      <c r="S5053" s="52"/>
      <c r="T5053" s="52"/>
      <c r="U5053" s="52"/>
      <c r="V5053" s="52"/>
      <c r="W5053" s="52"/>
      <c r="X5053" s="52"/>
      <c r="Y5053" s="52"/>
      <c r="Z5053" s="52"/>
      <c r="AA5053" s="52"/>
    </row>
    <row r="5054" spans="19:27">
      <c r="S5054" s="52"/>
      <c r="T5054" s="52"/>
      <c r="U5054" s="52"/>
      <c r="V5054" s="52"/>
      <c r="W5054" s="52"/>
      <c r="X5054" s="52"/>
      <c r="Y5054" s="52"/>
      <c r="Z5054" s="52"/>
      <c r="AA5054" s="52"/>
    </row>
    <row r="5055" spans="19:27">
      <c r="S5055" s="52"/>
      <c r="T5055" s="52"/>
      <c r="U5055" s="52"/>
      <c r="V5055" s="52"/>
      <c r="W5055" s="52"/>
      <c r="X5055" s="52"/>
      <c r="Y5055" s="52"/>
      <c r="Z5055" s="52"/>
      <c r="AA5055" s="52"/>
    </row>
    <row r="5056" spans="19:27">
      <c r="S5056" s="52"/>
      <c r="T5056" s="52"/>
      <c r="U5056" s="52"/>
      <c r="V5056" s="52"/>
      <c r="W5056" s="52"/>
      <c r="X5056" s="52"/>
      <c r="Y5056" s="52"/>
      <c r="Z5056" s="52"/>
      <c r="AA5056" s="52"/>
    </row>
    <row r="5057" spans="19:27">
      <c r="S5057" s="52"/>
      <c r="T5057" s="52"/>
      <c r="U5057" s="52"/>
      <c r="V5057" s="52"/>
      <c r="W5057" s="52"/>
      <c r="X5057" s="52"/>
      <c r="Y5057" s="52"/>
      <c r="Z5057" s="52"/>
      <c r="AA5057" s="52"/>
    </row>
    <row r="5058" spans="19:27">
      <c r="S5058" s="52"/>
      <c r="T5058" s="52"/>
      <c r="U5058" s="52"/>
      <c r="V5058" s="52"/>
      <c r="W5058" s="52"/>
      <c r="X5058" s="52"/>
      <c r="Y5058" s="52"/>
      <c r="Z5058" s="52"/>
      <c r="AA5058" s="52"/>
    </row>
    <row r="5059" spans="19:27">
      <c r="S5059" s="52"/>
      <c r="T5059" s="52"/>
      <c r="U5059" s="52"/>
      <c r="V5059" s="52"/>
      <c r="W5059" s="52"/>
      <c r="X5059" s="52"/>
      <c r="Y5059" s="52"/>
      <c r="Z5059" s="52"/>
      <c r="AA5059" s="52"/>
    </row>
    <row r="5060" spans="19:27">
      <c r="S5060" s="52"/>
      <c r="T5060" s="52"/>
      <c r="U5060" s="52"/>
      <c r="V5060" s="52"/>
      <c r="W5060" s="52"/>
      <c r="X5060" s="52"/>
      <c r="Y5060" s="52"/>
      <c r="Z5060" s="52"/>
      <c r="AA5060" s="52"/>
    </row>
    <row r="5061" spans="19:27">
      <c r="S5061" s="52"/>
      <c r="T5061" s="52"/>
      <c r="U5061" s="52"/>
      <c r="V5061" s="52"/>
      <c r="W5061" s="52"/>
      <c r="X5061" s="52"/>
      <c r="Y5061" s="52"/>
      <c r="Z5061" s="52"/>
      <c r="AA5061" s="52"/>
    </row>
    <row r="5062" spans="19:27">
      <c r="S5062" s="52"/>
      <c r="T5062" s="52"/>
      <c r="U5062" s="52"/>
      <c r="V5062" s="52"/>
      <c r="W5062" s="52"/>
      <c r="X5062" s="52"/>
      <c r="Y5062" s="52"/>
      <c r="Z5062" s="52"/>
      <c r="AA5062" s="52"/>
    </row>
    <row r="5063" spans="19:27">
      <c r="S5063" s="52"/>
      <c r="T5063" s="52"/>
      <c r="U5063" s="52"/>
      <c r="V5063" s="52"/>
      <c r="W5063" s="52"/>
      <c r="X5063" s="52"/>
      <c r="Y5063" s="52"/>
      <c r="Z5063" s="52"/>
      <c r="AA5063" s="52"/>
    </row>
    <row r="5064" spans="19:27">
      <c r="S5064" s="52"/>
      <c r="T5064" s="52"/>
      <c r="U5064" s="52"/>
      <c r="V5064" s="52"/>
      <c r="W5064" s="52"/>
      <c r="X5064" s="52"/>
      <c r="Y5064" s="52"/>
      <c r="Z5064" s="52"/>
      <c r="AA5064" s="52"/>
    </row>
    <row r="5065" spans="19:27">
      <c r="S5065" s="52"/>
      <c r="T5065" s="52"/>
      <c r="U5065" s="52"/>
      <c r="V5065" s="52"/>
      <c r="W5065" s="52"/>
      <c r="X5065" s="52"/>
      <c r="Y5065" s="52"/>
      <c r="Z5065" s="52"/>
      <c r="AA5065" s="52"/>
    </row>
    <row r="5066" spans="19:27">
      <c r="S5066" s="52"/>
      <c r="T5066" s="52"/>
      <c r="U5066" s="52"/>
      <c r="V5066" s="52"/>
      <c r="W5066" s="52"/>
      <c r="X5066" s="52"/>
      <c r="Y5066" s="52"/>
      <c r="Z5066" s="52"/>
      <c r="AA5066" s="52"/>
    </row>
    <row r="5067" spans="19:27">
      <c r="S5067" s="52"/>
      <c r="T5067" s="52"/>
      <c r="U5067" s="52"/>
      <c r="V5067" s="52"/>
      <c r="W5067" s="52"/>
      <c r="X5067" s="52"/>
      <c r="Y5067" s="52"/>
      <c r="Z5067" s="52"/>
      <c r="AA5067" s="52"/>
    </row>
    <row r="5068" spans="19:27">
      <c r="S5068" s="52"/>
      <c r="T5068" s="52"/>
      <c r="U5068" s="52"/>
      <c r="V5068" s="52"/>
      <c r="W5068" s="52"/>
      <c r="X5068" s="52"/>
      <c r="Y5068" s="52"/>
      <c r="Z5068" s="52"/>
      <c r="AA5068" s="52"/>
    </row>
    <row r="5069" spans="19:27">
      <c r="S5069" s="52"/>
      <c r="T5069" s="52"/>
      <c r="U5069" s="52"/>
      <c r="V5069" s="52"/>
      <c r="W5069" s="52"/>
      <c r="X5069" s="52"/>
      <c r="Y5069" s="52"/>
      <c r="Z5069" s="52"/>
      <c r="AA5069" s="52"/>
    </row>
    <row r="5070" spans="19:27">
      <c r="S5070" s="52"/>
      <c r="T5070" s="52"/>
      <c r="U5070" s="52"/>
      <c r="V5070" s="52"/>
      <c r="W5070" s="52"/>
      <c r="X5070" s="52"/>
      <c r="Y5070" s="52"/>
      <c r="Z5070" s="52"/>
      <c r="AA5070" s="52"/>
    </row>
    <row r="5071" spans="19:27">
      <c r="S5071" s="52"/>
      <c r="T5071" s="52"/>
      <c r="U5071" s="52"/>
      <c r="V5071" s="52"/>
      <c r="W5071" s="52"/>
      <c r="X5071" s="52"/>
      <c r="Y5071" s="52"/>
      <c r="Z5071" s="52"/>
      <c r="AA5071" s="52"/>
    </row>
    <row r="5072" spans="19:27">
      <c r="S5072" s="52"/>
      <c r="T5072" s="52"/>
      <c r="U5072" s="52"/>
      <c r="V5072" s="52"/>
      <c r="W5072" s="52"/>
      <c r="X5072" s="52"/>
      <c r="Y5072" s="52"/>
      <c r="Z5072" s="52"/>
      <c r="AA5072" s="52"/>
    </row>
    <row r="5073" spans="19:27">
      <c r="S5073" s="52"/>
      <c r="T5073" s="52"/>
      <c r="U5073" s="52"/>
      <c r="V5073" s="52"/>
      <c r="W5073" s="52"/>
      <c r="X5073" s="52"/>
      <c r="Y5073" s="52"/>
      <c r="Z5073" s="52"/>
      <c r="AA5073" s="52"/>
    </row>
    <row r="5074" spans="19:27">
      <c r="S5074" s="52"/>
      <c r="T5074" s="52"/>
      <c r="U5074" s="52"/>
      <c r="V5074" s="52"/>
      <c r="W5074" s="52"/>
      <c r="X5074" s="52"/>
      <c r="Y5074" s="52"/>
      <c r="Z5074" s="52"/>
      <c r="AA5074" s="52"/>
    </row>
    <row r="5075" spans="19:27">
      <c r="S5075" s="52"/>
      <c r="T5075" s="52"/>
      <c r="U5075" s="52"/>
      <c r="V5075" s="52"/>
      <c r="W5075" s="52"/>
      <c r="X5075" s="52"/>
      <c r="Y5075" s="52"/>
      <c r="Z5075" s="52"/>
      <c r="AA5075" s="52"/>
    </row>
    <row r="5076" spans="19:27">
      <c r="S5076" s="52"/>
      <c r="T5076" s="52"/>
      <c r="U5076" s="52"/>
      <c r="V5076" s="52"/>
      <c r="W5076" s="52"/>
      <c r="X5076" s="52"/>
      <c r="Y5076" s="52"/>
      <c r="Z5076" s="52"/>
      <c r="AA5076" s="52"/>
    </row>
    <row r="5077" spans="19:27">
      <c r="S5077" s="52"/>
      <c r="T5077" s="52"/>
      <c r="U5077" s="52"/>
      <c r="V5077" s="52"/>
      <c r="W5077" s="52"/>
      <c r="X5077" s="52"/>
      <c r="Y5077" s="52"/>
      <c r="Z5077" s="52"/>
      <c r="AA5077" s="52"/>
    </row>
    <row r="5078" spans="19:27">
      <c r="S5078" s="52"/>
      <c r="T5078" s="52"/>
      <c r="U5078" s="52"/>
      <c r="V5078" s="52"/>
      <c r="W5078" s="52"/>
      <c r="X5078" s="52"/>
      <c r="Y5078" s="52"/>
      <c r="Z5078" s="52"/>
      <c r="AA5078" s="52"/>
    </row>
    <row r="5079" spans="19:27">
      <c r="S5079" s="52"/>
      <c r="T5079" s="52"/>
      <c r="U5079" s="52"/>
      <c r="V5079" s="52"/>
      <c r="W5079" s="52"/>
      <c r="X5079" s="52"/>
      <c r="Y5079" s="52"/>
      <c r="Z5079" s="52"/>
      <c r="AA5079" s="52"/>
    </row>
    <row r="5080" spans="19:27">
      <c r="S5080" s="52"/>
      <c r="T5080" s="52"/>
      <c r="U5080" s="52"/>
      <c r="V5080" s="52"/>
      <c r="W5080" s="52"/>
      <c r="X5080" s="52"/>
      <c r="Y5080" s="52"/>
      <c r="Z5080" s="52"/>
      <c r="AA5080" s="52"/>
    </row>
    <row r="5081" spans="19:27">
      <c r="S5081" s="52"/>
      <c r="T5081" s="52"/>
      <c r="U5081" s="52"/>
      <c r="V5081" s="52"/>
      <c r="W5081" s="52"/>
      <c r="X5081" s="52"/>
      <c r="Y5081" s="52"/>
      <c r="Z5081" s="52"/>
      <c r="AA5081" s="52"/>
    </row>
    <row r="5082" spans="19:27">
      <c r="S5082" s="52"/>
      <c r="T5082" s="52"/>
      <c r="U5082" s="52"/>
      <c r="V5082" s="52"/>
      <c r="W5082" s="52"/>
      <c r="X5082" s="52"/>
      <c r="Y5082" s="52"/>
      <c r="Z5082" s="52"/>
      <c r="AA5082" s="52"/>
    </row>
    <row r="5083" spans="19:27">
      <c r="S5083" s="52"/>
      <c r="T5083" s="52"/>
      <c r="U5083" s="52"/>
      <c r="V5083" s="52"/>
      <c r="W5083" s="52"/>
      <c r="X5083" s="52"/>
      <c r="Y5083" s="52"/>
      <c r="Z5083" s="52"/>
      <c r="AA5083" s="52"/>
    </row>
    <row r="5084" spans="19:27">
      <c r="S5084" s="52"/>
      <c r="T5084" s="52"/>
      <c r="U5084" s="52"/>
      <c r="V5084" s="52"/>
      <c r="W5084" s="52"/>
      <c r="X5084" s="52"/>
      <c r="Y5084" s="52"/>
      <c r="Z5084" s="52"/>
      <c r="AA5084" s="52"/>
    </row>
    <row r="5085" spans="19:27">
      <c r="S5085" s="52"/>
      <c r="T5085" s="52"/>
      <c r="U5085" s="52"/>
      <c r="V5085" s="52"/>
      <c r="W5085" s="52"/>
      <c r="X5085" s="52"/>
      <c r="Y5085" s="52"/>
      <c r="Z5085" s="52"/>
      <c r="AA5085" s="52"/>
    </row>
    <row r="5086" spans="19:27">
      <c r="S5086" s="52"/>
      <c r="T5086" s="52"/>
      <c r="U5086" s="52"/>
      <c r="V5086" s="52"/>
      <c r="W5086" s="52"/>
      <c r="X5086" s="52"/>
      <c r="Y5086" s="52"/>
      <c r="Z5086" s="52"/>
      <c r="AA5086" s="52"/>
    </row>
    <row r="5087" spans="19:27">
      <c r="S5087" s="52"/>
      <c r="T5087" s="52"/>
      <c r="U5087" s="52"/>
      <c r="V5087" s="52"/>
      <c r="W5087" s="52"/>
      <c r="X5087" s="52"/>
      <c r="Y5087" s="52"/>
      <c r="Z5087" s="52"/>
      <c r="AA5087" s="52"/>
    </row>
    <row r="5088" spans="19:27">
      <c r="S5088" s="52"/>
      <c r="T5088" s="52"/>
      <c r="U5088" s="52"/>
      <c r="V5088" s="52"/>
      <c r="W5088" s="52"/>
      <c r="X5088" s="52"/>
      <c r="Y5088" s="52"/>
      <c r="Z5088" s="52"/>
      <c r="AA5088" s="52"/>
    </row>
    <row r="5089" spans="19:27">
      <c r="S5089" s="52"/>
      <c r="T5089" s="52"/>
      <c r="U5089" s="52"/>
      <c r="V5089" s="52"/>
      <c r="W5089" s="52"/>
      <c r="X5089" s="52"/>
      <c r="Y5089" s="52"/>
      <c r="Z5089" s="52"/>
      <c r="AA5089" s="52"/>
    </row>
    <row r="5090" spans="19:27">
      <c r="S5090" s="52"/>
      <c r="T5090" s="52"/>
      <c r="U5090" s="52"/>
      <c r="V5090" s="52"/>
      <c r="W5090" s="52"/>
      <c r="X5090" s="52"/>
      <c r="Y5090" s="52"/>
      <c r="Z5090" s="52"/>
      <c r="AA5090" s="52"/>
    </row>
    <row r="5091" spans="19:27">
      <c r="S5091" s="52"/>
      <c r="T5091" s="52"/>
      <c r="U5091" s="52"/>
      <c r="V5091" s="52"/>
      <c r="W5091" s="52"/>
      <c r="X5091" s="52"/>
      <c r="Y5091" s="52"/>
      <c r="Z5091" s="52"/>
      <c r="AA5091" s="52"/>
    </row>
    <row r="5092" spans="19:27">
      <c r="S5092" s="52"/>
      <c r="T5092" s="52"/>
      <c r="U5092" s="52"/>
      <c r="V5092" s="52"/>
      <c r="W5092" s="52"/>
      <c r="X5092" s="52"/>
      <c r="Y5092" s="52"/>
      <c r="Z5092" s="52"/>
      <c r="AA5092" s="52"/>
    </row>
    <row r="5093" spans="19:27">
      <c r="S5093" s="52"/>
      <c r="T5093" s="52"/>
      <c r="U5093" s="52"/>
      <c r="V5093" s="52"/>
      <c r="W5093" s="52"/>
      <c r="X5093" s="52"/>
      <c r="Y5093" s="52"/>
      <c r="Z5093" s="52"/>
      <c r="AA5093" s="52"/>
    </row>
    <row r="5094" spans="19:27">
      <c r="S5094" s="52"/>
      <c r="T5094" s="52"/>
      <c r="U5094" s="52"/>
      <c r="V5094" s="52"/>
      <c r="W5094" s="52"/>
      <c r="X5094" s="52"/>
      <c r="Y5094" s="52"/>
      <c r="Z5094" s="52"/>
      <c r="AA5094" s="52"/>
    </row>
    <row r="5095" spans="19:27">
      <c r="S5095" s="52"/>
      <c r="T5095" s="52"/>
      <c r="U5095" s="52"/>
      <c r="V5095" s="52"/>
      <c r="W5095" s="52"/>
      <c r="X5095" s="52"/>
      <c r="Y5095" s="52"/>
      <c r="Z5095" s="52"/>
      <c r="AA5095" s="52"/>
    </row>
    <row r="5096" spans="19:27">
      <c r="S5096" s="52"/>
      <c r="T5096" s="52"/>
      <c r="U5096" s="52"/>
      <c r="V5096" s="52"/>
      <c r="W5096" s="52"/>
      <c r="X5096" s="52"/>
      <c r="Y5096" s="52"/>
      <c r="Z5096" s="52"/>
      <c r="AA5096" s="52"/>
    </row>
    <row r="5097" spans="19:27">
      <c r="S5097" s="52"/>
      <c r="T5097" s="52"/>
      <c r="U5097" s="52"/>
      <c r="V5097" s="52"/>
      <c r="W5097" s="52"/>
      <c r="X5097" s="52"/>
      <c r="Y5097" s="52"/>
      <c r="Z5097" s="52"/>
      <c r="AA5097" s="52"/>
    </row>
    <row r="5098" spans="19:27">
      <c r="S5098" s="52"/>
      <c r="T5098" s="52"/>
      <c r="U5098" s="52"/>
      <c r="V5098" s="52"/>
      <c r="W5098" s="52"/>
      <c r="X5098" s="52"/>
      <c r="Y5098" s="52"/>
      <c r="Z5098" s="52"/>
      <c r="AA5098" s="52"/>
    </row>
    <row r="5099" spans="19:27">
      <c r="S5099" s="52"/>
      <c r="T5099" s="52"/>
      <c r="U5099" s="52"/>
      <c r="V5099" s="52"/>
      <c r="W5099" s="52"/>
      <c r="X5099" s="52"/>
      <c r="Y5099" s="52"/>
      <c r="Z5099" s="52"/>
      <c r="AA5099" s="52"/>
    </row>
    <row r="5100" spans="19:27">
      <c r="S5100" s="52"/>
      <c r="T5100" s="52"/>
      <c r="U5100" s="52"/>
      <c r="V5100" s="52"/>
      <c r="W5100" s="52"/>
      <c r="X5100" s="52"/>
      <c r="Y5100" s="52"/>
      <c r="Z5100" s="52"/>
      <c r="AA5100" s="52"/>
    </row>
    <row r="5101" spans="19:27">
      <c r="S5101" s="52"/>
      <c r="T5101" s="52"/>
      <c r="U5101" s="52"/>
      <c r="V5101" s="52"/>
      <c r="W5101" s="52"/>
      <c r="X5101" s="52"/>
      <c r="Y5101" s="52"/>
      <c r="Z5101" s="52"/>
      <c r="AA5101" s="52"/>
    </row>
    <row r="5102" spans="19:27">
      <c r="S5102" s="52"/>
      <c r="T5102" s="52"/>
      <c r="U5102" s="52"/>
      <c r="V5102" s="52"/>
      <c r="W5102" s="52"/>
      <c r="X5102" s="52"/>
      <c r="Y5102" s="52"/>
      <c r="Z5102" s="52"/>
      <c r="AA5102" s="52"/>
    </row>
    <row r="5103" spans="19:27">
      <c r="S5103" s="52"/>
      <c r="T5103" s="52"/>
      <c r="U5103" s="52"/>
      <c r="V5103" s="52"/>
      <c r="W5103" s="52"/>
      <c r="X5103" s="52"/>
      <c r="Y5103" s="52"/>
      <c r="Z5103" s="52"/>
      <c r="AA5103" s="52"/>
    </row>
    <row r="5104" spans="19:27">
      <c r="S5104" s="52"/>
      <c r="T5104" s="52"/>
      <c r="U5104" s="52"/>
      <c r="V5104" s="52"/>
      <c r="W5104" s="52"/>
      <c r="X5104" s="52"/>
      <c r="Y5104" s="52"/>
      <c r="Z5104" s="52"/>
      <c r="AA5104" s="52"/>
    </row>
    <row r="5105" spans="19:27">
      <c r="S5105" s="52"/>
      <c r="T5105" s="52"/>
      <c r="U5105" s="52"/>
      <c r="V5105" s="52"/>
      <c r="W5105" s="52"/>
      <c r="X5105" s="52"/>
      <c r="Y5105" s="52"/>
      <c r="Z5105" s="52"/>
      <c r="AA5105" s="52"/>
    </row>
    <row r="5106" spans="19:27">
      <c r="S5106" s="52"/>
      <c r="T5106" s="52"/>
      <c r="U5106" s="52"/>
      <c r="V5106" s="52"/>
      <c r="W5106" s="52"/>
      <c r="X5106" s="52"/>
      <c r="Y5106" s="52"/>
      <c r="Z5106" s="52"/>
      <c r="AA5106" s="52"/>
    </row>
    <row r="5107" spans="19:27">
      <c r="S5107" s="52"/>
      <c r="T5107" s="52"/>
      <c r="U5107" s="52"/>
      <c r="V5107" s="52"/>
      <c r="W5107" s="52"/>
      <c r="X5107" s="52"/>
      <c r="Y5107" s="52"/>
      <c r="Z5107" s="52"/>
      <c r="AA5107" s="52"/>
    </row>
    <row r="5108" spans="19:27">
      <c r="S5108" s="52"/>
      <c r="T5108" s="52"/>
      <c r="U5108" s="52"/>
      <c r="V5108" s="52"/>
      <c r="W5108" s="52"/>
      <c r="X5108" s="52"/>
      <c r="Y5108" s="52"/>
      <c r="Z5108" s="52"/>
      <c r="AA5108" s="52"/>
    </row>
    <row r="5109" spans="19:27">
      <c r="S5109" s="52"/>
      <c r="T5109" s="52"/>
      <c r="U5109" s="52"/>
      <c r="V5109" s="52"/>
      <c r="W5109" s="52"/>
      <c r="X5109" s="52"/>
      <c r="Y5109" s="52"/>
      <c r="Z5109" s="52"/>
      <c r="AA5109" s="52"/>
    </row>
    <row r="5110" spans="19:27">
      <c r="S5110" s="52"/>
      <c r="T5110" s="52"/>
      <c r="U5110" s="52"/>
      <c r="V5110" s="52"/>
      <c r="W5110" s="52"/>
      <c r="X5110" s="52"/>
      <c r="Y5110" s="52"/>
      <c r="Z5110" s="52"/>
      <c r="AA5110" s="52"/>
    </row>
    <row r="5111" spans="19:27">
      <c r="S5111" s="52"/>
      <c r="T5111" s="52"/>
      <c r="U5111" s="52"/>
      <c r="V5111" s="52"/>
      <c r="W5111" s="52"/>
      <c r="X5111" s="52"/>
      <c r="Y5111" s="52"/>
      <c r="Z5111" s="52"/>
      <c r="AA5111" s="52"/>
    </row>
    <row r="5112" spans="19:27">
      <c r="S5112" s="52"/>
      <c r="T5112" s="52"/>
      <c r="U5112" s="52"/>
      <c r="V5112" s="52"/>
      <c r="W5112" s="52"/>
      <c r="X5112" s="52"/>
      <c r="Y5112" s="52"/>
      <c r="Z5112" s="52"/>
      <c r="AA5112" s="52"/>
    </row>
    <row r="5113" spans="19:27">
      <c r="S5113" s="52"/>
      <c r="T5113" s="52"/>
      <c r="U5113" s="52"/>
      <c r="V5113" s="52"/>
      <c r="W5113" s="52"/>
      <c r="X5113" s="52"/>
      <c r="Y5113" s="52"/>
      <c r="Z5113" s="52"/>
      <c r="AA5113" s="52"/>
    </row>
    <row r="5114" spans="19:27">
      <c r="S5114" s="52"/>
      <c r="T5114" s="52"/>
      <c r="U5114" s="52"/>
      <c r="V5114" s="52"/>
      <c r="W5114" s="52"/>
      <c r="X5114" s="52"/>
      <c r="Y5114" s="52"/>
      <c r="Z5114" s="52"/>
      <c r="AA5114" s="52"/>
    </row>
    <row r="5115" spans="19:27">
      <c r="S5115" s="52"/>
      <c r="T5115" s="52"/>
      <c r="U5115" s="52"/>
      <c r="V5115" s="52"/>
      <c r="W5115" s="52"/>
      <c r="X5115" s="52"/>
      <c r="Y5115" s="52"/>
      <c r="Z5115" s="52"/>
      <c r="AA5115" s="52"/>
    </row>
    <row r="5116" spans="19:27">
      <c r="S5116" s="52"/>
      <c r="T5116" s="52"/>
      <c r="U5116" s="52"/>
      <c r="V5116" s="52"/>
      <c r="W5116" s="52"/>
      <c r="X5116" s="52"/>
      <c r="Y5116" s="52"/>
      <c r="Z5116" s="52"/>
      <c r="AA5116" s="52"/>
    </row>
    <row r="5117" spans="19:27">
      <c r="S5117" s="52"/>
      <c r="T5117" s="52"/>
      <c r="U5117" s="52"/>
      <c r="V5117" s="52"/>
      <c r="W5117" s="52"/>
      <c r="X5117" s="52"/>
      <c r="Y5117" s="52"/>
      <c r="Z5117" s="52"/>
      <c r="AA5117" s="52"/>
    </row>
    <row r="5118" spans="19:27">
      <c r="S5118" s="52"/>
      <c r="T5118" s="52"/>
      <c r="U5118" s="52"/>
      <c r="V5118" s="52"/>
      <c r="W5118" s="52"/>
      <c r="X5118" s="52"/>
      <c r="Y5118" s="52"/>
      <c r="Z5118" s="52"/>
      <c r="AA5118" s="52"/>
    </row>
    <row r="5119" spans="19:27">
      <c r="S5119" s="52"/>
      <c r="T5119" s="52"/>
      <c r="U5119" s="52"/>
      <c r="V5119" s="52"/>
      <c r="W5119" s="52"/>
      <c r="X5119" s="52"/>
      <c r="Y5119" s="52"/>
      <c r="Z5119" s="52"/>
      <c r="AA5119" s="52"/>
    </row>
    <row r="5120" spans="19:27">
      <c r="S5120" s="52"/>
      <c r="T5120" s="52"/>
      <c r="U5120" s="52"/>
      <c r="V5120" s="52"/>
      <c r="W5120" s="52"/>
      <c r="X5120" s="52"/>
      <c r="Y5120" s="52"/>
      <c r="Z5120" s="52"/>
      <c r="AA5120" s="52"/>
    </row>
    <row r="5121" spans="19:27">
      <c r="S5121" s="52"/>
      <c r="T5121" s="52"/>
      <c r="U5121" s="52"/>
      <c r="V5121" s="52"/>
      <c r="W5121" s="52"/>
      <c r="X5121" s="52"/>
      <c r="Y5121" s="52"/>
      <c r="Z5121" s="52"/>
      <c r="AA5121" s="52"/>
    </row>
    <row r="5122" spans="19:27">
      <c r="S5122" s="52"/>
      <c r="T5122" s="52"/>
      <c r="U5122" s="52"/>
      <c r="V5122" s="52"/>
      <c r="W5122" s="52"/>
      <c r="X5122" s="52"/>
      <c r="Y5122" s="52"/>
      <c r="Z5122" s="52"/>
      <c r="AA5122" s="52"/>
    </row>
    <row r="5123" spans="19:27">
      <c r="S5123" s="52"/>
      <c r="T5123" s="52"/>
      <c r="U5123" s="52"/>
      <c r="V5123" s="52"/>
      <c r="W5123" s="52"/>
      <c r="X5123" s="52"/>
      <c r="Y5123" s="52"/>
      <c r="Z5123" s="52"/>
      <c r="AA5123" s="52"/>
    </row>
    <row r="5124" spans="19:27">
      <c r="S5124" s="52"/>
      <c r="T5124" s="52"/>
      <c r="U5124" s="52"/>
      <c r="V5124" s="52"/>
      <c r="W5124" s="52"/>
      <c r="X5124" s="52"/>
      <c r="Y5124" s="52"/>
      <c r="Z5124" s="52"/>
      <c r="AA5124" s="52"/>
    </row>
    <row r="5125" spans="19:27">
      <c r="S5125" s="52"/>
      <c r="T5125" s="52"/>
      <c r="U5125" s="52"/>
      <c r="V5125" s="52"/>
      <c r="W5125" s="52"/>
      <c r="X5125" s="52"/>
      <c r="Y5125" s="52"/>
      <c r="Z5125" s="52"/>
      <c r="AA5125" s="52"/>
    </row>
    <row r="5126" spans="19:27">
      <c r="S5126" s="52"/>
      <c r="T5126" s="52"/>
      <c r="U5126" s="52"/>
      <c r="V5126" s="52"/>
      <c r="W5126" s="52"/>
      <c r="X5126" s="52"/>
      <c r="Y5126" s="52"/>
      <c r="Z5126" s="52"/>
      <c r="AA5126" s="52"/>
    </row>
    <row r="5127" spans="19:27">
      <c r="S5127" s="52"/>
      <c r="T5127" s="52"/>
      <c r="U5127" s="52"/>
      <c r="V5127" s="52"/>
      <c r="W5127" s="52"/>
      <c r="X5127" s="52"/>
      <c r="Y5127" s="52"/>
      <c r="Z5127" s="52"/>
      <c r="AA5127" s="52"/>
    </row>
    <row r="5128" spans="19:27">
      <c r="S5128" s="52"/>
      <c r="T5128" s="52"/>
      <c r="U5128" s="52"/>
      <c r="V5128" s="52"/>
      <c r="W5128" s="52"/>
      <c r="X5128" s="52"/>
      <c r="Y5128" s="52"/>
      <c r="Z5128" s="52"/>
      <c r="AA5128" s="52"/>
    </row>
    <row r="5129" spans="19:27">
      <c r="S5129" s="52"/>
      <c r="T5129" s="52"/>
      <c r="U5129" s="52"/>
      <c r="V5129" s="52"/>
      <c r="W5129" s="52"/>
      <c r="X5129" s="52"/>
      <c r="Y5129" s="52"/>
      <c r="Z5129" s="52"/>
      <c r="AA5129" s="52"/>
    </row>
    <row r="5130" spans="19:27">
      <c r="S5130" s="52"/>
      <c r="T5130" s="52"/>
      <c r="U5130" s="52"/>
      <c r="V5130" s="52"/>
      <c r="W5130" s="52"/>
      <c r="X5130" s="52"/>
      <c r="Y5130" s="52"/>
      <c r="Z5130" s="52"/>
      <c r="AA5130" s="52"/>
    </row>
    <row r="5131" spans="19:27">
      <c r="S5131" s="52"/>
      <c r="T5131" s="52"/>
      <c r="U5131" s="52"/>
      <c r="V5131" s="52"/>
      <c r="W5131" s="52"/>
      <c r="X5131" s="52"/>
      <c r="Y5131" s="52"/>
      <c r="Z5131" s="52"/>
      <c r="AA5131" s="52"/>
    </row>
    <row r="5132" spans="19:27">
      <c r="S5132" s="52"/>
      <c r="T5132" s="52"/>
      <c r="U5132" s="52"/>
      <c r="V5132" s="52"/>
      <c r="W5132" s="52"/>
      <c r="X5132" s="52"/>
      <c r="Y5132" s="52"/>
      <c r="Z5132" s="52"/>
      <c r="AA5132" s="52"/>
    </row>
    <row r="5133" spans="19:27">
      <c r="S5133" s="52"/>
      <c r="T5133" s="52"/>
      <c r="U5133" s="52"/>
      <c r="V5133" s="52"/>
      <c r="W5133" s="52"/>
      <c r="X5133" s="52"/>
      <c r="Y5133" s="52"/>
      <c r="Z5133" s="52"/>
      <c r="AA5133" s="52"/>
    </row>
    <row r="5134" spans="19:27">
      <c r="S5134" s="52"/>
      <c r="T5134" s="52"/>
      <c r="U5134" s="52"/>
      <c r="V5134" s="52"/>
      <c r="W5134" s="52"/>
      <c r="X5134" s="52"/>
      <c r="Y5134" s="52"/>
      <c r="Z5134" s="52"/>
      <c r="AA5134" s="52"/>
    </row>
    <row r="5135" spans="19:27">
      <c r="S5135" s="52"/>
      <c r="T5135" s="52"/>
      <c r="U5135" s="52"/>
      <c r="V5135" s="52"/>
      <c r="W5135" s="52"/>
      <c r="X5135" s="52"/>
      <c r="Y5135" s="52"/>
      <c r="Z5135" s="52"/>
      <c r="AA5135" s="52"/>
    </row>
    <row r="5136" spans="19:27">
      <c r="S5136" s="52"/>
      <c r="T5136" s="52"/>
      <c r="U5136" s="52"/>
      <c r="V5136" s="52"/>
      <c r="W5136" s="52"/>
      <c r="X5136" s="52"/>
      <c r="Y5136" s="52"/>
      <c r="Z5136" s="52"/>
      <c r="AA5136" s="52"/>
    </row>
    <row r="5137" spans="19:27">
      <c r="S5137" s="52"/>
      <c r="T5137" s="52"/>
      <c r="U5137" s="52"/>
      <c r="V5137" s="52"/>
      <c r="W5137" s="52"/>
      <c r="X5137" s="52"/>
      <c r="Y5137" s="52"/>
      <c r="Z5137" s="52"/>
      <c r="AA5137" s="52"/>
    </row>
    <row r="5138" spans="19:27">
      <c r="S5138" s="52"/>
      <c r="T5138" s="52"/>
      <c r="U5138" s="52"/>
      <c r="V5138" s="52"/>
      <c r="W5138" s="52"/>
      <c r="X5138" s="52"/>
      <c r="Y5138" s="52"/>
      <c r="Z5138" s="52"/>
      <c r="AA5138" s="52"/>
    </row>
    <row r="5139" spans="19:27">
      <c r="S5139" s="52"/>
      <c r="T5139" s="52"/>
      <c r="U5139" s="52"/>
      <c r="V5139" s="52"/>
      <c r="W5139" s="52"/>
      <c r="X5139" s="52"/>
      <c r="Y5139" s="52"/>
      <c r="Z5139" s="52"/>
      <c r="AA5139" s="52"/>
    </row>
    <row r="5140" spans="19:27">
      <c r="S5140" s="52"/>
      <c r="T5140" s="52"/>
      <c r="U5140" s="52"/>
      <c r="V5140" s="52"/>
      <c r="W5140" s="52"/>
      <c r="X5140" s="52"/>
      <c r="Y5140" s="52"/>
      <c r="Z5140" s="52"/>
      <c r="AA5140" s="52"/>
    </row>
    <row r="5141" spans="19:27">
      <c r="S5141" s="52"/>
      <c r="T5141" s="52"/>
      <c r="U5141" s="52"/>
      <c r="V5141" s="52"/>
      <c r="W5141" s="52"/>
      <c r="X5141" s="52"/>
      <c r="Y5141" s="52"/>
      <c r="Z5141" s="52"/>
      <c r="AA5141" s="52"/>
    </row>
    <row r="5142" spans="19:27">
      <c r="S5142" s="52"/>
      <c r="T5142" s="52"/>
      <c r="U5142" s="52"/>
      <c r="V5142" s="52"/>
      <c r="W5142" s="52"/>
      <c r="X5142" s="52"/>
      <c r="Y5142" s="52"/>
      <c r="Z5142" s="52"/>
      <c r="AA5142" s="52"/>
    </row>
    <row r="5143" spans="19:27">
      <c r="S5143" s="52"/>
      <c r="T5143" s="52"/>
      <c r="U5143" s="52"/>
      <c r="V5143" s="52"/>
      <c r="W5143" s="52"/>
      <c r="X5143" s="52"/>
      <c r="Y5143" s="52"/>
      <c r="Z5143" s="52"/>
      <c r="AA5143" s="52"/>
    </row>
    <row r="5144" spans="19:27">
      <c r="S5144" s="52"/>
      <c r="T5144" s="52"/>
      <c r="U5144" s="52"/>
      <c r="V5144" s="52"/>
      <c r="W5144" s="52"/>
      <c r="X5144" s="52"/>
      <c r="Y5144" s="52"/>
      <c r="Z5144" s="52"/>
      <c r="AA5144" s="52"/>
    </row>
    <row r="5145" spans="19:27">
      <c r="S5145" s="52"/>
      <c r="T5145" s="52"/>
      <c r="U5145" s="52"/>
      <c r="V5145" s="52"/>
      <c r="W5145" s="52"/>
      <c r="X5145" s="52"/>
      <c r="Y5145" s="52"/>
      <c r="Z5145" s="52"/>
      <c r="AA5145" s="52"/>
    </row>
    <row r="5146" spans="19:27">
      <c r="S5146" s="52"/>
      <c r="T5146" s="52"/>
      <c r="U5146" s="52"/>
      <c r="V5146" s="52"/>
      <c r="W5146" s="52"/>
      <c r="X5146" s="52"/>
      <c r="Y5146" s="52"/>
      <c r="Z5146" s="52"/>
      <c r="AA5146" s="52"/>
    </row>
    <row r="5147" spans="19:27">
      <c r="S5147" s="52"/>
      <c r="T5147" s="52"/>
      <c r="U5147" s="52"/>
      <c r="V5147" s="52"/>
      <c r="W5147" s="52"/>
      <c r="X5147" s="52"/>
      <c r="Y5147" s="52"/>
      <c r="Z5147" s="52"/>
      <c r="AA5147" s="52"/>
    </row>
    <row r="5148" spans="19:27">
      <c r="S5148" s="52"/>
      <c r="T5148" s="52"/>
      <c r="U5148" s="52"/>
      <c r="V5148" s="52"/>
      <c r="W5148" s="52"/>
      <c r="X5148" s="52"/>
      <c r="Y5148" s="52"/>
      <c r="Z5148" s="52"/>
      <c r="AA5148" s="52"/>
    </row>
    <row r="5149" spans="19:27">
      <c r="S5149" s="52"/>
      <c r="T5149" s="52"/>
      <c r="U5149" s="52"/>
      <c r="V5149" s="52"/>
      <c r="W5149" s="52"/>
      <c r="X5149" s="52"/>
      <c r="Y5149" s="52"/>
      <c r="Z5149" s="52"/>
      <c r="AA5149" s="52"/>
    </row>
    <row r="5150" spans="19:27">
      <c r="S5150" s="52"/>
      <c r="T5150" s="52"/>
      <c r="U5150" s="52"/>
      <c r="V5150" s="52"/>
      <c r="W5150" s="52"/>
      <c r="X5150" s="52"/>
      <c r="Y5150" s="52"/>
      <c r="Z5150" s="52"/>
      <c r="AA5150" s="52"/>
    </row>
    <row r="5151" spans="19:27">
      <c r="S5151" s="52"/>
      <c r="T5151" s="52"/>
      <c r="U5151" s="52"/>
      <c r="V5151" s="52"/>
      <c r="W5151" s="52"/>
      <c r="X5151" s="52"/>
      <c r="Y5151" s="52"/>
      <c r="Z5151" s="52"/>
      <c r="AA5151" s="52"/>
    </row>
    <row r="5152" spans="19:27">
      <c r="S5152" s="52"/>
      <c r="T5152" s="52"/>
      <c r="U5152" s="52"/>
      <c r="V5152" s="52"/>
      <c r="W5152" s="52"/>
      <c r="X5152" s="52"/>
      <c r="Y5152" s="52"/>
      <c r="Z5152" s="52"/>
      <c r="AA5152" s="52"/>
    </row>
    <row r="5153" spans="19:27">
      <c r="S5153" s="52"/>
      <c r="T5153" s="52"/>
      <c r="U5153" s="52"/>
      <c r="V5153" s="52"/>
      <c r="W5153" s="52"/>
      <c r="X5153" s="52"/>
      <c r="Y5153" s="52"/>
      <c r="Z5153" s="52"/>
      <c r="AA5153" s="52"/>
    </row>
    <row r="5154" spans="19:27">
      <c r="S5154" s="52"/>
      <c r="T5154" s="52"/>
      <c r="U5154" s="52"/>
      <c r="V5154" s="52"/>
      <c r="W5154" s="52"/>
      <c r="X5154" s="52"/>
      <c r="Y5154" s="52"/>
      <c r="Z5154" s="52"/>
      <c r="AA5154" s="52"/>
    </row>
    <row r="5155" spans="19:27">
      <c r="S5155" s="52"/>
      <c r="T5155" s="52"/>
      <c r="U5155" s="52"/>
      <c r="V5155" s="52"/>
      <c r="W5155" s="52"/>
      <c r="X5155" s="52"/>
      <c r="Y5155" s="52"/>
      <c r="Z5155" s="52"/>
      <c r="AA5155" s="52"/>
    </row>
    <row r="5156" spans="19:27">
      <c r="S5156" s="52"/>
      <c r="T5156" s="52"/>
      <c r="U5156" s="52"/>
      <c r="V5156" s="52"/>
      <c r="W5156" s="52"/>
      <c r="X5156" s="52"/>
      <c r="Y5156" s="52"/>
      <c r="Z5156" s="52"/>
      <c r="AA5156" s="52"/>
    </row>
    <row r="5157" spans="19:27">
      <c r="S5157" s="52"/>
      <c r="T5157" s="52"/>
      <c r="U5157" s="52"/>
      <c r="V5157" s="52"/>
      <c r="W5157" s="52"/>
      <c r="X5157" s="52"/>
      <c r="Y5157" s="52"/>
      <c r="Z5157" s="52"/>
      <c r="AA5157" s="52"/>
    </row>
    <row r="5158" spans="19:27">
      <c r="S5158" s="52"/>
      <c r="T5158" s="52"/>
      <c r="U5158" s="52"/>
      <c r="V5158" s="52"/>
      <c r="W5158" s="52"/>
      <c r="X5158" s="52"/>
      <c r="Y5158" s="52"/>
      <c r="Z5158" s="52"/>
      <c r="AA5158" s="52"/>
    </row>
    <row r="5159" spans="19:27">
      <c r="S5159" s="52"/>
      <c r="T5159" s="52"/>
      <c r="U5159" s="52"/>
      <c r="V5159" s="52"/>
      <c r="W5159" s="52"/>
      <c r="X5159" s="52"/>
      <c r="Y5159" s="52"/>
      <c r="Z5159" s="52"/>
      <c r="AA5159" s="52"/>
    </row>
    <row r="5160" spans="19:27">
      <c r="S5160" s="52"/>
      <c r="T5160" s="52"/>
      <c r="U5160" s="52"/>
      <c r="V5160" s="52"/>
      <c r="W5160" s="52"/>
      <c r="X5160" s="52"/>
      <c r="Y5160" s="52"/>
      <c r="Z5160" s="52"/>
      <c r="AA5160" s="52"/>
    </row>
    <row r="5161" spans="19:27">
      <c r="S5161" s="52"/>
      <c r="T5161" s="52"/>
      <c r="U5161" s="52"/>
      <c r="V5161" s="52"/>
      <c r="W5161" s="52"/>
      <c r="X5161" s="52"/>
      <c r="Y5161" s="52"/>
      <c r="Z5161" s="52"/>
      <c r="AA5161" s="52"/>
    </row>
    <row r="5162" spans="19:27">
      <c r="S5162" s="52"/>
      <c r="T5162" s="52"/>
      <c r="U5162" s="52"/>
      <c r="V5162" s="52"/>
      <c r="W5162" s="52"/>
      <c r="X5162" s="52"/>
      <c r="Y5162" s="52"/>
      <c r="Z5162" s="52"/>
      <c r="AA5162" s="52"/>
    </row>
    <row r="5163" spans="19:27">
      <c r="S5163" s="52"/>
      <c r="T5163" s="52"/>
      <c r="U5163" s="52"/>
      <c r="V5163" s="52"/>
      <c r="W5163" s="52"/>
      <c r="X5163" s="52"/>
      <c r="Y5163" s="52"/>
      <c r="Z5163" s="52"/>
      <c r="AA5163" s="52"/>
    </row>
    <row r="5164" spans="19:27">
      <c r="S5164" s="52"/>
      <c r="T5164" s="52"/>
      <c r="U5164" s="52"/>
      <c r="V5164" s="52"/>
      <c r="W5164" s="52"/>
      <c r="X5164" s="52"/>
      <c r="Y5164" s="52"/>
      <c r="Z5164" s="52"/>
      <c r="AA5164" s="52"/>
    </row>
    <row r="5165" spans="19:27">
      <c r="S5165" s="52"/>
      <c r="T5165" s="52"/>
      <c r="U5165" s="52"/>
      <c r="V5165" s="52"/>
      <c r="W5165" s="52"/>
      <c r="X5165" s="52"/>
      <c r="Y5165" s="52"/>
      <c r="Z5165" s="52"/>
      <c r="AA5165" s="52"/>
    </row>
    <row r="5166" spans="19:27">
      <c r="S5166" s="52"/>
      <c r="T5166" s="52"/>
      <c r="U5166" s="52"/>
      <c r="V5166" s="52"/>
      <c r="W5166" s="52"/>
      <c r="X5166" s="52"/>
      <c r="Y5166" s="52"/>
      <c r="Z5166" s="52"/>
      <c r="AA5166" s="52"/>
    </row>
    <row r="5167" spans="19:27">
      <c r="S5167" s="52"/>
      <c r="T5167" s="52"/>
      <c r="U5167" s="52"/>
      <c r="V5167" s="52"/>
      <c r="W5167" s="52"/>
      <c r="X5167" s="52"/>
      <c r="Y5167" s="52"/>
      <c r="Z5167" s="52"/>
      <c r="AA5167" s="52"/>
    </row>
    <row r="5168" spans="19:27">
      <c r="S5168" s="52"/>
      <c r="T5168" s="52"/>
      <c r="U5168" s="52"/>
      <c r="V5168" s="52"/>
      <c r="W5168" s="52"/>
      <c r="X5168" s="52"/>
      <c r="Y5168" s="52"/>
      <c r="Z5168" s="52"/>
      <c r="AA5168" s="52"/>
    </row>
    <row r="5169" spans="19:27">
      <c r="S5169" s="52"/>
      <c r="T5169" s="52"/>
      <c r="U5169" s="52"/>
      <c r="V5169" s="52"/>
      <c r="W5169" s="52"/>
      <c r="X5169" s="52"/>
      <c r="Y5169" s="52"/>
      <c r="Z5169" s="52"/>
      <c r="AA5169" s="52"/>
    </row>
    <row r="5170" spans="19:27">
      <c r="S5170" s="52"/>
      <c r="T5170" s="52"/>
      <c r="U5170" s="52"/>
      <c r="V5170" s="52"/>
      <c r="W5170" s="52"/>
      <c r="X5170" s="52"/>
      <c r="Y5170" s="52"/>
      <c r="Z5170" s="52"/>
      <c r="AA5170" s="52"/>
    </row>
    <row r="5171" spans="19:27">
      <c r="S5171" s="52"/>
      <c r="T5171" s="52"/>
      <c r="U5171" s="52"/>
      <c r="V5171" s="52"/>
      <c r="W5171" s="52"/>
      <c r="X5171" s="52"/>
      <c r="Y5171" s="52"/>
      <c r="Z5171" s="52"/>
      <c r="AA5171" s="52"/>
    </row>
    <row r="5172" spans="19:27">
      <c r="S5172" s="52"/>
      <c r="T5172" s="52"/>
      <c r="U5172" s="52"/>
      <c r="V5172" s="52"/>
      <c r="W5172" s="52"/>
      <c r="X5172" s="52"/>
      <c r="Y5172" s="52"/>
      <c r="Z5172" s="52"/>
      <c r="AA5172" s="52"/>
    </row>
    <row r="5173" spans="19:27">
      <c r="S5173" s="52"/>
      <c r="T5173" s="52"/>
      <c r="U5173" s="52"/>
      <c r="V5173" s="52"/>
      <c r="W5173" s="52"/>
      <c r="X5173" s="52"/>
      <c r="Y5173" s="52"/>
      <c r="Z5173" s="52"/>
      <c r="AA5173" s="52"/>
    </row>
    <row r="5174" spans="19:27">
      <c r="S5174" s="52"/>
      <c r="T5174" s="52"/>
      <c r="U5174" s="52"/>
      <c r="V5174" s="52"/>
      <c r="W5174" s="52"/>
      <c r="X5174" s="52"/>
      <c r="Y5174" s="52"/>
      <c r="Z5174" s="52"/>
      <c r="AA5174" s="52"/>
    </row>
    <row r="5175" spans="19:27">
      <c r="S5175" s="52"/>
      <c r="T5175" s="52"/>
      <c r="U5175" s="52"/>
      <c r="V5175" s="52"/>
      <c r="W5175" s="52"/>
      <c r="X5175" s="52"/>
      <c r="Y5175" s="52"/>
      <c r="Z5175" s="52"/>
      <c r="AA5175" s="52"/>
    </row>
    <row r="5176" spans="19:27">
      <c r="S5176" s="52"/>
      <c r="T5176" s="52"/>
      <c r="U5176" s="52"/>
      <c r="V5176" s="52"/>
      <c r="W5176" s="52"/>
      <c r="X5176" s="52"/>
      <c r="Y5176" s="52"/>
      <c r="Z5176" s="52"/>
      <c r="AA5176" s="52"/>
    </row>
    <row r="5177" spans="19:27">
      <c r="S5177" s="52"/>
      <c r="T5177" s="52"/>
      <c r="U5177" s="52"/>
      <c r="V5177" s="52"/>
      <c r="W5177" s="52"/>
      <c r="X5177" s="52"/>
      <c r="Y5177" s="52"/>
      <c r="Z5177" s="52"/>
      <c r="AA5177" s="52"/>
    </row>
    <row r="5178" spans="19:27">
      <c r="S5178" s="52"/>
      <c r="T5178" s="52"/>
      <c r="U5178" s="52"/>
      <c r="V5178" s="52"/>
      <c r="W5178" s="52"/>
      <c r="X5178" s="52"/>
      <c r="Y5178" s="52"/>
      <c r="Z5178" s="52"/>
      <c r="AA5178" s="52"/>
    </row>
    <row r="5179" spans="19:27">
      <c r="S5179" s="52"/>
      <c r="T5179" s="52"/>
      <c r="U5179" s="52"/>
      <c r="V5179" s="52"/>
      <c r="W5179" s="52"/>
      <c r="X5179" s="52"/>
      <c r="Y5179" s="52"/>
      <c r="Z5179" s="52"/>
      <c r="AA5179" s="52"/>
    </row>
    <row r="5180" spans="19:27">
      <c r="S5180" s="52"/>
      <c r="T5180" s="52"/>
      <c r="U5180" s="52"/>
      <c r="V5180" s="52"/>
      <c r="W5180" s="52"/>
      <c r="X5180" s="52"/>
      <c r="Y5180" s="52"/>
      <c r="Z5180" s="52"/>
      <c r="AA5180" s="52"/>
    </row>
    <row r="5181" spans="19:27">
      <c r="S5181" s="52"/>
      <c r="T5181" s="52"/>
      <c r="U5181" s="52"/>
      <c r="V5181" s="52"/>
      <c r="W5181" s="52"/>
      <c r="X5181" s="52"/>
      <c r="Y5181" s="52"/>
      <c r="Z5181" s="52"/>
      <c r="AA5181" s="52"/>
    </row>
    <row r="5182" spans="19:27">
      <c r="S5182" s="52"/>
      <c r="T5182" s="52"/>
      <c r="U5182" s="52"/>
      <c r="V5182" s="52"/>
      <c r="W5182" s="52"/>
      <c r="X5182" s="52"/>
      <c r="Y5182" s="52"/>
      <c r="Z5182" s="52"/>
      <c r="AA5182" s="52"/>
    </row>
    <row r="5183" spans="19:27">
      <c r="S5183" s="52"/>
      <c r="T5183" s="52"/>
      <c r="U5183" s="52"/>
      <c r="V5183" s="52"/>
      <c r="W5183" s="52"/>
      <c r="X5183" s="52"/>
      <c r="Y5183" s="52"/>
      <c r="Z5183" s="52"/>
      <c r="AA5183" s="52"/>
    </row>
    <row r="5184" spans="19:27">
      <c r="S5184" s="52"/>
      <c r="T5184" s="52"/>
      <c r="U5184" s="52"/>
      <c r="V5184" s="52"/>
      <c r="W5184" s="52"/>
      <c r="X5184" s="52"/>
      <c r="Y5184" s="52"/>
      <c r="Z5184" s="52"/>
      <c r="AA5184" s="52"/>
    </row>
    <row r="5185" spans="19:27">
      <c r="S5185" s="52"/>
      <c r="T5185" s="52"/>
      <c r="U5185" s="52"/>
      <c r="V5185" s="52"/>
      <c r="W5185" s="52"/>
      <c r="X5185" s="52"/>
      <c r="Y5185" s="52"/>
      <c r="Z5185" s="52"/>
      <c r="AA5185" s="52"/>
    </row>
    <row r="5186" spans="19:27">
      <c r="S5186" s="52"/>
      <c r="T5186" s="52"/>
      <c r="U5186" s="52"/>
      <c r="V5186" s="52"/>
      <c r="W5186" s="52"/>
      <c r="X5186" s="52"/>
      <c r="Y5186" s="52"/>
      <c r="Z5186" s="52"/>
      <c r="AA5186" s="52"/>
    </row>
    <row r="5187" spans="19:27">
      <c r="S5187" s="52"/>
      <c r="T5187" s="52"/>
      <c r="U5187" s="52"/>
      <c r="V5187" s="52"/>
      <c r="W5187" s="52"/>
      <c r="X5187" s="52"/>
      <c r="Y5187" s="52"/>
      <c r="Z5187" s="52"/>
      <c r="AA5187" s="52"/>
    </row>
    <row r="5188" spans="19:27">
      <c r="S5188" s="52"/>
      <c r="T5188" s="52"/>
      <c r="U5188" s="52"/>
      <c r="V5188" s="52"/>
      <c r="W5188" s="52"/>
      <c r="X5188" s="52"/>
      <c r="Y5188" s="52"/>
      <c r="Z5188" s="52"/>
      <c r="AA5188" s="52"/>
    </row>
    <row r="5189" spans="19:27">
      <c r="S5189" s="52"/>
      <c r="T5189" s="52"/>
      <c r="U5189" s="52"/>
      <c r="V5189" s="52"/>
      <c r="W5189" s="52"/>
      <c r="X5189" s="52"/>
      <c r="Y5189" s="52"/>
      <c r="Z5189" s="52"/>
      <c r="AA5189" s="52"/>
    </row>
    <row r="5190" spans="19:27">
      <c r="S5190" s="52"/>
      <c r="T5190" s="52"/>
      <c r="U5190" s="52"/>
      <c r="V5190" s="52"/>
      <c r="W5190" s="52"/>
      <c r="X5190" s="52"/>
      <c r="Y5190" s="52"/>
      <c r="Z5190" s="52"/>
      <c r="AA5190" s="52"/>
    </row>
    <row r="5191" spans="19:27">
      <c r="S5191" s="52"/>
      <c r="T5191" s="52"/>
      <c r="U5191" s="52"/>
      <c r="V5191" s="52"/>
      <c r="W5191" s="52"/>
      <c r="X5191" s="52"/>
      <c r="Y5191" s="52"/>
      <c r="Z5191" s="52"/>
      <c r="AA5191" s="52"/>
    </row>
    <row r="5192" spans="19:27">
      <c r="S5192" s="52"/>
      <c r="T5192" s="52"/>
      <c r="U5192" s="52"/>
      <c r="V5192" s="52"/>
      <c r="W5192" s="52"/>
      <c r="X5192" s="52"/>
      <c r="Y5192" s="52"/>
      <c r="Z5192" s="52"/>
      <c r="AA5192" s="52"/>
    </row>
    <row r="5193" spans="19:27">
      <c r="S5193" s="52"/>
      <c r="T5193" s="52"/>
      <c r="U5193" s="52"/>
      <c r="V5193" s="52"/>
      <c r="W5193" s="52"/>
      <c r="X5193" s="52"/>
      <c r="Y5193" s="52"/>
      <c r="Z5193" s="52"/>
      <c r="AA5193" s="52"/>
    </row>
    <row r="5194" spans="19:27">
      <c r="S5194" s="52"/>
      <c r="T5194" s="52"/>
      <c r="U5194" s="52"/>
      <c r="V5194" s="52"/>
      <c r="W5194" s="52"/>
      <c r="X5194" s="52"/>
      <c r="Y5194" s="52"/>
      <c r="Z5194" s="52"/>
      <c r="AA5194" s="52"/>
    </row>
    <row r="5195" spans="19:27">
      <c r="S5195" s="52"/>
      <c r="T5195" s="52"/>
      <c r="U5195" s="52"/>
      <c r="V5195" s="52"/>
      <c r="W5195" s="52"/>
      <c r="X5195" s="52"/>
      <c r="Y5195" s="52"/>
      <c r="Z5195" s="52"/>
      <c r="AA5195" s="52"/>
    </row>
    <row r="5196" spans="19:27">
      <c r="S5196" s="52"/>
      <c r="T5196" s="52"/>
      <c r="U5196" s="52"/>
      <c r="V5196" s="52"/>
      <c r="W5196" s="52"/>
      <c r="X5196" s="52"/>
      <c r="Y5196" s="52"/>
      <c r="Z5196" s="52"/>
      <c r="AA5196" s="52"/>
    </row>
    <row r="5197" spans="19:27">
      <c r="S5197" s="52"/>
      <c r="T5197" s="52"/>
      <c r="U5197" s="52"/>
      <c r="V5197" s="52"/>
      <c r="W5197" s="52"/>
      <c r="X5197" s="52"/>
      <c r="Y5197" s="52"/>
      <c r="Z5197" s="52"/>
      <c r="AA5197" s="52"/>
    </row>
    <row r="5198" spans="19:27">
      <c r="S5198" s="52"/>
      <c r="T5198" s="52"/>
      <c r="U5198" s="52"/>
      <c r="V5198" s="52"/>
      <c r="W5198" s="52"/>
      <c r="X5198" s="52"/>
      <c r="Y5198" s="52"/>
      <c r="Z5198" s="52"/>
      <c r="AA5198" s="52"/>
    </row>
    <row r="5199" spans="19:27">
      <c r="S5199" s="52"/>
      <c r="T5199" s="52"/>
      <c r="U5199" s="52"/>
      <c r="V5199" s="52"/>
      <c r="W5199" s="52"/>
      <c r="X5199" s="52"/>
      <c r="Y5199" s="52"/>
      <c r="Z5199" s="52"/>
      <c r="AA5199" s="52"/>
    </row>
    <row r="5200" spans="19:27">
      <c r="S5200" s="52"/>
      <c r="T5200" s="52"/>
      <c r="U5200" s="52"/>
      <c r="V5200" s="52"/>
      <c r="W5200" s="52"/>
      <c r="X5200" s="52"/>
      <c r="Y5200" s="52"/>
      <c r="Z5200" s="52"/>
      <c r="AA5200" s="52"/>
    </row>
    <row r="5201" spans="19:27">
      <c r="S5201" s="52"/>
      <c r="T5201" s="52"/>
      <c r="U5201" s="52"/>
      <c r="V5201" s="52"/>
      <c r="W5201" s="52"/>
      <c r="X5201" s="52"/>
      <c r="Y5201" s="52"/>
      <c r="Z5201" s="52"/>
      <c r="AA5201" s="52"/>
    </row>
    <row r="5202" spans="19:27">
      <c r="S5202" s="52"/>
      <c r="T5202" s="52"/>
      <c r="U5202" s="52"/>
      <c r="V5202" s="52"/>
      <c r="W5202" s="52"/>
      <c r="X5202" s="52"/>
      <c r="Y5202" s="52"/>
      <c r="Z5202" s="52"/>
      <c r="AA5202" s="52"/>
    </row>
    <row r="5203" spans="19:27">
      <c r="S5203" s="52"/>
      <c r="T5203" s="52"/>
      <c r="U5203" s="52"/>
      <c r="V5203" s="52"/>
      <c r="W5203" s="52"/>
      <c r="X5203" s="52"/>
      <c r="Y5203" s="52"/>
      <c r="Z5203" s="52"/>
      <c r="AA5203" s="52"/>
    </row>
    <row r="5204" spans="19:27">
      <c r="S5204" s="52"/>
      <c r="T5204" s="52"/>
      <c r="U5204" s="52"/>
      <c r="V5204" s="52"/>
      <c r="W5204" s="52"/>
      <c r="X5204" s="52"/>
      <c r="Y5204" s="52"/>
      <c r="Z5204" s="52"/>
      <c r="AA5204" s="52"/>
    </row>
    <row r="5205" spans="19:27">
      <c r="S5205" s="52"/>
      <c r="T5205" s="52"/>
      <c r="U5205" s="52"/>
      <c r="V5205" s="52"/>
      <c r="W5205" s="52"/>
      <c r="X5205" s="52"/>
      <c r="Y5205" s="52"/>
      <c r="Z5205" s="52"/>
      <c r="AA5205" s="52"/>
    </row>
    <row r="5206" spans="19:27">
      <c r="S5206" s="52"/>
      <c r="T5206" s="52"/>
      <c r="U5206" s="52"/>
      <c r="V5206" s="52"/>
      <c r="W5206" s="52"/>
      <c r="X5206" s="52"/>
      <c r="Y5206" s="52"/>
      <c r="Z5206" s="52"/>
      <c r="AA5206" s="52"/>
    </row>
    <row r="5207" spans="19:27">
      <c r="S5207" s="52"/>
      <c r="T5207" s="52"/>
      <c r="U5207" s="52"/>
      <c r="V5207" s="52"/>
      <c r="W5207" s="52"/>
      <c r="X5207" s="52"/>
      <c r="Y5207" s="52"/>
      <c r="Z5207" s="52"/>
      <c r="AA5207" s="52"/>
    </row>
    <row r="5208" spans="19:27">
      <c r="S5208" s="52"/>
      <c r="T5208" s="52"/>
      <c r="U5208" s="52"/>
      <c r="V5208" s="52"/>
      <c r="W5208" s="52"/>
      <c r="X5208" s="52"/>
      <c r="Y5208" s="52"/>
      <c r="Z5208" s="52"/>
      <c r="AA5208" s="52"/>
    </row>
    <row r="5209" spans="19:27">
      <c r="S5209" s="52"/>
      <c r="T5209" s="52"/>
      <c r="U5209" s="52"/>
      <c r="V5209" s="52"/>
      <c r="W5209" s="52"/>
      <c r="X5209" s="52"/>
      <c r="Y5209" s="52"/>
      <c r="Z5209" s="52"/>
      <c r="AA5209" s="52"/>
    </row>
    <row r="5210" spans="19:27">
      <c r="S5210" s="52"/>
      <c r="T5210" s="52"/>
      <c r="U5210" s="52"/>
      <c r="V5210" s="52"/>
      <c r="W5210" s="52"/>
      <c r="X5210" s="52"/>
      <c r="Y5210" s="52"/>
      <c r="Z5210" s="52"/>
      <c r="AA5210" s="52"/>
    </row>
    <row r="5211" spans="19:27">
      <c r="S5211" s="52"/>
      <c r="T5211" s="52"/>
      <c r="U5211" s="52"/>
      <c r="V5211" s="52"/>
      <c r="W5211" s="52"/>
      <c r="X5211" s="52"/>
      <c r="Y5211" s="52"/>
      <c r="Z5211" s="52"/>
      <c r="AA5211" s="52"/>
    </row>
    <row r="5212" spans="19:27">
      <c r="S5212" s="52"/>
      <c r="T5212" s="52"/>
      <c r="U5212" s="52"/>
      <c r="V5212" s="52"/>
      <c r="W5212" s="52"/>
      <c r="X5212" s="52"/>
      <c r="Y5212" s="52"/>
      <c r="Z5212" s="52"/>
      <c r="AA5212" s="52"/>
    </row>
    <row r="5213" spans="19:27">
      <c r="S5213" s="52"/>
      <c r="T5213" s="52"/>
      <c r="U5213" s="52"/>
      <c r="V5213" s="52"/>
      <c r="W5213" s="52"/>
      <c r="X5213" s="52"/>
      <c r="Y5213" s="52"/>
      <c r="Z5213" s="52"/>
      <c r="AA5213" s="52"/>
    </row>
    <row r="5214" spans="19:27">
      <c r="S5214" s="52"/>
      <c r="T5214" s="52"/>
      <c r="U5214" s="52"/>
      <c r="V5214" s="52"/>
      <c r="W5214" s="52"/>
      <c r="X5214" s="52"/>
      <c r="Y5214" s="52"/>
      <c r="Z5214" s="52"/>
      <c r="AA5214" s="52"/>
    </row>
    <row r="5215" spans="19:27">
      <c r="S5215" s="52"/>
      <c r="T5215" s="52"/>
      <c r="U5215" s="52"/>
      <c r="V5215" s="52"/>
      <c r="W5215" s="52"/>
      <c r="X5215" s="52"/>
      <c r="Y5215" s="52"/>
      <c r="Z5215" s="52"/>
      <c r="AA5215" s="52"/>
    </row>
    <row r="5216" spans="19:27">
      <c r="S5216" s="52"/>
      <c r="T5216" s="52"/>
      <c r="U5216" s="52"/>
      <c r="V5216" s="52"/>
      <c r="W5216" s="52"/>
      <c r="X5216" s="52"/>
      <c r="Y5216" s="52"/>
      <c r="Z5216" s="52"/>
      <c r="AA5216" s="52"/>
    </row>
    <row r="5217" spans="19:27">
      <c r="S5217" s="52"/>
      <c r="T5217" s="52"/>
      <c r="U5217" s="52"/>
      <c r="V5217" s="52"/>
      <c r="W5217" s="52"/>
      <c r="X5217" s="52"/>
      <c r="Y5217" s="52"/>
      <c r="Z5217" s="52"/>
      <c r="AA5217" s="52"/>
    </row>
    <row r="5218" spans="19:27">
      <c r="S5218" s="52"/>
      <c r="T5218" s="52"/>
      <c r="U5218" s="52"/>
      <c r="V5218" s="52"/>
      <c r="W5218" s="52"/>
      <c r="X5218" s="52"/>
      <c r="Y5218" s="52"/>
      <c r="Z5218" s="52"/>
      <c r="AA5218" s="52"/>
    </row>
    <row r="5219" spans="19:27">
      <c r="S5219" s="52"/>
      <c r="T5219" s="52"/>
      <c r="U5219" s="52"/>
      <c r="V5219" s="52"/>
      <c r="W5219" s="52"/>
      <c r="X5219" s="52"/>
      <c r="Y5219" s="52"/>
      <c r="Z5219" s="52"/>
      <c r="AA5219" s="52"/>
    </row>
    <row r="5220" spans="19:27">
      <c r="S5220" s="52"/>
      <c r="T5220" s="52"/>
      <c r="U5220" s="52"/>
      <c r="V5220" s="52"/>
      <c r="W5220" s="52"/>
      <c r="X5220" s="52"/>
      <c r="Y5220" s="52"/>
      <c r="Z5220" s="52"/>
      <c r="AA5220" s="52"/>
    </row>
    <row r="5221" spans="19:27">
      <c r="S5221" s="52"/>
      <c r="T5221" s="52"/>
      <c r="U5221" s="52"/>
      <c r="V5221" s="52"/>
      <c r="W5221" s="52"/>
      <c r="X5221" s="52"/>
      <c r="Y5221" s="52"/>
      <c r="Z5221" s="52"/>
      <c r="AA5221" s="52"/>
    </row>
    <row r="5222" spans="19:27">
      <c r="S5222" s="52"/>
      <c r="T5222" s="52"/>
      <c r="U5222" s="52"/>
      <c r="V5222" s="52"/>
      <c r="W5222" s="52"/>
      <c r="X5222" s="52"/>
      <c r="Y5222" s="52"/>
      <c r="Z5222" s="52"/>
      <c r="AA5222" s="52"/>
    </row>
    <row r="5223" spans="19:27">
      <c r="S5223" s="52"/>
      <c r="T5223" s="52"/>
      <c r="U5223" s="52"/>
      <c r="V5223" s="52"/>
      <c r="W5223" s="52"/>
      <c r="X5223" s="52"/>
      <c r="Y5223" s="52"/>
      <c r="Z5223" s="52"/>
      <c r="AA5223" s="52"/>
    </row>
    <row r="5224" spans="19:27">
      <c r="S5224" s="52"/>
      <c r="T5224" s="52"/>
      <c r="U5224" s="52"/>
      <c r="V5224" s="52"/>
      <c r="W5224" s="52"/>
      <c r="X5224" s="52"/>
      <c r="Y5224" s="52"/>
      <c r="Z5224" s="52"/>
      <c r="AA5224" s="52"/>
    </row>
    <row r="5225" spans="19:27">
      <c r="S5225" s="52"/>
      <c r="T5225" s="52"/>
      <c r="U5225" s="52"/>
      <c r="V5225" s="52"/>
      <c r="W5225" s="52"/>
      <c r="X5225" s="52"/>
      <c r="Y5225" s="52"/>
      <c r="Z5225" s="52"/>
      <c r="AA5225" s="52"/>
    </row>
    <row r="5226" spans="19:27">
      <c r="S5226" s="52"/>
      <c r="T5226" s="52"/>
      <c r="U5226" s="52"/>
      <c r="V5226" s="52"/>
      <c r="W5226" s="52"/>
      <c r="X5226" s="52"/>
      <c r="Y5226" s="52"/>
      <c r="Z5226" s="52"/>
      <c r="AA5226" s="52"/>
    </row>
    <row r="5227" spans="19:27">
      <c r="S5227" s="52"/>
      <c r="T5227" s="52"/>
      <c r="U5227" s="52"/>
      <c r="V5227" s="52"/>
      <c r="W5227" s="52"/>
      <c r="X5227" s="52"/>
      <c r="Y5227" s="52"/>
      <c r="Z5227" s="52"/>
      <c r="AA5227" s="52"/>
    </row>
    <row r="5228" spans="19:27">
      <c r="S5228" s="52"/>
      <c r="T5228" s="52"/>
      <c r="U5228" s="52"/>
      <c r="V5228" s="52"/>
      <c r="W5228" s="52"/>
      <c r="X5228" s="52"/>
      <c r="Y5228" s="52"/>
      <c r="Z5228" s="52"/>
      <c r="AA5228" s="52"/>
    </row>
    <row r="5229" spans="19:27">
      <c r="S5229" s="52"/>
      <c r="T5229" s="52"/>
      <c r="U5229" s="52"/>
      <c r="V5229" s="52"/>
      <c r="W5229" s="52"/>
      <c r="X5229" s="52"/>
      <c r="Y5229" s="52"/>
      <c r="Z5229" s="52"/>
      <c r="AA5229" s="52"/>
    </row>
    <row r="5230" spans="19:27">
      <c r="S5230" s="52"/>
      <c r="T5230" s="52"/>
      <c r="U5230" s="52"/>
      <c r="V5230" s="52"/>
      <c r="W5230" s="52"/>
      <c r="X5230" s="52"/>
      <c r="Y5230" s="52"/>
      <c r="Z5230" s="52"/>
      <c r="AA5230" s="52"/>
    </row>
    <row r="5231" spans="19:27">
      <c r="S5231" s="52"/>
      <c r="T5231" s="52"/>
      <c r="U5231" s="52"/>
      <c r="V5231" s="52"/>
      <c r="W5231" s="52"/>
      <c r="X5231" s="52"/>
      <c r="Y5231" s="52"/>
      <c r="Z5231" s="52"/>
      <c r="AA5231" s="52"/>
    </row>
    <row r="5232" spans="19:27">
      <c r="S5232" s="52"/>
      <c r="T5232" s="52"/>
      <c r="U5232" s="52"/>
      <c r="V5232" s="52"/>
      <c r="W5232" s="52"/>
      <c r="X5232" s="52"/>
      <c r="Y5232" s="52"/>
      <c r="Z5232" s="52"/>
      <c r="AA5232" s="52"/>
    </row>
    <row r="5233" spans="19:27">
      <c r="S5233" s="52"/>
      <c r="T5233" s="52"/>
      <c r="U5233" s="52"/>
      <c r="V5233" s="52"/>
      <c r="W5233" s="52"/>
      <c r="X5233" s="52"/>
      <c r="Y5233" s="52"/>
      <c r="Z5233" s="52"/>
      <c r="AA5233" s="52"/>
    </row>
    <row r="5234" spans="19:27">
      <c r="S5234" s="52"/>
      <c r="T5234" s="52"/>
      <c r="U5234" s="52"/>
      <c r="V5234" s="52"/>
      <c r="W5234" s="52"/>
      <c r="X5234" s="52"/>
      <c r="Y5234" s="52"/>
      <c r="Z5234" s="52"/>
      <c r="AA5234" s="52"/>
    </row>
    <row r="5235" spans="19:27">
      <c r="S5235" s="52"/>
      <c r="T5235" s="52"/>
      <c r="U5235" s="52"/>
      <c r="V5235" s="52"/>
      <c r="W5235" s="52"/>
      <c r="X5235" s="52"/>
      <c r="Y5235" s="52"/>
      <c r="Z5235" s="52"/>
      <c r="AA5235" s="52"/>
    </row>
    <row r="5236" spans="19:27">
      <c r="S5236" s="52"/>
      <c r="T5236" s="52"/>
      <c r="U5236" s="52"/>
      <c r="V5236" s="52"/>
      <c r="W5236" s="52"/>
      <c r="X5236" s="52"/>
      <c r="Y5236" s="52"/>
      <c r="Z5236" s="52"/>
      <c r="AA5236" s="52"/>
    </row>
    <row r="5237" spans="19:27">
      <c r="S5237" s="52"/>
      <c r="T5237" s="52"/>
      <c r="U5237" s="52"/>
      <c r="V5237" s="52"/>
      <c r="W5237" s="52"/>
      <c r="X5237" s="52"/>
      <c r="Y5237" s="52"/>
      <c r="Z5237" s="52"/>
      <c r="AA5237" s="52"/>
    </row>
    <row r="5238" spans="19:27">
      <c r="S5238" s="52"/>
      <c r="T5238" s="52"/>
      <c r="U5238" s="52"/>
      <c r="V5238" s="52"/>
      <c r="W5238" s="52"/>
      <c r="X5238" s="52"/>
      <c r="Y5238" s="52"/>
      <c r="Z5238" s="52"/>
      <c r="AA5238" s="52"/>
    </row>
    <row r="5239" spans="19:27">
      <c r="S5239" s="52"/>
      <c r="T5239" s="52"/>
      <c r="U5239" s="52"/>
      <c r="V5239" s="52"/>
      <c r="W5239" s="52"/>
      <c r="X5239" s="52"/>
      <c r="Y5239" s="52"/>
      <c r="Z5239" s="52"/>
      <c r="AA5239" s="52"/>
    </row>
    <row r="5240" spans="19:27">
      <c r="S5240" s="52"/>
      <c r="T5240" s="52"/>
      <c r="U5240" s="52"/>
      <c r="V5240" s="52"/>
      <c r="W5240" s="52"/>
      <c r="X5240" s="52"/>
      <c r="Y5240" s="52"/>
      <c r="Z5240" s="52"/>
      <c r="AA5240" s="52"/>
    </row>
    <row r="5241" spans="19:27">
      <c r="S5241" s="52"/>
      <c r="T5241" s="52"/>
      <c r="U5241" s="52"/>
      <c r="V5241" s="52"/>
      <c r="W5241" s="52"/>
      <c r="X5241" s="52"/>
      <c r="Y5241" s="52"/>
      <c r="Z5241" s="52"/>
      <c r="AA5241" s="52"/>
    </row>
    <row r="5242" spans="19:27">
      <c r="S5242" s="52"/>
      <c r="T5242" s="52"/>
      <c r="U5242" s="52"/>
      <c r="V5242" s="52"/>
      <c r="W5242" s="52"/>
      <c r="X5242" s="52"/>
      <c r="Y5242" s="52"/>
      <c r="Z5242" s="52"/>
      <c r="AA5242" s="52"/>
    </row>
    <row r="5243" spans="19:27">
      <c r="S5243" s="52"/>
      <c r="T5243" s="52"/>
      <c r="U5243" s="52"/>
      <c r="V5243" s="52"/>
      <c r="W5243" s="52"/>
      <c r="X5243" s="52"/>
      <c r="Y5243" s="52"/>
      <c r="Z5243" s="52"/>
      <c r="AA5243" s="52"/>
    </row>
    <row r="5244" spans="19:27">
      <c r="S5244" s="52"/>
      <c r="T5244" s="52"/>
      <c r="U5244" s="52"/>
      <c r="V5244" s="52"/>
      <c r="W5244" s="52"/>
      <c r="X5244" s="52"/>
      <c r="Y5244" s="52"/>
      <c r="Z5244" s="52"/>
      <c r="AA5244" s="52"/>
    </row>
    <row r="5245" spans="19:27">
      <c r="S5245" s="52"/>
      <c r="T5245" s="52"/>
      <c r="U5245" s="52"/>
      <c r="V5245" s="52"/>
      <c r="W5245" s="52"/>
      <c r="X5245" s="52"/>
      <c r="Y5245" s="52"/>
      <c r="Z5245" s="52"/>
      <c r="AA5245" s="52"/>
    </row>
    <row r="5246" spans="19:27">
      <c r="S5246" s="52"/>
      <c r="T5246" s="52"/>
      <c r="U5246" s="52"/>
      <c r="V5246" s="52"/>
      <c r="W5246" s="52"/>
      <c r="X5246" s="52"/>
      <c r="Y5246" s="52"/>
      <c r="Z5246" s="52"/>
      <c r="AA5246" s="52"/>
    </row>
    <row r="5247" spans="19:27">
      <c r="S5247" s="52"/>
      <c r="T5247" s="52"/>
      <c r="U5247" s="52"/>
      <c r="V5247" s="52"/>
      <c r="W5247" s="52"/>
      <c r="X5247" s="52"/>
      <c r="Y5247" s="52"/>
      <c r="Z5247" s="52"/>
      <c r="AA5247" s="52"/>
    </row>
    <row r="5248" spans="19:27">
      <c r="S5248" s="52"/>
      <c r="T5248" s="52"/>
      <c r="U5248" s="52"/>
      <c r="V5248" s="52"/>
      <c r="W5248" s="52"/>
      <c r="X5248" s="52"/>
      <c r="Y5248" s="52"/>
      <c r="Z5248" s="52"/>
      <c r="AA5248" s="52"/>
    </row>
    <row r="5249" spans="19:27">
      <c r="S5249" s="52"/>
      <c r="T5249" s="52"/>
      <c r="U5249" s="52"/>
      <c r="V5249" s="52"/>
      <c r="W5249" s="52"/>
      <c r="X5249" s="52"/>
      <c r="Y5249" s="52"/>
      <c r="Z5249" s="52"/>
      <c r="AA5249" s="52"/>
    </row>
    <row r="5250" spans="19:27">
      <c r="S5250" s="52"/>
      <c r="T5250" s="52"/>
      <c r="U5250" s="52"/>
      <c r="V5250" s="52"/>
      <c r="W5250" s="52"/>
      <c r="X5250" s="52"/>
      <c r="Y5250" s="52"/>
      <c r="Z5250" s="52"/>
      <c r="AA5250" s="52"/>
    </row>
    <row r="5251" spans="19:27">
      <c r="S5251" s="52"/>
      <c r="T5251" s="52"/>
      <c r="U5251" s="52"/>
      <c r="V5251" s="52"/>
      <c r="W5251" s="52"/>
      <c r="X5251" s="52"/>
      <c r="Y5251" s="52"/>
      <c r="Z5251" s="52"/>
      <c r="AA5251" s="52"/>
    </row>
    <row r="5252" spans="19:27">
      <c r="S5252" s="52"/>
      <c r="T5252" s="52"/>
      <c r="U5252" s="52"/>
      <c r="V5252" s="52"/>
      <c r="W5252" s="52"/>
      <c r="X5252" s="52"/>
      <c r="Y5252" s="52"/>
      <c r="Z5252" s="52"/>
      <c r="AA5252" s="52"/>
    </row>
    <row r="5253" spans="19:27">
      <c r="S5253" s="52"/>
      <c r="T5253" s="52"/>
      <c r="U5253" s="52"/>
      <c r="V5253" s="52"/>
      <c r="W5253" s="52"/>
      <c r="X5253" s="52"/>
      <c r="Y5253" s="52"/>
      <c r="Z5253" s="52"/>
      <c r="AA5253" s="52"/>
    </row>
    <row r="5254" spans="19:27">
      <c r="S5254" s="52"/>
      <c r="T5254" s="52"/>
      <c r="U5254" s="52"/>
      <c r="V5254" s="52"/>
      <c r="W5254" s="52"/>
      <c r="X5254" s="52"/>
      <c r="Y5254" s="52"/>
      <c r="Z5254" s="52"/>
      <c r="AA5254" s="52"/>
    </row>
    <row r="5255" spans="19:27">
      <c r="S5255" s="52"/>
      <c r="T5255" s="52"/>
      <c r="U5255" s="52"/>
      <c r="V5255" s="52"/>
      <c r="W5255" s="52"/>
      <c r="X5255" s="52"/>
      <c r="Y5255" s="52"/>
      <c r="Z5255" s="52"/>
      <c r="AA5255" s="52"/>
    </row>
    <row r="5256" spans="19:27">
      <c r="S5256" s="52"/>
      <c r="T5256" s="52"/>
      <c r="U5256" s="52"/>
      <c r="V5256" s="52"/>
      <c r="W5256" s="52"/>
      <c r="X5256" s="52"/>
      <c r="Y5256" s="52"/>
      <c r="Z5256" s="52"/>
      <c r="AA5256" s="52"/>
    </row>
    <row r="5257" spans="19:27">
      <c r="S5257" s="52"/>
      <c r="T5257" s="52"/>
      <c r="U5257" s="52"/>
      <c r="V5257" s="52"/>
      <c r="W5257" s="52"/>
      <c r="X5257" s="52"/>
      <c r="Y5257" s="52"/>
      <c r="Z5257" s="52"/>
      <c r="AA5257" s="52"/>
    </row>
    <row r="5258" spans="19:27">
      <c r="S5258" s="52"/>
      <c r="T5258" s="52"/>
      <c r="U5258" s="52"/>
      <c r="V5258" s="52"/>
      <c r="W5258" s="52"/>
      <c r="X5258" s="52"/>
      <c r="Y5258" s="52"/>
      <c r="Z5258" s="52"/>
      <c r="AA5258" s="52"/>
    </row>
    <row r="5259" spans="19:27">
      <c r="S5259" s="52"/>
      <c r="T5259" s="52"/>
      <c r="U5259" s="52"/>
      <c r="V5259" s="52"/>
      <c r="W5259" s="52"/>
      <c r="X5259" s="52"/>
      <c r="Y5259" s="52"/>
      <c r="Z5259" s="52"/>
      <c r="AA5259" s="52"/>
    </row>
    <row r="5260" spans="19:27">
      <c r="S5260" s="52"/>
      <c r="T5260" s="52"/>
      <c r="U5260" s="52"/>
      <c r="V5260" s="52"/>
      <c r="W5260" s="52"/>
      <c r="X5260" s="52"/>
      <c r="Y5260" s="52"/>
      <c r="Z5260" s="52"/>
      <c r="AA5260" s="52"/>
    </row>
    <row r="5261" spans="19:27">
      <c r="S5261" s="52"/>
      <c r="T5261" s="52"/>
      <c r="U5261" s="52"/>
      <c r="V5261" s="52"/>
      <c r="W5261" s="52"/>
      <c r="X5261" s="52"/>
      <c r="Y5261" s="52"/>
      <c r="Z5261" s="52"/>
      <c r="AA5261" s="52"/>
    </row>
    <row r="5262" spans="19:27">
      <c r="S5262" s="52"/>
      <c r="T5262" s="52"/>
      <c r="U5262" s="52"/>
      <c r="V5262" s="52"/>
      <c r="W5262" s="52"/>
      <c r="X5262" s="52"/>
      <c r="Y5262" s="52"/>
      <c r="Z5262" s="52"/>
      <c r="AA5262" s="52"/>
    </row>
    <row r="5263" spans="19:27">
      <c r="S5263" s="52"/>
      <c r="T5263" s="52"/>
      <c r="U5263" s="52"/>
      <c r="V5263" s="52"/>
      <c r="W5263" s="52"/>
      <c r="X5263" s="52"/>
      <c r="Y5263" s="52"/>
      <c r="Z5263" s="52"/>
      <c r="AA5263" s="52"/>
    </row>
    <row r="5264" spans="19:27">
      <c r="S5264" s="52"/>
      <c r="T5264" s="52"/>
      <c r="U5264" s="52"/>
      <c r="V5264" s="52"/>
      <c r="W5264" s="52"/>
      <c r="X5264" s="52"/>
      <c r="Y5264" s="52"/>
      <c r="Z5264" s="52"/>
      <c r="AA5264" s="52"/>
    </row>
    <row r="5265" spans="19:27">
      <c r="S5265" s="52"/>
      <c r="T5265" s="52"/>
      <c r="U5265" s="52"/>
      <c r="V5265" s="52"/>
      <c r="W5265" s="52"/>
      <c r="X5265" s="52"/>
      <c r="Y5265" s="52"/>
      <c r="Z5265" s="52"/>
      <c r="AA5265" s="52"/>
    </row>
    <row r="5266" spans="19:27">
      <c r="S5266" s="52"/>
      <c r="T5266" s="52"/>
      <c r="U5266" s="52"/>
      <c r="V5266" s="52"/>
      <c r="W5266" s="52"/>
      <c r="X5266" s="52"/>
      <c r="Y5266" s="52"/>
      <c r="Z5266" s="52"/>
      <c r="AA5266" s="52"/>
    </row>
    <row r="5267" spans="19:27">
      <c r="S5267" s="52"/>
      <c r="T5267" s="52"/>
      <c r="U5267" s="52"/>
      <c r="V5267" s="52"/>
      <c r="W5267" s="52"/>
      <c r="X5267" s="52"/>
      <c r="Y5267" s="52"/>
      <c r="Z5267" s="52"/>
      <c r="AA5267" s="52"/>
    </row>
    <row r="5268" spans="19:27">
      <c r="S5268" s="52"/>
      <c r="T5268" s="52"/>
      <c r="U5268" s="52"/>
      <c r="V5268" s="52"/>
      <c r="W5268" s="52"/>
      <c r="X5268" s="52"/>
      <c r="Y5268" s="52"/>
      <c r="Z5268" s="52"/>
      <c r="AA5268" s="52"/>
    </row>
    <row r="5269" spans="19:27">
      <c r="S5269" s="52"/>
      <c r="T5269" s="52"/>
      <c r="U5269" s="52"/>
      <c r="V5269" s="52"/>
      <c r="W5269" s="52"/>
      <c r="X5269" s="52"/>
      <c r="Y5269" s="52"/>
      <c r="Z5269" s="52"/>
      <c r="AA5269" s="52"/>
    </row>
    <row r="5270" spans="19:27">
      <c r="S5270" s="52"/>
      <c r="T5270" s="52"/>
      <c r="U5270" s="52"/>
      <c r="V5270" s="52"/>
      <c r="W5270" s="52"/>
      <c r="X5270" s="52"/>
      <c r="Y5270" s="52"/>
      <c r="Z5270" s="52"/>
      <c r="AA5270" s="52"/>
    </row>
    <row r="5271" spans="19:27">
      <c r="S5271" s="52"/>
      <c r="T5271" s="52"/>
      <c r="U5271" s="52"/>
      <c r="V5271" s="52"/>
      <c r="W5271" s="52"/>
      <c r="X5271" s="52"/>
      <c r="Y5271" s="52"/>
      <c r="Z5271" s="52"/>
      <c r="AA5271" s="52"/>
    </row>
    <row r="5272" spans="19:27">
      <c r="S5272" s="52"/>
      <c r="T5272" s="52"/>
      <c r="U5272" s="52"/>
      <c r="V5272" s="52"/>
      <c r="W5272" s="52"/>
      <c r="X5272" s="52"/>
      <c r="Y5272" s="52"/>
      <c r="Z5272" s="52"/>
      <c r="AA5272" s="52"/>
    </row>
    <row r="5273" spans="19:27">
      <c r="S5273" s="52"/>
      <c r="T5273" s="52"/>
      <c r="U5273" s="52"/>
      <c r="V5273" s="52"/>
      <c r="W5273" s="52"/>
      <c r="X5273" s="52"/>
      <c r="Y5273" s="52"/>
      <c r="Z5273" s="52"/>
      <c r="AA5273" s="52"/>
    </row>
    <row r="5274" spans="19:27">
      <c r="S5274" s="52"/>
      <c r="T5274" s="52"/>
      <c r="U5274" s="52"/>
      <c r="V5274" s="52"/>
      <c r="W5274" s="52"/>
      <c r="X5274" s="52"/>
      <c r="Y5274" s="52"/>
      <c r="Z5274" s="52"/>
      <c r="AA5274" s="52"/>
    </row>
    <row r="5275" spans="19:27">
      <c r="S5275" s="52"/>
      <c r="T5275" s="52"/>
      <c r="U5275" s="52"/>
      <c r="V5275" s="52"/>
      <c r="W5275" s="52"/>
      <c r="X5275" s="52"/>
      <c r="Y5275" s="52"/>
      <c r="Z5275" s="52"/>
      <c r="AA5275" s="52"/>
    </row>
    <row r="5276" spans="19:27">
      <c r="S5276" s="52"/>
      <c r="T5276" s="52"/>
      <c r="U5276" s="52"/>
      <c r="V5276" s="52"/>
      <c r="W5276" s="52"/>
      <c r="X5276" s="52"/>
      <c r="Y5276" s="52"/>
      <c r="Z5276" s="52"/>
      <c r="AA5276" s="52"/>
    </row>
    <row r="5277" spans="19:27">
      <c r="S5277" s="52"/>
      <c r="T5277" s="52"/>
      <c r="U5277" s="52"/>
      <c r="V5277" s="52"/>
      <c r="W5277" s="52"/>
      <c r="X5277" s="52"/>
      <c r="Y5277" s="52"/>
      <c r="Z5277" s="52"/>
      <c r="AA5277" s="52"/>
    </row>
    <row r="5278" spans="19:27">
      <c r="S5278" s="52"/>
      <c r="T5278" s="52"/>
      <c r="U5278" s="52"/>
      <c r="V5278" s="52"/>
      <c r="W5278" s="52"/>
      <c r="X5278" s="52"/>
      <c r="Y5278" s="52"/>
      <c r="Z5278" s="52"/>
      <c r="AA5278" s="52"/>
    </row>
    <row r="5279" spans="19:27">
      <c r="S5279" s="52"/>
      <c r="T5279" s="52"/>
      <c r="U5279" s="52"/>
      <c r="V5279" s="52"/>
      <c r="W5279" s="52"/>
      <c r="X5279" s="52"/>
      <c r="Y5279" s="52"/>
      <c r="Z5279" s="52"/>
      <c r="AA5279" s="52"/>
    </row>
    <row r="5280" spans="19:27">
      <c r="S5280" s="52"/>
      <c r="T5280" s="52"/>
      <c r="U5280" s="52"/>
      <c r="V5280" s="52"/>
      <c r="W5280" s="52"/>
      <c r="X5280" s="52"/>
      <c r="Y5280" s="52"/>
      <c r="Z5280" s="52"/>
      <c r="AA5280" s="52"/>
    </row>
    <row r="5281" spans="19:27">
      <c r="S5281" s="52"/>
      <c r="T5281" s="52"/>
      <c r="U5281" s="52"/>
      <c r="V5281" s="52"/>
      <c r="W5281" s="52"/>
      <c r="X5281" s="52"/>
      <c r="Y5281" s="52"/>
      <c r="Z5281" s="52"/>
      <c r="AA5281" s="52"/>
    </row>
    <row r="5282" spans="19:27">
      <c r="S5282" s="52"/>
      <c r="T5282" s="52"/>
      <c r="U5282" s="52"/>
      <c r="V5282" s="52"/>
      <c r="W5282" s="52"/>
      <c r="X5282" s="52"/>
      <c r="Y5282" s="52"/>
      <c r="Z5282" s="52"/>
      <c r="AA5282" s="52"/>
    </row>
    <row r="5283" spans="19:27">
      <c r="S5283" s="52"/>
      <c r="T5283" s="52"/>
      <c r="U5283" s="52"/>
      <c r="V5283" s="52"/>
      <c r="W5283" s="52"/>
      <c r="X5283" s="52"/>
      <c r="Y5283" s="52"/>
      <c r="Z5283" s="52"/>
      <c r="AA5283" s="52"/>
    </row>
    <row r="5284" spans="19:27">
      <c r="S5284" s="52"/>
      <c r="T5284" s="52"/>
      <c r="U5284" s="52"/>
      <c r="V5284" s="52"/>
      <c r="W5284" s="52"/>
      <c r="X5284" s="52"/>
      <c r="Y5284" s="52"/>
      <c r="Z5284" s="52"/>
      <c r="AA5284" s="52"/>
    </row>
    <row r="5285" spans="19:27">
      <c r="S5285" s="52"/>
      <c r="T5285" s="52"/>
      <c r="U5285" s="52"/>
      <c r="V5285" s="52"/>
      <c r="W5285" s="52"/>
      <c r="X5285" s="52"/>
      <c r="Y5285" s="52"/>
      <c r="Z5285" s="52"/>
      <c r="AA5285" s="52"/>
    </row>
    <row r="5286" spans="19:27">
      <c r="S5286" s="52"/>
      <c r="T5286" s="52"/>
      <c r="U5286" s="52"/>
      <c r="V5286" s="52"/>
      <c r="W5286" s="52"/>
      <c r="X5286" s="52"/>
      <c r="Y5286" s="52"/>
      <c r="Z5286" s="52"/>
      <c r="AA5286" s="52"/>
    </row>
    <row r="5287" spans="19:27">
      <c r="S5287" s="52"/>
      <c r="T5287" s="52"/>
      <c r="U5287" s="52"/>
      <c r="V5287" s="52"/>
      <c r="W5287" s="52"/>
      <c r="X5287" s="52"/>
      <c r="Y5287" s="52"/>
      <c r="Z5287" s="52"/>
      <c r="AA5287" s="52"/>
    </row>
    <row r="5288" spans="19:27">
      <c r="S5288" s="52"/>
      <c r="T5288" s="52"/>
      <c r="U5288" s="52"/>
      <c r="V5288" s="52"/>
      <c r="W5288" s="52"/>
      <c r="X5288" s="52"/>
      <c r="Y5288" s="52"/>
      <c r="Z5288" s="52"/>
      <c r="AA5288" s="52"/>
    </row>
    <row r="5289" spans="19:27">
      <c r="S5289" s="52"/>
      <c r="T5289" s="52"/>
      <c r="U5289" s="52"/>
      <c r="V5289" s="52"/>
      <c r="W5289" s="52"/>
      <c r="X5289" s="52"/>
      <c r="Y5289" s="52"/>
      <c r="Z5289" s="52"/>
      <c r="AA5289" s="52"/>
    </row>
    <row r="5290" spans="19:27">
      <c r="S5290" s="52"/>
      <c r="T5290" s="52"/>
      <c r="U5290" s="52"/>
      <c r="V5290" s="52"/>
      <c r="W5290" s="52"/>
      <c r="X5290" s="52"/>
      <c r="Y5290" s="52"/>
      <c r="Z5290" s="52"/>
      <c r="AA5290" s="52"/>
    </row>
    <row r="5291" spans="19:27">
      <c r="S5291" s="52"/>
      <c r="T5291" s="52"/>
      <c r="U5291" s="52"/>
      <c r="V5291" s="52"/>
      <c r="W5291" s="52"/>
      <c r="X5291" s="52"/>
      <c r="Y5291" s="52"/>
      <c r="Z5291" s="52"/>
      <c r="AA5291" s="52"/>
    </row>
    <row r="5292" spans="19:27">
      <c r="S5292" s="52"/>
      <c r="T5292" s="52"/>
      <c r="U5292" s="52"/>
      <c r="V5292" s="52"/>
      <c r="W5292" s="52"/>
      <c r="X5292" s="52"/>
      <c r="Y5292" s="52"/>
      <c r="Z5292" s="52"/>
      <c r="AA5292" s="52"/>
    </row>
    <row r="5293" spans="19:27">
      <c r="S5293" s="52"/>
      <c r="T5293" s="52"/>
      <c r="U5293" s="52"/>
      <c r="V5293" s="52"/>
      <c r="W5293" s="52"/>
      <c r="X5293" s="52"/>
      <c r="Y5293" s="52"/>
      <c r="Z5293" s="52"/>
      <c r="AA5293" s="52"/>
    </row>
    <row r="5294" spans="19:27">
      <c r="S5294" s="52"/>
      <c r="T5294" s="52"/>
      <c r="U5294" s="52"/>
      <c r="V5294" s="52"/>
      <c r="W5294" s="52"/>
      <c r="X5294" s="52"/>
      <c r="Y5294" s="52"/>
      <c r="Z5294" s="52"/>
      <c r="AA5294" s="52"/>
    </row>
    <row r="5295" spans="19:27">
      <c r="S5295" s="52"/>
      <c r="T5295" s="52"/>
      <c r="U5295" s="52"/>
      <c r="V5295" s="52"/>
      <c r="W5295" s="52"/>
      <c r="X5295" s="52"/>
      <c r="Y5295" s="52"/>
      <c r="Z5295" s="52"/>
      <c r="AA5295" s="52"/>
    </row>
    <row r="5296" spans="19:27">
      <c r="S5296" s="52"/>
      <c r="T5296" s="52"/>
      <c r="U5296" s="52"/>
      <c r="V5296" s="52"/>
      <c r="W5296" s="52"/>
      <c r="X5296" s="52"/>
      <c r="Y5296" s="52"/>
      <c r="Z5296" s="52"/>
      <c r="AA5296" s="52"/>
    </row>
    <row r="5297" spans="19:27">
      <c r="S5297" s="52"/>
      <c r="T5297" s="52"/>
      <c r="U5297" s="52"/>
      <c r="V5297" s="52"/>
      <c r="W5297" s="52"/>
      <c r="X5297" s="52"/>
      <c r="Y5297" s="52"/>
      <c r="Z5297" s="52"/>
      <c r="AA5297" s="52"/>
    </row>
    <row r="5298" spans="19:27">
      <c r="S5298" s="52"/>
      <c r="T5298" s="52"/>
      <c r="U5298" s="52"/>
      <c r="V5298" s="52"/>
      <c r="W5298" s="52"/>
      <c r="X5298" s="52"/>
      <c r="Y5298" s="52"/>
      <c r="Z5298" s="52"/>
      <c r="AA5298" s="52"/>
    </row>
    <row r="5299" spans="19:27">
      <c r="S5299" s="52"/>
      <c r="T5299" s="52"/>
      <c r="U5299" s="52"/>
      <c r="V5299" s="52"/>
      <c r="W5299" s="52"/>
      <c r="X5299" s="52"/>
      <c r="Y5299" s="52"/>
      <c r="Z5299" s="52"/>
      <c r="AA5299" s="52"/>
    </row>
    <row r="5300" spans="19:27">
      <c r="S5300" s="52"/>
      <c r="T5300" s="52"/>
      <c r="U5300" s="52"/>
      <c r="V5300" s="52"/>
      <c r="W5300" s="52"/>
      <c r="X5300" s="52"/>
      <c r="Y5300" s="52"/>
      <c r="Z5300" s="52"/>
      <c r="AA5300" s="52"/>
    </row>
    <row r="5301" spans="19:27">
      <c r="S5301" s="52"/>
      <c r="T5301" s="52"/>
      <c r="U5301" s="52"/>
      <c r="V5301" s="52"/>
      <c r="W5301" s="52"/>
      <c r="X5301" s="52"/>
      <c r="Y5301" s="52"/>
      <c r="Z5301" s="52"/>
      <c r="AA5301" s="52"/>
    </row>
    <row r="5302" spans="19:27">
      <c r="S5302" s="52"/>
      <c r="T5302" s="52"/>
      <c r="U5302" s="52"/>
      <c r="V5302" s="52"/>
      <c r="W5302" s="52"/>
      <c r="X5302" s="52"/>
      <c r="Y5302" s="52"/>
      <c r="Z5302" s="52"/>
      <c r="AA5302" s="52"/>
    </row>
    <row r="5303" spans="19:27">
      <c r="S5303" s="52"/>
      <c r="T5303" s="52"/>
      <c r="U5303" s="52"/>
      <c r="V5303" s="52"/>
      <c r="W5303" s="52"/>
      <c r="X5303" s="52"/>
      <c r="Y5303" s="52"/>
      <c r="Z5303" s="52"/>
      <c r="AA5303" s="52"/>
    </row>
    <row r="5304" spans="19:27">
      <c r="S5304" s="52"/>
      <c r="T5304" s="52"/>
      <c r="U5304" s="52"/>
      <c r="V5304" s="52"/>
      <c r="W5304" s="52"/>
      <c r="X5304" s="52"/>
      <c r="Y5304" s="52"/>
      <c r="Z5304" s="52"/>
      <c r="AA5304" s="52"/>
    </row>
    <row r="5305" spans="19:27">
      <c r="S5305" s="52"/>
      <c r="T5305" s="52"/>
      <c r="U5305" s="52"/>
      <c r="V5305" s="52"/>
      <c r="W5305" s="52"/>
      <c r="X5305" s="52"/>
      <c r="Y5305" s="52"/>
      <c r="Z5305" s="52"/>
      <c r="AA5305" s="52"/>
    </row>
    <row r="5306" spans="19:27">
      <c r="S5306" s="52"/>
      <c r="T5306" s="52"/>
      <c r="U5306" s="52"/>
      <c r="V5306" s="52"/>
      <c r="W5306" s="52"/>
      <c r="X5306" s="52"/>
      <c r="Y5306" s="52"/>
      <c r="Z5306" s="52"/>
      <c r="AA5306" s="52"/>
    </row>
    <row r="5307" spans="19:27">
      <c r="S5307" s="52"/>
      <c r="T5307" s="52"/>
      <c r="U5307" s="52"/>
      <c r="V5307" s="52"/>
      <c r="W5307" s="52"/>
      <c r="X5307" s="52"/>
      <c r="Y5307" s="52"/>
      <c r="Z5307" s="52"/>
      <c r="AA5307" s="52"/>
    </row>
    <row r="5308" spans="19:27">
      <c r="S5308" s="52"/>
      <c r="T5308" s="52"/>
      <c r="U5308" s="52"/>
      <c r="V5308" s="52"/>
      <c r="W5308" s="52"/>
      <c r="X5308" s="52"/>
      <c r="Y5308" s="52"/>
      <c r="Z5308" s="52"/>
      <c r="AA5308" s="52"/>
    </row>
    <row r="5309" spans="19:27">
      <c r="S5309" s="52"/>
      <c r="T5309" s="52"/>
      <c r="U5309" s="52"/>
      <c r="V5309" s="52"/>
      <c r="W5309" s="52"/>
      <c r="X5309" s="52"/>
      <c r="Y5309" s="52"/>
      <c r="Z5309" s="52"/>
      <c r="AA5309" s="52"/>
    </row>
    <row r="5310" spans="19:27">
      <c r="S5310" s="52"/>
      <c r="T5310" s="52"/>
      <c r="U5310" s="52"/>
      <c r="V5310" s="52"/>
      <c r="W5310" s="52"/>
      <c r="X5310" s="52"/>
      <c r="Y5310" s="52"/>
      <c r="Z5310" s="52"/>
      <c r="AA5310" s="52"/>
    </row>
    <row r="5311" spans="19:27">
      <c r="S5311" s="52"/>
      <c r="T5311" s="52"/>
      <c r="U5311" s="52"/>
      <c r="V5311" s="52"/>
      <c r="W5311" s="52"/>
      <c r="X5311" s="52"/>
      <c r="Y5311" s="52"/>
      <c r="Z5311" s="52"/>
      <c r="AA5311" s="52"/>
    </row>
    <row r="5312" spans="19:27">
      <c r="S5312" s="52"/>
      <c r="T5312" s="52"/>
      <c r="U5312" s="52"/>
      <c r="V5312" s="52"/>
      <c r="W5312" s="52"/>
      <c r="X5312" s="52"/>
      <c r="Y5312" s="52"/>
      <c r="Z5312" s="52"/>
      <c r="AA5312" s="52"/>
    </row>
    <row r="5313" spans="19:27">
      <c r="S5313" s="52"/>
      <c r="T5313" s="52"/>
      <c r="U5313" s="52"/>
      <c r="V5313" s="52"/>
      <c r="W5313" s="52"/>
      <c r="X5313" s="52"/>
      <c r="Y5313" s="52"/>
      <c r="Z5313" s="52"/>
      <c r="AA5313" s="52"/>
    </row>
    <row r="5314" spans="19:27">
      <c r="S5314" s="52"/>
      <c r="T5314" s="52"/>
      <c r="U5314" s="52"/>
      <c r="V5314" s="52"/>
      <c r="W5314" s="52"/>
      <c r="X5314" s="52"/>
      <c r="Y5314" s="52"/>
      <c r="Z5314" s="52"/>
      <c r="AA5314" s="52"/>
    </row>
    <row r="5315" spans="19:27">
      <c r="S5315" s="52"/>
      <c r="T5315" s="52"/>
      <c r="U5315" s="52"/>
      <c r="V5315" s="52"/>
      <c r="W5315" s="52"/>
      <c r="X5315" s="52"/>
      <c r="Y5315" s="52"/>
      <c r="Z5315" s="52"/>
      <c r="AA5315" s="52"/>
    </row>
    <row r="5316" spans="19:27">
      <c r="S5316" s="52"/>
      <c r="T5316" s="52"/>
      <c r="U5316" s="52"/>
      <c r="V5316" s="52"/>
      <c r="W5316" s="52"/>
      <c r="X5316" s="52"/>
      <c r="Y5316" s="52"/>
      <c r="Z5316" s="52"/>
      <c r="AA5316" s="52"/>
    </row>
    <row r="5317" spans="19:27">
      <c r="S5317" s="52"/>
      <c r="T5317" s="52"/>
      <c r="U5317" s="52"/>
      <c r="V5317" s="52"/>
      <c r="W5317" s="52"/>
      <c r="X5317" s="52"/>
      <c r="Y5317" s="52"/>
      <c r="Z5317" s="52"/>
      <c r="AA5317" s="52"/>
    </row>
    <row r="5318" spans="19:27">
      <c r="S5318" s="52"/>
      <c r="T5318" s="52"/>
      <c r="U5318" s="52"/>
      <c r="V5318" s="52"/>
      <c r="W5318" s="52"/>
      <c r="X5318" s="52"/>
      <c r="Y5318" s="52"/>
      <c r="Z5318" s="52"/>
      <c r="AA5318" s="52"/>
    </row>
    <row r="5319" spans="19:27">
      <c r="S5319" s="52"/>
      <c r="T5319" s="52"/>
      <c r="U5319" s="52"/>
      <c r="V5319" s="52"/>
      <c r="W5319" s="52"/>
      <c r="X5319" s="52"/>
      <c r="Y5319" s="52"/>
      <c r="Z5319" s="52"/>
      <c r="AA5319" s="52"/>
    </row>
    <row r="5320" spans="19:27">
      <c r="S5320" s="52"/>
      <c r="T5320" s="52"/>
      <c r="U5320" s="52"/>
      <c r="V5320" s="52"/>
      <c r="W5320" s="52"/>
      <c r="X5320" s="52"/>
      <c r="Y5320" s="52"/>
      <c r="Z5320" s="52"/>
      <c r="AA5320" s="52"/>
    </row>
    <row r="5321" spans="19:27">
      <c r="S5321" s="52"/>
      <c r="T5321" s="52"/>
      <c r="U5321" s="52"/>
      <c r="V5321" s="52"/>
      <c r="W5321" s="52"/>
      <c r="X5321" s="52"/>
      <c r="Y5321" s="52"/>
      <c r="Z5321" s="52"/>
      <c r="AA5321" s="52"/>
    </row>
    <row r="5322" spans="19:27">
      <c r="S5322" s="52"/>
      <c r="T5322" s="52"/>
      <c r="U5322" s="52"/>
      <c r="V5322" s="52"/>
      <c r="W5322" s="52"/>
      <c r="X5322" s="52"/>
      <c r="Y5322" s="52"/>
      <c r="Z5322" s="52"/>
      <c r="AA5322" s="52"/>
    </row>
    <row r="5323" spans="19:27">
      <c r="S5323" s="52"/>
      <c r="T5323" s="52"/>
      <c r="U5323" s="52"/>
      <c r="V5323" s="52"/>
      <c r="W5323" s="52"/>
      <c r="X5323" s="52"/>
      <c r="Y5323" s="52"/>
      <c r="Z5323" s="52"/>
      <c r="AA5323" s="52"/>
    </row>
    <row r="5324" spans="19:27">
      <c r="S5324" s="52"/>
      <c r="T5324" s="52"/>
      <c r="U5324" s="52"/>
      <c r="V5324" s="52"/>
      <c r="W5324" s="52"/>
      <c r="X5324" s="52"/>
      <c r="Y5324" s="52"/>
      <c r="Z5324" s="52"/>
      <c r="AA5324" s="52"/>
    </row>
    <row r="5325" spans="19:27">
      <c r="S5325" s="52"/>
      <c r="T5325" s="52"/>
      <c r="U5325" s="52"/>
      <c r="V5325" s="52"/>
      <c r="W5325" s="52"/>
      <c r="X5325" s="52"/>
      <c r="Y5325" s="52"/>
      <c r="Z5325" s="52"/>
      <c r="AA5325" s="52"/>
    </row>
    <row r="5326" spans="19:27">
      <c r="S5326" s="52"/>
      <c r="T5326" s="52"/>
      <c r="U5326" s="52"/>
      <c r="V5326" s="52"/>
      <c r="W5326" s="52"/>
      <c r="X5326" s="52"/>
      <c r="Y5326" s="52"/>
      <c r="Z5326" s="52"/>
      <c r="AA5326" s="52"/>
    </row>
    <row r="5327" spans="19:27">
      <c r="S5327" s="52"/>
      <c r="T5327" s="52"/>
      <c r="U5327" s="52"/>
      <c r="V5327" s="52"/>
      <c r="W5327" s="52"/>
      <c r="X5327" s="52"/>
      <c r="Y5327" s="52"/>
      <c r="Z5327" s="52"/>
      <c r="AA5327" s="52"/>
    </row>
    <row r="5328" spans="19:27">
      <c r="S5328" s="52"/>
      <c r="T5328" s="52"/>
      <c r="U5328" s="52"/>
      <c r="V5328" s="52"/>
      <c r="W5328" s="52"/>
      <c r="X5328" s="52"/>
      <c r="Y5328" s="52"/>
      <c r="Z5328" s="52"/>
      <c r="AA5328" s="52"/>
    </row>
    <row r="5329" spans="19:27">
      <c r="S5329" s="52"/>
      <c r="T5329" s="52"/>
      <c r="U5329" s="52"/>
      <c r="V5329" s="52"/>
      <c r="W5329" s="52"/>
      <c r="X5329" s="52"/>
      <c r="Y5329" s="52"/>
      <c r="Z5329" s="52"/>
      <c r="AA5329" s="52"/>
    </row>
    <row r="5330" spans="19:27">
      <c r="S5330" s="52"/>
      <c r="T5330" s="52"/>
      <c r="U5330" s="52"/>
      <c r="V5330" s="52"/>
      <c r="W5330" s="52"/>
      <c r="X5330" s="52"/>
      <c r="Y5330" s="52"/>
      <c r="Z5330" s="52"/>
      <c r="AA5330" s="52"/>
    </row>
    <row r="5331" spans="19:27">
      <c r="S5331" s="52"/>
      <c r="T5331" s="52"/>
      <c r="U5331" s="52"/>
      <c r="V5331" s="52"/>
      <c r="W5331" s="52"/>
      <c r="X5331" s="52"/>
      <c r="Y5331" s="52"/>
      <c r="Z5331" s="52"/>
      <c r="AA5331" s="52"/>
    </row>
    <row r="5332" spans="19:27">
      <c r="S5332" s="52"/>
      <c r="T5332" s="52"/>
      <c r="U5332" s="52"/>
      <c r="V5332" s="52"/>
      <c r="W5332" s="52"/>
      <c r="X5332" s="52"/>
      <c r="Y5332" s="52"/>
      <c r="Z5332" s="52"/>
      <c r="AA5332" s="52"/>
    </row>
    <row r="5333" spans="19:27">
      <c r="S5333" s="52"/>
      <c r="T5333" s="52"/>
      <c r="U5333" s="52"/>
      <c r="V5333" s="52"/>
      <c r="W5333" s="52"/>
      <c r="X5333" s="52"/>
      <c r="Y5333" s="52"/>
      <c r="Z5333" s="52"/>
      <c r="AA5333" s="52"/>
    </row>
    <row r="5334" spans="19:27">
      <c r="S5334" s="52"/>
      <c r="T5334" s="52"/>
      <c r="U5334" s="52"/>
      <c r="V5334" s="52"/>
      <c r="W5334" s="52"/>
      <c r="X5334" s="52"/>
      <c r="Y5334" s="52"/>
      <c r="Z5334" s="52"/>
      <c r="AA5334" s="52"/>
    </row>
    <row r="5335" spans="19:27">
      <c r="S5335" s="52"/>
      <c r="T5335" s="52"/>
      <c r="U5335" s="52"/>
      <c r="V5335" s="52"/>
      <c r="W5335" s="52"/>
      <c r="X5335" s="52"/>
      <c r="Y5335" s="52"/>
      <c r="Z5335" s="52"/>
      <c r="AA5335" s="52"/>
    </row>
    <row r="5336" spans="19:27">
      <c r="S5336" s="52"/>
      <c r="T5336" s="52"/>
      <c r="U5336" s="52"/>
      <c r="V5336" s="52"/>
      <c r="W5336" s="52"/>
      <c r="X5336" s="52"/>
      <c r="Y5336" s="52"/>
      <c r="Z5336" s="52"/>
      <c r="AA5336" s="52"/>
    </row>
    <row r="5337" spans="19:27">
      <c r="S5337" s="52"/>
      <c r="T5337" s="52"/>
      <c r="U5337" s="52"/>
      <c r="V5337" s="52"/>
      <c r="W5337" s="52"/>
      <c r="X5337" s="52"/>
      <c r="Y5337" s="52"/>
      <c r="Z5337" s="52"/>
      <c r="AA5337" s="52"/>
    </row>
    <row r="5338" spans="19:27">
      <c r="S5338" s="52"/>
      <c r="T5338" s="52"/>
      <c r="U5338" s="52"/>
      <c r="V5338" s="52"/>
      <c r="W5338" s="52"/>
      <c r="X5338" s="52"/>
      <c r="Y5338" s="52"/>
      <c r="Z5338" s="52"/>
      <c r="AA5338" s="52"/>
    </row>
    <row r="5339" spans="19:27">
      <c r="S5339" s="52"/>
      <c r="T5339" s="52"/>
      <c r="U5339" s="52"/>
      <c r="V5339" s="52"/>
      <c r="W5339" s="52"/>
      <c r="X5339" s="52"/>
      <c r="Y5339" s="52"/>
      <c r="Z5339" s="52"/>
      <c r="AA5339" s="52"/>
    </row>
    <row r="5340" spans="19:27">
      <c r="S5340" s="52"/>
      <c r="T5340" s="52"/>
      <c r="U5340" s="52"/>
      <c r="V5340" s="52"/>
      <c r="W5340" s="52"/>
      <c r="X5340" s="52"/>
      <c r="Y5340" s="52"/>
      <c r="Z5340" s="52"/>
      <c r="AA5340" s="52"/>
    </row>
    <row r="5341" spans="19:27">
      <c r="S5341" s="52"/>
      <c r="T5341" s="52"/>
      <c r="U5341" s="52"/>
      <c r="V5341" s="52"/>
      <c r="W5341" s="52"/>
      <c r="X5341" s="52"/>
      <c r="Y5341" s="52"/>
      <c r="Z5341" s="52"/>
      <c r="AA5341" s="52"/>
    </row>
    <row r="5342" spans="19:27">
      <c r="S5342" s="52"/>
      <c r="T5342" s="52"/>
      <c r="U5342" s="52"/>
      <c r="V5342" s="52"/>
      <c r="W5342" s="52"/>
      <c r="X5342" s="52"/>
      <c r="Y5342" s="52"/>
      <c r="Z5342" s="52"/>
      <c r="AA5342" s="52"/>
    </row>
    <row r="5343" spans="19:27">
      <c r="S5343" s="52"/>
      <c r="T5343" s="52"/>
      <c r="U5343" s="52"/>
      <c r="V5343" s="52"/>
      <c r="W5343" s="52"/>
      <c r="X5343" s="52"/>
      <c r="Y5343" s="52"/>
      <c r="Z5343" s="52"/>
      <c r="AA5343" s="52"/>
    </row>
    <row r="5344" spans="19:27">
      <c r="S5344" s="52"/>
      <c r="T5344" s="52"/>
      <c r="U5344" s="52"/>
      <c r="V5344" s="52"/>
      <c r="W5344" s="52"/>
      <c r="X5344" s="52"/>
      <c r="Y5344" s="52"/>
      <c r="Z5344" s="52"/>
      <c r="AA5344" s="52"/>
    </row>
    <row r="5345" spans="19:27">
      <c r="S5345" s="52"/>
      <c r="T5345" s="52"/>
      <c r="U5345" s="52"/>
      <c r="V5345" s="52"/>
      <c r="W5345" s="52"/>
      <c r="X5345" s="52"/>
      <c r="Y5345" s="52"/>
      <c r="Z5345" s="52"/>
      <c r="AA5345" s="52"/>
    </row>
    <row r="5346" spans="19:27">
      <c r="S5346" s="52"/>
      <c r="T5346" s="52"/>
      <c r="U5346" s="52"/>
      <c r="V5346" s="52"/>
      <c r="W5346" s="52"/>
      <c r="X5346" s="52"/>
      <c r="Y5346" s="52"/>
      <c r="Z5346" s="52"/>
      <c r="AA5346" s="52"/>
    </row>
    <row r="5347" spans="19:27">
      <c r="S5347" s="52"/>
      <c r="T5347" s="52"/>
      <c r="U5347" s="52"/>
      <c r="V5347" s="52"/>
      <c r="W5347" s="52"/>
      <c r="X5347" s="52"/>
      <c r="Y5347" s="52"/>
      <c r="Z5347" s="52"/>
      <c r="AA5347" s="52"/>
    </row>
    <row r="5348" spans="19:27">
      <c r="S5348" s="52"/>
      <c r="T5348" s="52"/>
      <c r="U5348" s="52"/>
      <c r="V5348" s="52"/>
      <c r="W5348" s="52"/>
      <c r="X5348" s="52"/>
      <c r="Y5348" s="52"/>
      <c r="Z5348" s="52"/>
      <c r="AA5348" s="52"/>
    </row>
    <row r="5349" spans="19:27">
      <c r="S5349" s="52"/>
      <c r="T5349" s="52"/>
      <c r="U5349" s="52"/>
      <c r="V5349" s="52"/>
      <c r="W5349" s="52"/>
      <c r="X5349" s="52"/>
      <c r="Y5349" s="52"/>
      <c r="Z5349" s="52"/>
      <c r="AA5349" s="52"/>
    </row>
    <row r="5350" spans="19:27">
      <c r="S5350" s="52"/>
      <c r="T5350" s="52"/>
      <c r="U5350" s="52"/>
      <c r="V5350" s="52"/>
      <c r="W5350" s="52"/>
      <c r="X5350" s="52"/>
      <c r="Y5350" s="52"/>
      <c r="Z5350" s="52"/>
      <c r="AA5350" s="52"/>
    </row>
    <row r="5351" spans="19:27">
      <c r="S5351" s="52"/>
      <c r="T5351" s="52"/>
      <c r="U5351" s="52"/>
      <c r="V5351" s="52"/>
      <c r="W5351" s="52"/>
      <c r="X5351" s="52"/>
      <c r="Y5351" s="52"/>
      <c r="Z5351" s="52"/>
      <c r="AA5351" s="52"/>
    </row>
    <row r="5352" spans="19:27">
      <c r="S5352" s="52"/>
      <c r="T5352" s="52"/>
      <c r="U5352" s="52"/>
      <c r="V5352" s="52"/>
      <c r="W5352" s="52"/>
      <c r="X5352" s="52"/>
      <c r="Y5352" s="52"/>
      <c r="Z5352" s="52"/>
      <c r="AA5352" s="52"/>
    </row>
    <row r="5353" spans="19:27">
      <c r="S5353" s="52"/>
      <c r="T5353" s="52"/>
      <c r="U5353" s="52"/>
      <c r="V5353" s="52"/>
      <c r="W5353" s="52"/>
      <c r="X5353" s="52"/>
      <c r="Y5353" s="52"/>
      <c r="Z5353" s="52"/>
      <c r="AA5353" s="52"/>
    </row>
    <row r="5354" spans="19:27">
      <c r="S5354" s="52"/>
      <c r="T5354" s="52"/>
      <c r="U5354" s="52"/>
      <c r="V5354" s="52"/>
      <c r="W5354" s="52"/>
      <c r="X5354" s="52"/>
      <c r="Y5354" s="52"/>
      <c r="Z5354" s="52"/>
      <c r="AA5354" s="52"/>
    </row>
    <row r="5355" spans="19:27">
      <c r="S5355" s="52"/>
      <c r="T5355" s="52"/>
      <c r="U5355" s="52"/>
      <c r="V5355" s="52"/>
      <c r="W5355" s="52"/>
      <c r="X5355" s="52"/>
      <c r="Y5355" s="52"/>
      <c r="Z5355" s="52"/>
      <c r="AA5355" s="52"/>
    </row>
    <row r="5356" spans="19:27">
      <c r="S5356" s="52"/>
      <c r="T5356" s="52"/>
      <c r="U5356" s="52"/>
      <c r="V5356" s="52"/>
      <c r="W5356" s="52"/>
      <c r="X5356" s="52"/>
      <c r="Y5356" s="52"/>
      <c r="Z5356" s="52"/>
      <c r="AA5356" s="52"/>
    </row>
    <row r="5357" spans="19:27">
      <c r="S5357" s="52"/>
      <c r="T5357" s="52"/>
      <c r="U5357" s="52"/>
      <c r="V5357" s="52"/>
      <c r="W5357" s="52"/>
      <c r="X5357" s="52"/>
      <c r="Y5357" s="52"/>
      <c r="Z5357" s="52"/>
      <c r="AA5357" s="52"/>
    </row>
    <row r="5358" spans="19:27">
      <c r="S5358" s="52"/>
      <c r="T5358" s="52"/>
      <c r="U5358" s="52"/>
      <c r="V5358" s="52"/>
      <c r="W5358" s="52"/>
      <c r="X5358" s="52"/>
      <c r="Y5358" s="52"/>
      <c r="Z5358" s="52"/>
      <c r="AA5358" s="52"/>
    </row>
    <row r="5359" spans="19:27">
      <c r="S5359" s="52"/>
      <c r="T5359" s="52"/>
      <c r="U5359" s="52"/>
      <c r="V5359" s="52"/>
      <c r="W5359" s="52"/>
      <c r="X5359" s="52"/>
      <c r="Y5359" s="52"/>
      <c r="Z5359" s="52"/>
      <c r="AA5359" s="52"/>
    </row>
    <row r="5360" spans="19:27">
      <c r="S5360" s="52"/>
      <c r="T5360" s="52"/>
      <c r="U5360" s="52"/>
      <c r="V5360" s="52"/>
      <c r="W5360" s="52"/>
      <c r="X5360" s="52"/>
      <c r="Y5360" s="52"/>
      <c r="Z5360" s="52"/>
      <c r="AA5360" s="52"/>
    </row>
    <row r="5361" spans="19:27">
      <c r="S5361" s="52"/>
      <c r="T5361" s="52"/>
      <c r="U5361" s="52"/>
      <c r="V5361" s="52"/>
      <c r="W5361" s="52"/>
      <c r="X5361" s="52"/>
      <c r="Y5361" s="52"/>
      <c r="Z5361" s="52"/>
      <c r="AA5361" s="52"/>
    </row>
    <row r="5362" spans="19:27">
      <c r="S5362" s="52"/>
      <c r="T5362" s="52"/>
      <c r="U5362" s="52"/>
      <c r="V5362" s="52"/>
      <c r="W5362" s="52"/>
      <c r="X5362" s="52"/>
      <c r="Y5362" s="52"/>
      <c r="Z5362" s="52"/>
      <c r="AA5362" s="52"/>
    </row>
    <row r="5363" spans="19:27">
      <c r="S5363" s="52"/>
      <c r="T5363" s="52"/>
      <c r="U5363" s="52"/>
      <c r="V5363" s="52"/>
      <c r="W5363" s="52"/>
      <c r="X5363" s="52"/>
      <c r="Y5363" s="52"/>
      <c r="Z5363" s="52"/>
      <c r="AA5363" s="52"/>
    </row>
    <row r="5364" spans="19:27">
      <c r="S5364" s="52"/>
      <c r="T5364" s="52"/>
      <c r="U5364" s="52"/>
      <c r="V5364" s="52"/>
      <c r="W5364" s="52"/>
      <c r="X5364" s="52"/>
      <c r="Y5364" s="52"/>
      <c r="Z5364" s="52"/>
      <c r="AA5364" s="52"/>
    </row>
    <row r="5365" spans="19:27">
      <c r="S5365" s="52"/>
      <c r="T5365" s="52"/>
      <c r="U5365" s="52"/>
      <c r="V5365" s="52"/>
      <c r="W5365" s="52"/>
      <c r="X5365" s="52"/>
      <c r="Y5365" s="52"/>
      <c r="Z5365" s="52"/>
      <c r="AA5365" s="52"/>
    </row>
    <row r="5366" spans="19:27">
      <c r="S5366" s="52"/>
      <c r="T5366" s="52"/>
      <c r="U5366" s="52"/>
      <c r="V5366" s="52"/>
      <c r="W5366" s="52"/>
      <c r="X5366" s="52"/>
      <c r="Y5366" s="52"/>
      <c r="Z5366" s="52"/>
      <c r="AA5366" s="52"/>
    </row>
    <row r="5367" spans="19:27">
      <c r="S5367" s="52"/>
      <c r="T5367" s="52"/>
      <c r="U5367" s="52"/>
      <c r="V5367" s="52"/>
      <c r="W5367" s="52"/>
      <c r="X5367" s="52"/>
      <c r="Y5367" s="52"/>
      <c r="Z5367" s="52"/>
      <c r="AA5367" s="52"/>
    </row>
    <row r="5368" spans="19:27">
      <c r="S5368" s="52"/>
      <c r="T5368" s="52"/>
      <c r="U5368" s="52"/>
      <c r="V5368" s="52"/>
      <c r="W5368" s="52"/>
      <c r="X5368" s="52"/>
      <c r="Y5368" s="52"/>
      <c r="Z5368" s="52"/>
      <c r="AA5368" s="52"/>
    </row>
    <row r="5369" spans="19:27">
      <c r="S5369" s="52"/>
      <c r="T5369" s="52"/>
      <c r="U5369" s="52"/>
      <c r="V5369" s="52"/>
      <c r="W5369" s="52"/>
      <c r="X5369" s="52"/>
      <c r="Y5369" s="52"/>
      <c r="Z5369" s="52"/>
      <c r="AA5369" s="52"/>
    </row>
    <row r="5370" spans="19:27">
      <c r="S5370" s="52"/>
      <c r="T5370" s="52"/>
      <c r="U5370" s="52"/>
      <c r="V5370" s="52"/>
      <c r="W5370" s="52"/>
      <c r="X5370" s="52"/>
      <c r="Y5370" s="52"/>
      <c r="Z5370" s="52"/>
      <c r="AA5370" s="52"/>
    </row>
    <row r="5371" spans="19:27">
      <c r="S5371" s="52"/>
      <c r="T5371" s="52"/>
      <c r="U5371" s="52"/>
      <c r="V5371" s="52"/>
      <c r="W5371" s="52"/>
      <c r="X5371" s="52"/>
      <c r="Y5371" s="52"/>
      <c r="Z5371" s="52"/>
      <c r="AA5371" s="52"/>
    </row>
    <row r="5372" spans="19:27">
      <c r="S5372" s="52"/>
      <c r="T5372" s="52"/>
      <c r="U5372" s="52"/>
      <c r="V5372" s="52"/>
      <c r="W5372" s="52"/>
      <c r="X5372" s="52"/>
      <c r="Y5372" s="52"/>
      <c r="Z5372" s="52"/>
      <c r="AA5372" s="52"/>
    </row>
    <row r="5373" spans="19:27">
      <c r="S5373" s="52"/>
      <c r="T5373" s="52"/>
      <c r="U5373" s="52"/>
      <c r="V5373" s="52"/>
      <c r="W5373" s="52"/>
      <c r="X5373" s="52"/>
      <c r="Y5373" s="52"/>
      <c r="Z5373" s="52"/>
      <c r="AA5373" s="52"/>
    </row>
    <row r="5374" spans="19:27">
      <c r="S5374" s="52"/>
      <c r="T5374" s="52"/>
      <c r="U5374" s="52"/>
      <c r="V5374" s="52"/>
      <c r="W5374" s="52"/>
      <c r="X5374" s="52"/>
      <c r="Y5374" s="52"/>
      <c r="Z5374" s="52"/>
      <c r="AA5374" s="52"/>
    </row>
    <row r="5375" spans="19:27">
      <c r="S5375" s="52"/>
      <c r="T5375" s="52"/>
      <c r="U5375" s="52"/>
      <c r="V5375" s="52"/>
      <c r="W5375" s="52"/>
      <c r="X5375" s="52"/>
      <c r="Y5375" s="52"/>
      <c r="Z5375" s="52"/>
      <c r="AA5375" s="52"/>
    </row>
    <row r="5376" spans="19:27">
      <c r="S5376" s="52"/>
      <c r="T5376" s="52"/>
      <c r="U5376" s="52"/>
      <c r="V5376" s="52"/>
      <c r="W5376" s="52"/>
      <c r="X5376" s="52"/>
      <c r="Y5376" s="52"/>
      <c r="Z5376" s="52"/>
      <c r="AA5376" s="52"/>
    </row>
    <row r="5377" spans="19:27">
      <c r="S5377" s="52"/>
      <c r="T5377" s="52"/>
      <c r="U5377" s="52"/>
      <c r="V5377" s="52"/>
      <c r="W5377" s="52"/>
      <c r="X5377" s="52"/>
      <c r="Y5377" s="52"/>
      <c r="Z5377" s="52"/>
      <c r="AA5377" s="52"/>
    </row>
    <row r="5378" spans="19:27">
      <c r="S5378" s="52"/>
      <c r="T5378" s="52"/>
      <c r="U5378" s="52"/>
      <c r="V5378" s="52"/>
      <c r="W5378" s="52"/>
      <c r="X5378" s="52"/>
      <c r="Y5378" s="52"/>
      <c r="Z5378" s="52"/>
      <c r="AA5378" s="52"/>
    </row>
    <row r="5379" spans="19:27">
      <c r="S5379" s="52"/>
      <c r="T5379" s="52"/>
      <c r="U5379" s="52"/>
      <c r="V5379" s="52"/>
      <c r="W5379" s="52"/>
      <c r="X5379" s="52"/>
      <c r="Y5379" s="52"/>
      <c r="Z5379" s="52"/>
      <c r="AA5379" s="52"/>
    </row>
    <row r="5380" spans="19:27">
      <c r="S5380" s="52"/>
      <c r="T5380" s="52"/>
      <c r="U5380" s="52"/>
      <c r="V5380" s="52"/>
      <c r="W5380" s="52"/>
      <c r="X5380" s="52"/>
      <c r="Y5380" s="52"/>
      <c r="Z5380" s="52"/>
      <c r="AA5380" s="52"/>
    </row>
    <row r="5381" spans="19:27">
      <c r="S5381" s="52"/>
      <c r="T5381" s="52"/>
      <c r="U5381" s="52"/>
      <c r="V5381" s="52"/>
      <c r="W5381" s="52"/>
      <c r="X5381" s="52"/>
      <c r="Y5381" s="52"/>
      <c r="Z5381" s="52"/>
      <c r="AA5381" s="52"/>
    </row>
    <row r="5382" spans="19:27">
      <c r="S5382" s="52"/>
      <c r="T5382" s="52"/>
      <c r="U5382" s="52"/>
      <c r="V5382" s="52"/>
      <c r="W5382" s="52"/>
      <c r="X5382" s="52"/>
      <c r="Y5382" s="52"/>
      <c r="Z5382" s="52"/>
      <c r="AA5382" s="52"/>
    </row>
    <row r="5383" spans="19:27">
      <c r="S5383" s="52"/>
      <c r="T5383" s="52"/>
      <c r="U5383" s="52"/>
      <c r="V5383" s="52"/>
      <c r="W5383" s="52"/>
      <c r="X5383" s="52"/>
      <c r="Y5383" s="52"/>
      <c r="Z5383" s="52"/>
      <c r="AA5383" s="52"/>
    </row>
    <row r="5384" spans="19:27">
      <c r="S5384" s="52"/>
      <c r="T5384" s="52"/>
      <c r="U5384" s="52"/>
      <c r="V5384" s="52"/>
      <c r="W5384" s="52"/>
      <c r="X5384" s="52"/>
      <c r="Y5384" s="52"/>
      <c r="Z5384" s="52"/>
      <c r="AA5384" s="52"/>
    </row>
    <row r="5385" spans="19:27">
      <c r="S5385" s="52"/>
      <c r="T5385" s="52"/>
      <c r="U5385" s="52"/>
      <c r="V5385" s="52"/>
      <c r="W5385" s="52"/>
      <c r="X5385" s="52"/>
      <c r="Y5385" s="52"/>
      <c r="Z5385" s="52"/>
      <c r="AA5385" s="52"/>
    </row>
    <row r="5386" spans="19:27">
      <c r="S5386" s="52"/>
      <c r="T5386" s="52"/>
      <c r="U5386" s="52"/>
      <c r="V5386" s="52"/>
      <c r="W5386" s="52"/>
      <c r="X5386" s="52"/>
      <c r="Y5386" s="52"/>
      <c r="Z5386" s="52"/>
      <c r="AA5386" s="52"/>
    </row>
    <row r="5387" spans="19:27">
      <c r="S5387" s="52"/>
      <c r="T5387" s="52"/>
      <c r="U5387" s="52"/>
      <c r="V5387" s="52"/>
      <c r="W5387" s="52"/>
      <c r="X5387" s="52"/>
      <c r="Y5387" s="52"/>
      <c r="Z5387" s="52"/>
      <c r="AA5387" s="52"/>
    </row>
    <row r="5388" spans="19:27">
      <c r="S5388" s="52"/>
      <c r="T5388" s="52"/>
      <c r="U5388" s="52"/>
      <c r="V5388" s="52"/>
      <c r="W5388" s="52"/>
      <c r="X5388" s="52"/>
      <c r="Y5388" s="52"/>
      <c r="Z5388" s="52"/>
      <c r="AA5388" s="52"/>
    </row>
    <row r="5389" spans="19:27">
      <c r="S5389" s="52"/>
      <c r="T5389" s="52"/>
      <c r="U5389" s="52"/>
      <c r="V5389" s="52"/>
      <c r="W5389" s="52"/>
      <c r="X5389" s="52"/>
      <c r="Y5389" s="52"/>
      <c r="Z5389" s="52"/>
      <c r="AA5389" s="52"/>
    </row>
    <row r="5390" spans="19:27">
      <c r="S5390" s="52"/>
      <c r="T5390" s="52"/>
      <c r="U5390" s="52"/>
      <c r="V5390" s="52"/>
      <c r="W5390" s="52"/>
      <c r="X5390" s="52"/>
      <c r="Y5390" s="52"/>
      <c r="Z5390" s="52"/>
      <c r="AA5390" s="52"/>
    </row>
    <row r="5391" spans="19:27">
      <c r="S5391" s="52"/>
      <c r="T5391" s="52"/>
      <c r="U5391" s="52"/>
      <c r="V5391" s="52"/>
      <c r="W5391" s="52"/>
      <c r="X5391" s="52"/>
      <c r="Y5391" s="52"/>
      <c r="Z5391" s="52"/>
      <c r="AA5391" s="52"/>
    </row>
    <row r="5392" spans="19:27">
      <c r="S5392" s="52"/>
      <c r="T5392" s="52"/>
      <c r="U5392" s="52"/>
      <c r="V5392" s="52"/>
      <c r="W5392" s="52"/>
      <c r="X5392" s="52"/>
      <c r="Y5392" s="52"/>
      <c r="Z5392" s="52"/>
      <c r="AA5392" s="52"/>
    </row>
    <row r="5393" spans="19:27">
      <c r="S5393" s="52"/>
      <c r="T5393" s="52"/>
      <c r="U5393" s="52"/>
      <c r="V5393" s="52"/>
      <c r="W5393" s="52"/>
      <c r="X5393" s="52"/>
      <c r="Y5393" s="52"/>
      <c r="Z5393" s="52"/>
      <c r="AA5393" s="52"/>
    </row>
    <row r="5394" spans="19:27">
      <c r="S5394" s="52"/>
      <c r="T5394" s="52"/>
      <c r="U5394" s="52"/>
      <c r="V5394" s="52"/>
      <c r="W5394" s="52"/>
      <c r="X5394" s="52"/>
      <c r="Y5394" s="52"/>
      <c r="Z5394" s="52"/>
      <c r="AA5394" s="52"/>
    </row>
    <row r="5395" spans="19:27">
      <c r="S5395" s="52"/>
      <c r="T5395" s="52"/>
      <c r="U5395" s="52"/>
      <c r="V5395" s="52"/>
      <c r="W5395" s="52"/>
      <c r="X5395" s="52"/>
      <c r="Y5395" s="52"/>
      <c r="Z5395" s="52"/>
      <c r="AA5395" s="52"/>
    </row>
    <row r="5396" spans="19:27">
      <c r="S5396" s="52"/>
      <c r="T5396" s="52"/>
      <c r="U5396" s="52"/>
      <c r="V5396" s="52"/>
      <c r="W5396" s="52"/>
      <c r="X5396" s="52"/>
      <c r="Y5396" s="52"/>
      <c r="Z5396" s="52"/>
      <c r="AA5396" s="52"/>
    </row>
    <row r="5397" spans="19:27">
      <c r="S5397" s="52"/>
      <c r="T5397" s="52"/>
      <c r="U5397" s="52"/>
      <c r="V5397" s="52"/>
      <c r="W5397" s="52"/>
      <c r="X5397" s="52"/>
      <c r="Y5397" s="52"/>
      <c r="Z5397" s="52"/>
      <c r="AA5397" s="52"/>
    </row>
    <row r="5398" spans="19:27">
      <c r="S5398" s="52"/>
      <c r="T5398" s="52"/>
      <c r="U5398" s="52"/>
      <c r="V5398" s="52"/>
      <c r="W5398" s="52"/>
      <c r="X5398" s="52"/>
      <c r="Y5398" s="52"/>
      <c r="Z5398" s="52"/>
      <c r="AA5398" s="52"/>
    </row>
    <row r="5399" spans="19:27">
      <c r="S5399" s="52"/>
      <c r="T5399" s="52"/>
      <c r="U5399" s="52"/>
      <c r="V5399" s="52"/>
      <c r="W5399" s="52"/>
      <c r="X5399" s="52"/>
      <c r="Y5399" s="52"/>
      <c r="Z5399" s="52"/>
      <c r="AA5399" s="52"/>
    </row>
    <row r="5400" spans="19:27">
      <c r="S5400" s="52"/>
      <c r="T5400" s="52"/>
      <c r="U5400" s="52"/>
      <c r="V5400" s="52"/>
      <c r="W5400" s="52"/>
      <c r="X5400" s="52"/>
      <c r="Y5400" s="52"/>
      <c r="Z5400" s="52"/>
      <c r="AA5400" s="52"/>
    </row>
    <row r="5401" spans="19:27">
      <c r="S5401" s="52"/>
      <c r="T5401" s="52"/>
      <c r="U5401" s="52"/>
      <c r="V5401" s="52"/>
      <c r="W5401" s="52"/>
      <c r="X5401" s="52"/>
      <c r="Y5401" s="52"/>
      <c r="Z5401" s="52"/>
      <c r="AA5401" s="52"/>
    </row>
    <row r="5402" spans="19:27">
      <c r="S5402" s="52"/>
      <c r="T5402" s="52"/>
      <c r="U5402" s="52"/>
      <c r="V5402" s="52"/>
      <c r="W5402" s="52"/>
      <c r="X5402" s="52"/>
      <c r="Y5402" s="52"/>
      <c r="Z5402" s="52"/>
      <c r="AA5402" s="52"/>
    </row>
    <row r="5403" spans="19:27">
      <c r="S5403" s="52"/>
      <c r="T5403" s="52"/>
      <c r="U5403" s="52"/>
      <c r="V5403" s="52"/>
      <c r="W5403" s="52"/>
      <c r="X5403" s="52"/>
      <c r="Y5403" s="52"/>
      <c r="Z5403" s="52"/>
      <c r="AA5403" s="52"/>
    </row>
    <row r="5404" spans="19:27">
      <c r="S5404" s="52"/>
      <c r="T5404" s="52"/>
      <c r="U5404" s="52"/>
      <c r="V5404" s="52"/>
      <c r="W5404" s="52"/>
      <c r="X5404" s="52"/>
      <c r="Y5404" s="52"/>
      <c r="Z5404" s="52"/>
      <c r="AA5404" s="52"/>
    </row>
    <row r="5405" spans="19:27">
      <c r="S5405" s="52"/>
      <c r="T5405" s="52"/>
      <c r="U5405" s="52"/>
      <c r="V5405" s="52"/>
      <c r="W5405" s="52"/>
      <c r="X5405" s="52"/>
      <c r="Y5405" s="52"/>
      <c r="Z5405" s="52"/>
      <c r="AA5405" s="52"/>
    </row>
    <row r="5406" spans="19:27">
      <c r="S5406" s="52"/>
      <c r="T5406" s="52"/>
      <c r="U5406" s="52"/>
      <c r="V5406" s="52"/>
      <c r="W5406" s="52"/>
      <c r="X5406" s="52"/>
      <c r="Y5406" s="52"/>
      <c r="Z5406" s="52"/>
      <c r="AA5406" s="52"/>
    </row>
    <row r="5407" spans="19:27">
      <c r="S5407" s="52"/>
      <c r="T5407" s="52"/>
      <c r="U5407" s="52"/>
      <c r="V5407" s="52"/>
      <c r="W5407" s="52"/>
      <c r="X5407" s="52"/>
      <c r="Y5407" s="52"/>
      <c r="Z5407" s="52"/>
      <c r="AA5407" s="52"/>
    </row>
    <row r="5408" spans="19:27">
      <c r="S5408" s="52"/>
      <c r="T5408" s="52"/>
      <c r="U5408" s="52"/>
      <c r="V5408" s="52"/>
      <c r="W5408" s="52"/>
      <c r="X5408" s="52"/>
      <c r="Y5408" s="52"/>
      <c r="Z5408" s="52"/>
      <c r="AA5408" s="52"/>
    </row>
    <row r="5409" spans="19:27">
      <c r="S5409" s="52"/>
      <c r="T5409" s="52"/>
      <c r="U5409" s="52"/>
      <c r="V5409" s="52"/>
      <c r="W5409" s="52"/>
      <c r="X5409" s="52"/>
      <c r="Y5409" s="52"/>
      <c r="Z5409" s="52"/>
      <c r="AA5409" s="52"/>
    </row>
    <row r="5410" spans="19:27">
      <c r="S5410" s="52"/>
      <c r="T5410" s="52"/>
      <c r="U5410" s="52"/>
      <c r="V5410" s="52"/>
      <c r="W5410" s="52"/>
      <c r="X5410" s="52"/>
      <c r="Y5410" s="52"/>
      <c r="Z5410" s="52"/>
      <c r="AA5410" s="52"/>
    </row>
    <row r="5411" spans="19:27">
      <c r="S5411" s="52"/>
      <c r="T5411" s="52"/>
      <c r="U5411" s="52"/>
      <c r="V5411" s="52"/>
      <c r="W5411" s="52"/>
      <c r="X5411" s="52"/>
      <c r="Y5411" s="52"/>
      <c r="Z5411" s="52"/>
      <c r="AA5411" s="52"/>
    </row>
    <row r="5412" spans="19:27">
      <c r="S5412" s="52"/>
      <c r="T5412" s="52"/>
      <c r="U5412" s="52"/>
      <c r="V5412" s="52"/>
      <c r="W5412" s="52"/>
      <c r="X5412" s="52"/>
      <c r="Y5412" s="52"/>
      <c r="Z5412" s="52"/>
      <c r="AA5412" s="52"/>
    </row>
    <row r="5413" spans="19:27">
      <c r="S5413" s="52"/>
      <c r="T5413" s="52"/>
      <c r="U5413" s="52"/>
      <c r="V5413" s="52"/>
      <c r="W5413" s="52"/>
      <c r="X5413" s="52"/>
      <c r="Y5413" s="52"/>
      <c r="Z5413" s="52"/>
      <c r="AA5413" s="52"/>
    </row>
    <row r="5414" spans="19:27">
      <c r="S5414" s="52"/>
      <c r="T5414" s="52"/>
      <c r="U5414" s="52"/>
      <c r="V5414" s="52"/>
      <c r="W5414" s="52"/>
      <c r="X5414" s="52"/>
      <c r="Y5414" s="52"/>
      <c r="Z5414" s="52"/>
      <c r="AA5414" s="52"/>
    </row>
    <row r="5415" spans="19:27">
      <c r="S5415" s="52"/>
      <c r="T5415" s="52"/>
      <c r="U5415" s="52"/>
      <c r="V5415" s="52"/>
      <c r="W5415" s="52"/>
      <c r="X5415" s="52"/>
      <c r="Y5415" s="52"/>
      <c r="Z5415" s="52"/>
      <c r="AA5415" s="52"/>
    </row>
    <row r="5416" spans="19:27">
      <c r="S5416" s="52"/>
      <c r="T5416" s="52"/>
      <c r="U5416" s="52"/>
      <c r="V5416" s="52"/>
      <c r="W5416" s="52"/>
      <c r="X5416" s="52"/>
      <c r="Y5416" s="52"/>
      <c r="Z5416" s="52"/>
      <c r="AA5416" s="52"/>
    </row>
    <row r="5417" spans="19:27">
      <c r="S5417" s="52"/>
      <c r="T5417" s="52"/>
      <c r="U5417" s="52"/>
      <c r="V5417" s="52"/>
      <c r="W5417" s="52"/>
      <c r="X5417" s="52"/>
      <c r="Y5417" s="52"/>
      <c r="Z5417" s="52"/>
      <c r="AA5417" s="52"/>
    </row>
    <row r="5418" spans="19:27">
      <c r="S5418" s="52"/>
      <c r="T5418" s="52"/>
      <c r="U5418" s="52"/>
      <c r="V5418" s="52"/>
      <c r="W5418" s="52"/>
      <c r="X5418" s="52"/>
      <c r="Y5418" s="52"/>
      <c r="Z5418" s="52"/>
      <c r="AA5418" s="52"/>
    </row>
    <row r="5419" spans="19:27">
      <c r="S5419" s="52"/>
      <c r="T5419" s="52"/>
      <c r="U5419" s="52"/>
      <c r="V5419" s="52"/>
      <c r="W5419" s="52"/>
      <c r="X5419" s="52"/>
      <c r="Y5419" s="52"/>
      <c r="Z5419" s="52"/>
      <c r="AA5419" s="52"/>
    </row>
    <row r="5420" spans="19:27">
      <c r="S5420" s="52"/>
      <c r="T5420" s="52"/>
      <c r="U5420" s="52"/>
      <c r="V5420" s="52"/>
      <c r="W5420" s="52"/>
      <c r="X5420" s="52"/>
      <c r="Y5420" s="52"/>
      <c r="Z5420" s="52"/>
      <c r="AA5420" s="52"/>
    </row>
    <row r="5421" spans="19:27">
      <c r="S5421" s="52"/>
      <c r="T5421" s="52"/>
      <c r="U5421" s="52"/>
      <c r="V5421" s="52"/>
      <c r="W5421" s="52"/>
      <c r="X5421" s="52"/>
      <c r="Y5421" s="52"/>
      <c r="Z5421" s="52"/>
      <c r="AA5421" s="52"/>
    </row>
    <row r="5422" spans="19:27">
      <c r="S5422" s="52"/>
      <c r="T5422" s="52"/>
      <c r="U5422" s="52"/>
      <c r="V5422" s="52"/>
      <c r="W5422" s="52"/>
      <c r="X5422" s="52"/>
      <c r="Y5422" s="52"/>
      <c r="Z5422" s="52"/>
      <c r="AA5422" s="52"/>
    </row>
    <row r="5423" spans="19:27">
      <c r="S5423" s="52"/>
      <c r="T5423" s="52"/>
      <c r="U5423" s="52"/>
      <c r="V5423" s="52"/>
      <c r="W5423" s="52"/>
      <c r="X5423" s="52"/>
      <c r="Y5423" s="52"/>
      <c r="Z5423" s="52"/>
      <c r="AA5423" s="52"/>
    </row>
    <row r="5424" spans="19:27">
      <c r="S5424" s="52"/>
      <c r="T5424" s="52"/>
      <c r="U5424" s="52"/>
      <c r="V5424" s="52"/>
      <c r="W5424" s="52"/>
      <c r="X5424" s="52"/>
      <c r="Y5424" s="52"/>
      <c r="Z5424" s="52"/>
      <c r="AA5424" s="52"/>
    </row>
    <row r="5425" spans="19:27">
      <c r="S5425" s="52"/>
      <c r="T5425" s="52"/>
      <c r="U5425" s="52"/>
      <c r="V5425" s="52"/>
      <c r="W5425" s="52"/>
      <c r="X5425" s="52"/>
      <c r="Y5425" s="52"/>
      <c r="Z5425" s="52"/>
      <c r="AA5425" s="52"/>
    </row>
    <row r="5426" spans="19:27">
      <c r="S5426" s="52"/>
      <c r="T5426" s="52"/>
      <c r="U5426" s="52"/>
      <c r="V5426" s="52"/>
      <c r="W5426" s="52"/>
      <c r="X5426" s="52"/>
      <c r="Y5426" s="52"/>
      <c r="Z5426" s="52"/>
      <c r="AA5426" s="52"/>
    </row>
    <row r="5427" spans="19:27">
      <c r="S5427" s="52"/>
      <c r="T5427" s="52"/>
      <c r="U5427" s="52"/>
      <c r="V5427" s="52"/>
      <c r="W5427" s="52"/>
      <c r="X5427" s="52"/>
      <c r="Y5427" s="52"/>
      <c r="Z5427" s="52"/>
      <c r="AA5427" s="52"/>
    </row>
    <row r="5428" spans="19:27">
      <c r="S5428" s="52"/>
      <c r="T5428" s="52"/>
      <c r="U5428" s="52"/>
      <c r="V5428" s="52"/>
      <c r="W5428" s="52"/>
      <c r="X5428" s="52"/>
      <c r="Y5428" s="52"/>
      <c r="Z5428" s="52"/>
      <c r="AA5428" s="52"/>
    </row>
    <row r="5429" spans="19:27">
      <c r="S5429" s="52"/>
      <c r="T5429" s="52"/>
      <c r="U5429" s="52"/>
      <c r="V5429" s="52"/>
      <c r="W5429" s="52"/>
      <c r="X5429" s="52"/>
      <c r="Y5429" s="52"/>
      <c r="Z5429" s="52"/>
      <c r="AA5429" s="52"/>
    </row>
    <row r="5430" spans="19:27">
      <c r="S5430" s="52"/>
      <c r="T5430" s="52"/>
      <c r="U5430" s="52"/>
      <c r="V5430" s="52"/>
      <c r="W5430" s="52"/>
      <c r="X5430" s="52"/>
      <c r="Y5430" s="52"/>
      <c r="Z5430" s="52"/>
      <c r="AA5430" s="52"/>
    </row>
    <row r="5431" spans="19:27">
      <c r="S5431" s="52"/>
      <c r="T5431" s="52"/>
      <c r="U5431" s="52"/>
      <c r="V5431" s="52"/>
      <c r="W5431" s="52"/>
      <c r="X5431" s="52"/>
      <c r="Y5431" s="52"/>
      <c r="Z5431" s="52"/>
      <c r="AA5431" s="52"/>
    </row>
    <row r="5432" spans="19:27">
      <c r="S5432" s="52"/>
      <c r="T5432" s="52"/>
      <c r="U5432" s="52"/>
      <c r="V5432" s="52"/>
      <c r="W5432" s="52"/>
      <c r="X5432" s="52"/>
      <c r="Y5432" s="52"/>
      <c r="Z5432" s="52"/>
      <c r="AA5432" s="52"/>
    </row>
    <row r="5433" spans="19:27">
      <c r="S5433" s="52"/>
      <c r="T5433" s="52"/>
      <c r="U5433" s="52"/>
      <c r="V5433" s="52"/>
      <c r="W5433" s="52"/>
      <c r="X5433" s="52"/>
      <c r="Y5433" s="52"/>
      <c r="Z5433" s="52"/>
      <c r="AA5433" s="52"/>
    </row>
    <row r="5434" spans="19:27">
      <c r="S5434" s="52"/>
      <c r="T5434" s="52"/>
      <c r="U5434" s="52"/>
      <c r="V5434" s="52"/>
      <c r="W5434" s="52"/>
      <c r="X5434" s="52"/>
      <c r="Y5434" s="52"/>
      <c r="Z5434" s="52"/>
      <c r="AA5434" s="52"/>
    </row>
    <row r="5435" spans="19:27">
      <c r="S5435" s="52"/>
      <c r="T5435" s="52"/>
      <c r="U5435" s="52"/>
      <c r="V5435" s="52"/>
      <c r="W5435" s="52"/>
      <c r="X5435" s="52"/>
      <c r="Y5435" s="52"/>
      <c r="Z5435" s="52"/>
      <c r="AA5435" s="52"/>
    </row>
    <row r="5436" spans="19:27">
      <c r="S5436" s="52"/>
      <c r="T5436" s="52"/>
      <c r="U5436" s="52"/>
      <c r="V5436" s="52"/>
      <c r="W5436" s="52"/>
      <c r="X5436" s="52"/>
      <c r="Y5436" s="52"/>
      <c r="Z5436" s="52"/>
      <c r="AA5436" s="52"/>
    </row>
    <row r="5437" spans="19:27">
      <c r="S5437" s="52"/>
      <c r="T5437" s="52"/>
      <c r="U5437" s="52"/>
      <c r="V5437" s="52"/>
      <c r="W5437" s="52"/>
      <c r="X5437" s="52"/>
      <c r="Y5437" s="52"/>
      <c r="Z5437" s="52"/>
      <c r="AA5437" s="52"/>
    </row>
    <row r="5438" spans="19:27">
      <c r="S5438" s="52"/>
      <c r="T5438" s="52"/>
      <c r="U5438" s="52"/>
      <c r="V5438" s="52"/>
      <c r="W5438" s="52"/>
      <c r="X5438" s="52"/>
      <c r="Y5438" s="52"/>
      <c r="Z5438" s="52"/>
      <c r="AA5438" s="52"/>
    </row>
    <row r="5439" spans="19:27">
      <c r="S5439" s="52"/>
      <c r="T5439" s="52"/>
      <c r="U5439" s="52"/>
      <c r="V5439" s="52"/>
      <c r="W5439" s="52"/>
      <c r="X5439" s="52"/>
      <c r="Y5439" s="52"/>
      <c r="Z5439" s="52"/>
      <c r="AA5439" s="52"/>
    </row>
    <row r="5440" spans="19:27">
      <c r="S5440" s="52"/>
      <c r="T5440" s="52"/>
      <c r="U5440" s="52"/>
      <c r="V5440" s="52"/>
      <c r="W5440" s="52"/>
      <c r="X5440" s="52"/>
      <c r="Y5440" s="52"/>
      <c r="Z5440" s="52"/>
      <c r="AA5440" s="52"/>
    </row>
    <row r="5441" spans="19:27">
      <c r="S5441" s="52"/>
      <c r="T5441" s="52"/>
      <c r="U5441" s="52"/>
      <c r="V5441" s="52"/>
      <c r="W5441" s="52"/>
      <c r="X5441" s="52"/>
      <c r="Y5441" s="52"/>
      <c r="Z5441" s="52"/>
      <c r="AA5441" s="52"/>
    </row>
    <row r="5442" spans="19:27">
      <c r="S5442" s="52"/>
      <c r="T5442" s="52"/>
      <c r="U5442" s="52"/>
      <c r="V5442" s="52"/>
      <c r="W5442" s="52"/>
      <c r="X5442" s="52"/>
      <c r="Y5442" s="52"/>
      <c r="Z5442" s="52"/>
      <c r="AA5442" s="52"/>
    </row>
    <row r="5443" spans="19:27">
      <c r="S5443" s="52"/>
      <c r="T5443" s="52"/>
      <c r="U5443" s="52"/>
      <c r="V5443" s="52"/>
      <c r="W5443" s="52"/>
      <c r="X5443" s="52"/>
      <c r="Y5443" s="52"/>
      <c r="Z5443" s="52"/>
      <c r="AA5443" s="52"/>
    </row>
    <row r="5444" spans="19:27">
      <c r="S5444" s="52"/>
      <c r="T5444" s="52"/>
      <c r="U5444" s="52"/>
      <c r="V5444" s="52"/>
      <c r="W5444" s="52"/>
      <c r="X5444" s="52"/>
      <c r="Y5444" s="52"/>
      <c r="Z5444" s="52"/>
      <c r="AA5444" s="52"/>
    </row>
    <row r="5445" spans="19:27">
      <c r="S5445" s="52"/>
      <c r="T5445" s="52"/>
      <c r="U5445" s="52"/>
      <c r="V5445" s="52"/>
      <c r="W5445" s="52"/>
      <c r="X5445" s="52"/>
      <c r="Y5445" s="52"/>
      <c r="Z5445" s="52"/>
      <c r="AA5445" s="52"/>
    </row>
    <row r="5446" spans="19:27">
      <c r="S5446" s="52"/>
      <c r="T5446" s="52"/>
      <c r="U5446" s="52"/>
      <c r="V5446" s="52"/>
      <c r="W5446" s="52"/>
      <c r="X5446" s="52"/>
      <c r="Y5446" s="52"/>
      <c r="Z5446" s="52"/>
      <c r="AA5446" s="52"/>
    </row>
    <row r="5447" spans="19:27">
      <c r="S5447" s="52"/>
      <c r="T5447" s="52"/>
      <c r="U5447" s="52"/>
      <c r="V5447" s="52"/>
      <c r="W5447" s="52"/>
      <c r="X5447" s="52"/>
      <c r="Y5447" s="52"/>
      <c r="Z5447" s="52"/>
      <c r="AA5447" s="52"/>
    </row>
    <row r="5448" spans="19:27">
      <c r="S5448" s="52"/>
      <c r="T5448" s="52"/>
      <c r="U5448" s="52"/>
      <c r="V5448" s="52"/>
      <c r="W5448" s="52"/>
      <c r="X5448" s="52"/>
      <c r="Y5448" s="52"/>
      <c r="Z5448" s="52"/>
      <c r="AA5448" s="52"/>
    </row>
    <row r="5449" spans="19:27">
      <c r="S5449" s="52"/>
      <c r="T5449" s="52"/>
      <c r="U5449" s="52"/>
      <c r="V5449" s="52"/>
      <c r="W5449" s="52"/>
      <c r="X5449" s="52"/>
      <c r="Y5449" s="52"/>
      <c r="Z5449" s="52"/>
      <c r="AA5449" s="52"/>
    </row>
    <row r="5450" spans="19:27">
      <c r="S5450" s="52"/>
      <c r="T5450" s="52"/>
      <c r="U5450" s="52"/>
      <c r="V5450" s="52"/>
      <c r="W5450" s="52"/>
      <c r="X5450" s="52"/>
      <c r="Y5450" s="52"/>
      <c r="Z5450" s="52"/>
      <c r="AA5450" s="52"/>
    </row>
    <row r="5451" spans="19:27">
      <c r="S5451" s="52"/>
      <c r="T5451" s="52"/>
      <c r="U5451" s="52"/>
      <c r="V5451" s="52"/>
      <c r="W5451" s="52"/>
      <c r="X5451" s="52"/>
      <c r="Y5451" s="52"/>
      <c r="Z5451" s="52"/>
      <c r="AA5451" s="52"/>
    </row>
    <row r="5452" spans="19:27">
      <c r="S5452" s="52"/>
      <c r="T5452" s="52"/>
      <c r="U5452" s="52"/>
      <c r="V5452" s="52"/>
      <c r="W5452" s="52"/>
      <c r="X5452" s="52"/>
      <c r="Y5452" s="52"/>
      <c r="Z5452" s="52"/>
      <c r="AA5452" s="52"/>
    </row>
    <row r="5453" spans="19:27">
      <c r="S5453" s="52"/>
      <c r="T5453" s="52"/>
      <c r="U5453" s="52"/>
      <c r="V5453" s="52"/>
      <c r="W5453" s="52"/>
      <c r="X5453" s="52"/>
      <c r="Y5453" s="52"/>
      <c r="Z5453" s="52"/>
      <c r="AA5453" s="52"/>
    </row>
    <row r="5454" spans="19:27">
      <c r="S5454" s="52"/>
      <c r="T5454" s="52"/>
      <c r="U5454" s="52"/>
      <c r="V5454" s="52"/>
      <c r="W5454" s="52"/>
      <c r="X5454" s="52"/>
      <c r="Y5454" s="52"/>
      <c r="Z5454" s="52"/>
      <c r="AA5454" s="52"/>
    </row>
    <row r="5455" spans="19:27">
      <c r="S5455" s="52"/>
      <c r="T5455" s="52"/>
      <c r="U5455" s="52"/>
      <c r="V5455" s="52"/>
      <c r="W5455" s="52"/>
      <c r="X5455" s="52"/>
      <c r="Y5455" s="52"/>
      <c r="Z5455" s="52"/>
      <c r="AA5455" s="52"/>
    </row>
    <row r="5456" spans="19:27">
      <c r="S5456" s="52"/>
      <c r="T5456" s="52"/>
      <c r="U5456" s="52"/>
      <c r="V5456" s="52"/>
      <c r="W5456" s="52"/>
      <c r="X5456" s="52"/>
      <c r="Y5456" s="52"/>
      <c r="Z5456" s="52"/>
      <c r="AA5456" s="52"/>
    </row>
    <row r="5457" spans="19:27">
      <c r="S5457" s="52"/>
      <c r="T5457" s="52"/>
      <c r="U5457" s="52"/>
      <c r="V5457" s="52"/>
      <c r="W5457" s="52"/>
      <c r="X5457" s="52"/>
      <c r="Y5457" s="52"/>
      <c r="Z5457" s="52"/>
      <c r="AA5457" s="52"/>
    </row>
    <row r="5458" spans="19:27">
      <c r="S5458" s="52"/>
      <c r="T5458" s="52"/>
      <c r="U5458" s="52"/>
      <c r="V5458" s="52"/>
      <c r="W5458" s="52"/>
      <c r="X5458" s="52"/>
      <c r="Y5458" s="52"/>
      <c r="Z5458" s="52"/>
      <c r="AA5458" s="52"/>
    </row>
    <row r="5459" spans="19:27">
      <c r="S5459" s="52"/>
      <c r="T5459" s="52"/>
      <c r="U5459" s="52"/>
      <c r="V5459" s="52"/>
      <c r="W5459" s="52"/>
      <c r="X5459" s="52"/>
      <c r="Y5459" s="52"/>
      <c r="Z5459" s="52"/>
      <c r="AA5459" s="52"/>
    </row>
    <row r="5460" spans="19:27">
      <c r="S5460" s="52"/>
      <c r="T5460" s="52"/>
      <c r="U5460" s="52"/>
      <c r="V5460" s="52"/>
      <c r="W5460" s="52"/>
      <c r="X5460" s="52"/>
      <c r="Y5460" s="52"/>
      <c r="Z5460" s="52"/>
      <c r="AA5460" s="52"/>
    </row>
    <row r="5461" spans="19:27">
      <c r="S5461" s="52"/>
      <c r="T5461" s="52"/>
      <c r="U5461" s="52"/>
      <c r="V5461" s="52"/>
      <c r="W5461" s="52"/>
      <c r="X5461" s="52"/>
      <c r="Y5461" s="52"/>
      <c r="Z5461" s="52"/>
      <c r="AA5461" s="52"/>
    </row>
    <row r="5462" spans="19:27">
      <c r="S5462" s="52"/>
      <c r="T5462" s="52"/>
      <c r="U5462" s="52"/>
      <c r="V5462" s="52"/>
      <c r="W5462" s="52"/>
      <c r="X5462" s="52"/>
      <c r="Y5462" s="52"/>
      <c r="Z5462" s="52"/>
      <c r="AA5462" s="52"/>
    </row>
    <row r="5463" spans="19:27">
      <c r="S5463" s="52"/>
      <c r="T5463" s="52"/>
      <c r="U5463" s="52"/>
      <c r="V5463" s="52"/>
      <c r="W5463" s="52"/>
      <c r="X5463" s="52"/>
      <c r="Y5463" s="52"/>
      <c r="Z5463" s="52"/>
      <c r="AA5463" s="52"/>
    </row>
    <row r="5464" spans="19:27">
      <c r="S5464" s="52"/>
      <c r="T5464" s="52"/>
      <c r="U5464" s="52"/>
      <c r="V5464" s="52"/>
      <c r="W5464" s="52"/>
      <c r="X5464" s="52"/>
      <c r="Y5464" s="52"/>
      <c r="Z5464" s="52"/>
      <c r="AA5464" s="52"/>
    </row>
    <row r="5465" spans="19:27">
      <c r="S5465" s="52"/>
      <c r="T5465" s="52"/>
      <c r="U5465" s="52"/>
      <c r="V5465" s="52"/>
      <c r="W5465" s="52"/>
      <c r="X5465" s="52"/>
      <c r="Y5465" s="52"/>
      <c r="Z5465" s="52"/>
      <c r="AA5465" s="52"/>
    </row>
    <row r="5466" spans="19:27">
      <c r="S5466" s="52"/>
      <c r="T5466" s="52"/>
      <c r="U5466" s="52"/>
      <c r="V5466" s="52"/>
      <c r="W5466" s="52"/>
      <c r="X5466" s="52"/>
      <c r="Y5466" s="52"/>
      <c r="Z5466" s="52"/>
      <c r="AA5466" s="52"/>
    </row>
    <row r="5467" spans="19:27">
      <c r="S5467" s="52"/>
      <c r="T5467" s="52"/>
      <c r="U5467" s="52"/>
      <c r="V5467" s="52"/>
      <c r="W5467" s="52"/>
      <c r="X5467" s="52"/>
      <c r="Y5467" s="52"/>
      <c r="Z5467" s="52"/>
      <c r="AA5467" s="52"/>
    </row>
    <row r="5468" spans="19:27">
      <c r="S5468" s="52"/>
      <c r="T5468" s="52"/>
      <c r="U5468" s="52"/>
      <c r="V5468" s="52"/>
      <c r="W5468" s="52"/>
      <c r="X5468" s="52"/>
      <c r="Y5468" s="52"/>
      <c r="Z5468" s="52"/>
      <c r="AA5468" s="52"/>
    </row>
    <row r="5469" spans="19:27">
      <c r="S5469" s="52"/>
      <c r="T5469" s="52"/>
      <c r="U5469" s="52"/>
      <c r="V5469" s="52"/>
      <c r="W5469" s="52"/>
      <c r="X5469" s="52"/>
      <c r="Y5469" s="52"/>
      <c r="Z5469" s="52"/>
      <c r="AA5469" s="52"/>
    </row>
    <row r="5470" spans="19:27">
      <c r="S5470" s="52"/>
      <c r="T5470" s="52"/>
      <c r="U5470" s="52"/>
      <c r="V5470" s="52"/>
      <c r="W5470" s="52"/>
      <c r="X5470" s="52"/>
      <c r="Y5470" s="52"/>
      <c r="Z5470" s="52"/>
      <c r="AA5470" s="52"/>
    </row>
    <row r="5471" spans="19:27">
      <c r="S5471" s="52"/>
      <c r="T5471" s="52"/>
      <c r="U5471" s="52"/>
      <c r="V5471" s="52"/>
      <c r="W5471" s="52"/>
      <c r="X5471" s="52"/>
      <c r="Y5471" s="52"/>
      <c r="Z5471" s="52"/>
      <c r="AA5471" s="52"/>
    </row>
    <row r="5472" spans="19:27">
      <c r="S5472" s="52"/>
      <c r="T5472" s="52"/>
      <c r="U5472" s="52"/>
      <c r="V5472" s="52"/>
      <c r="W5472" s="52"/>
      <c r="X5472" s="52"/>
      <c r="Y5472" s="52"/>
      <c r="Z5472" s="52"/>
      <c r="AA5472" s="52"/>
    </row>
    <row r="5473" spans="19:27">
      <c r="S5473" s="52"/>
      <c r="T5473" s="52"/>
      <c r="U5473" s="52"/>
      <c r="V5473" s="52"/>
      <c r="W5473" s="52"/>
      <c r="X5473" s="52"/>
      <c r="Y5473" s="52"/>
      <c r="Z5473" s="52"/>
      <c r="AA5473" s="52"/>
    </row>
    <row r="5474" spans="19:27">
      <c r="S5474" s="52"/>
      <c r="T5474" s="52"/>
      <c r="U5474" s="52"/>
      <c r="V5474" s="52"/>
      <c r="W5474" s="52"/>
      <c r="X5474" s="52"/>
      <c r="Y5474" s="52"/>
      <c r="Z5474" s="52"/>
      <c r="AA5474" s="52"/>
    </row>
    <row r="5475" spans="19:27">
      <c r="S5475" s="52"/>
      <c r="T5475" s="52"/>
      <c r="U5475" s="52"/>
      <c r="V5475" s="52"/>
      <c r="W5475" s="52"/>
      <c r="X5475" s="52"/>
      <c r="Y5475" s="52"/>
      <c r="Z5475" s="52"/>
      <c r="AA5475" s="52"/>
    </row>
    <row r="5476" spans="19:27">
      <c r="S5476" s="52"/>
      <c r="T5476" s="52"/>
      <c r="U5476" s="52"/>
      <c r="V5476" s="52"/>
      <c r="W5476" s="52"/>
      <c r="X5476" s="52"/>
      <c r="Y5476" s="52"/>
      <c r="Z5476" s="52"/>
      <c r="AA5476" s="52"/>
    </row>
    <row r="5477" spans="19:27">
      <c r="S5477" s="52"/>
      <c r="T5477" s="52"/>
      <c r="U5477" s="52"/>
      <c r="V5477" s="52"/>
      <c r="W5477" s="52"/>
      <c r="X5477" s="52"/>
      <c r="Y5477" s="52"/>
      <c r="Z5477" s="52"/>
      <c r="AA5477" s="52"/>
    </row>
    <row r="5478" spans="19:27">
      <c r="S5478" s="52"/>
      <c r="T5478" s="52"/>
      <c r="U5478" s="52"/>
      <c r="V5478" s="52"/>
      <c r="W5478" s="52"/>
      <c r="X5478" s="52"/>
      <c r="Y5478" s="52"/>
      <c r="Z5478" s="52"/>
      <c r="AA5478" s="52"/>
    </row>
    <row r="5479" spans="19:27">
      <c r="S5479" s="52"/>
      <c r="T5479" s="52"/>
      <c r="U5479" s="52"/>
      <c r="V5479" s="52"/>
      <c r="W5479" s="52"/>
      <c r="X5479" s="52"/>
      <c r="Y5479" s="52"/>
      <c r="Z5479" s="52"/>
      <c r="AA5479" s="52"/>
    </row>
    <row r="5480" spans="19:27">
      <c r="S5480" s="52"/>
      <c r="T5480" s="52"/>
      <c r="U5480" s="52"/>
      <c r="V5480" s="52"/>
      <c r="W5480" s="52"/>
      <c r="X5480" s="52"/>
      <c r="Y5480" s="52"/>
      <c r="Z5480" s="52"/>
      <c r="AA5480" s="52"/>
    </row>
    <row r="5481" spans="19:27">
      <c r="S5481" s="52"/>
      <c r="T5481" s="52"/>
      <c r="U5481" s="52"/>
      <c r="V5481" s="52"/>
      <c r="W5481" s="52"/>
      <c r="X5481" s="52"/>
      <c r="Y5481" s="52"/>
      <c r="Z5481" s="52"/>
      <c r="AA5481" s="52"/>
    </row>
    <row r="5482" spans="19:27">
      <c r="S5482" s="52"/>
      <c r="T5482" s="52"/>
      <c r="U5482" s="52"/>
      <c r="V5482" s="52"/>
      <c r="W5482" s="52"/>
      <c r="X5482" s="52"/>
      <c r="Y5482" s="52"/>
      <c r="Z5482" s="52"/>
      <c r="AA5482" s="52"/>
    </row>
    <row r="5483" spans="19:27">
      <c r="S5483" s="52"/>
      <c r="T5483" s="52"/>
      <c r="U5483" s="52"/>
      <c r="V5483" s="52"/>
      <c r="W5483" s="52"/>
      <c r="X5483" s="52"/>
      <c r="Y5483" s="52"/>
      <c r="Z5483" s="52"/>
      <c r="AA5483" s="52"/>
    </row>
    <row r="5484" spans="19:27">
      <c r="S5484" s="52"/>
      <c r="T5484" s="52"/>
      <c r="U5484" s="52"/>
      <c r="V5484" s="52"/>
      <c r="W5484" s="52"/>
      <c r="X5484" s="52"/>
      <c r="Y5484" s="52"/>
      <c r="Z5484" s="52"/>
      <c r="AA5484" s="52"/>
    </row>
    <row r="5485" spans="19:27">
      <c r="S5485" s="52"/>
      <c r="T5485" s="52"/>
      <c r="U5485" s="52"/>
      <c r="V5485" s="52"/>
      <c r="W5485" s="52"/>
      <c r="X5485" s="52"/>
      <c r="Y5485" s="52"/>
      <c r="Z5485" s="52"/>
      <c r="AA5485" s="52"/>
    </row>
    <row r="5486" spans="19:27">
      <c r="S5486" s="52"/>
      <c r="T5486" s="52"/>
      <c r="U5486" s="52"/>
      <c r="V5486" s="52"/>
      <c r="W5486" s="52"/>
      <c r="X5486" s="52"/>
      <c r="Y5486" s="52"/>
      <c r="Z5486" s="52"/>
      <c r="AA5486" s="52"/>
    </row>
    <row r="5487" spans="19:27">
      <c r="S5487" s="52"/>
      <c r="T5487" s="52"/>
      <c r="U5487" s="52"/>
      <c r="V5487" s="52"/>
      <c r="W5487" s="52"/>
      <c r="X5487" s="52"/>
      <c r="Y5487" s="52"/>
      <c r="Z5487" s="52"/>
      <c r="AA5487" s="52"/>
    </row>
    <row r="5488" spans="19:27">
      <c r="S5488" s="52"/>
      <c r="T5488" s="52"/>
      <c r="U5488" s="52"/>
      <c r="V5488" s="52"/>
      <c r="W5488" s="52"/>
      <c r="X5488" s="52"/>
      <c r="Y5488" s="52"/>
      <c r="Z5488" s="52"/>
      <c r="AA5488" s="52"/>
    </row>
    <row r="5489" spans="19:27">
      <c r="S5489" s="52"/>
      <c r="T5489" s="52"/>
      <c r="U5489" s="52"/>
      <c r="V5489" s="52"/>
      <c r="W5489" s="52"/>
      <c r="X5489" s="52"/>
      <c r="Y5489" s="52"/>
      <c r="Z5489" s="52"/>
      <c r="AA5489" s="52"/>
    </row>
    <row r="5490" spans="19:27">
      <c r="S5490" s="52"/>
      <c r="T5490" s="52"/>
      <c r="U5490" s="52"/>
      <c r="V5490" s="52"/>
      <c r="W5490" s="52"/>
      <c r="X5490" s="52"/>
      <c r="Y5490" s="52"/>
      <c r="Z5490" s="52"/>
      <c r="AA5490" s="52"/>
    </row>
    <row r="5491" spans="19:27">
      <c r="S5491" s="52"/>
      <c r="T5491" s="52"/>
      <c r="U5491" s="52"/>
      <c r="V5491" s="52"/>
      <c r="W5491" s="52"/>
      <c r="X5491" s="52"/>
      <c r="Y5491" s="52"/>
      <c r="Z5491" s="52"/>
      <c r="AA5491" s="52"/>
    </row>
    <row r="5492" spans="19:27">
      <c r="S5492" s="52"/>
      <c r="T5492" s="52"/>
      <c r="U5492" s="52"/>
      <c r="V5492" s="52"/>
      <c r="W5492" s="52"/>
      <c r="X5492" s="52"/>
      <c r="Y5492" s="52"/>
      <c r="Z5492" s="52"/>
      <c r="AA5492" s="52"/>
    </row>
    <row r="5493" spans="19:27">
      <c r="S5493" s="52"/>
      <c r="T5493" s="52"/>
      <c r="U5493" s="52"/>
      <c r="V5493" s="52"/>
      <c r="W5493" s="52"/>
      <c r="X5493" s="52"/>
      <c r="Y5493" s="52"/>
      <c r="Z5493" s="52"/>
      <c r="AA5493" s="52"/>
    </row>
    <row r="5494" spans="19:27">
      <c r="S5494" s="52"/>
      <c r="T5494" s="52"/>
      <c r="U5494" s="52"/>
      <c r="V5494" s="52"/>
      <c r="W5494" s="52"/>
      <c r="X5494" s="52"/>
      <c r="Y5494" s="52"/>
      <c r="Z5494" s="52"/>
      <c r="AA5494" s="52"/>
    </row>
    <row r="5495" spans="19:27">
      <c r="S5495" s="52"/>
      <c r="T5495" s="52"/>
      <c r="U5495" s="52"/>
      <c r="V5495" s="52"/>
      <c r="W5495" s="52"/>
      <c r="X5495" s="52"/>
      <c r="Y5495" s="52"/>
      <c r="Z5495" s="52"/>
      <c r="AA5495" s="52"/>
    </row>
    <row r="5496" spans="19:27">
      <c r="S5496" s="52"/>
      <c r="T5496" s="52"/>
      <c r="U5496" s="52"/>
      <c r="V5496" s="52"/>
      <c r="W5496" s="52"/>
      <c r="X5496" s="52"/>
      <c r="Y5496" s="52"/>
      <c r="Z5496" s="52"/>
      <c r="AA5496" s="52"/>
    </row>
    <row r="5497" spans="19:27">
      <c r="S5497" s="52"/>
      <c r="T5497" s="52"/>
      <c r="U5497" s="52"/>
      <c r="V5497" s="52"/>
      <c r="W5497" s="52"/>
      <c r="X5497" s="52"/>
      <c r="Y5497" s="52"/>
      <c r="Z5497" s="52"/>
      <c r="AA5497" s="52"/>
    </row>
    <row r="5498" spans="19:27">
      <c r="S5498" s="52"/>
      <c r="T5498" s="52"/>
      <c r="U5498" s="52"/>
      <c r="V5498" s="52"/>
      <c r="W5498" s="52"/>
      <c r="X5498" s="52"/>
      <c r="Y5498" s="52"/>
      <c r="Z5498" s="52"/>
      <c r="AA5498" s="52"/>
    </row>
    <row r="5499" spans="19:27">
      <c r="S5499" s="52"/>
      <c r="T5499" s="52"/>
      <c r="U5499" s="52"/>
      <c r="V5499" s="52"/>
      <c r="W5499" s="52"/>
      <c r="X5499" s="52"/>
      <c r="Y5499" s="52"/>
      <c r="Z5499" s="52"/>
      <c r="AA5499" s="52"/>
    </row>
    <row r="5500" spans="19:27">
      <c r="S5500" s="52"/>
      <c r="T5500" s="52"/>
      <c r="U5500" s="52"/>
      <c r="V5500" s="52"/>
      <c r="W5500" s="52"/>
      <c r="X5500" s="52"/>
      <c r="Y5500" s="52"/>
      <c r="Z5500" s="52"/>
      <c r="AA5500" s="52"/>
    </row>
    <row r="5501" spans="19:27">
      <c r="S5501" s="52"/>
      <c r="T5501" s="52"/>
      <c r="U5501" s="52"/>
      <c r="V5501" s="52"/>
      <c r="W5501" s="52"/>
      <c r="X5501" s="52"/>
      <c r="Y5501" s="52"/>
      <c r="Z5501" s="52"/>
      <c r="AA5501" s="52"/>
    </row>
    <row r="5502" spans="19:27">
      <c r="S5502" s="52"/>
      <c r="T5502" s="52"/>
      <c r="U5502" s="52"/>
      <c r="V5502" s="52"/>
      <c r="W5502" s="52"/>
      <c r="X5502" s="52"/>
      <c r="Y5502" s="52"/>
      <c r="Z5502" s="52"/>
      <c r="AA5502" s="52"/>
    </row>
    <row r="5503" spans="19:27">
      <c r="S5503" s="52"/>
      <c r="T5503" s="52"/>
      <c r="U5503" s="52"/>
      <c r="V5503" s="52"/>
      <c r="W5503" s="52"/>
      <c r="X5503" s="52"/>
      <c r="Y5503" s="52"/>
      <c r="Z5503" s="52"/>
      <c r="AA5503" s="52"/>
    </row>
    <row r="5504" spans="19:27">
      <c r="S5504" s="52"/>
      <c r="T5504" s="52"/>
      <c r="U5504" s="52"/>
      <c r="V5504" s="52"/>
      <c r="W5504" s="52"/>
      <c r="X5504" s="52"/>
      <c r="Y5504" s="52"/>
      <c r="Z5504" s="52"/>
      <c r="AA5504" s="52"/>
    </row>
    <row r="5505" spans="19:27">
      <c r="S5505" s="52"/>
      <c r="T5505" s="52"/>
      <c r="U5505" s="52"/>
      <c r="V5505" s="52"/>
      <c r="W5505" s="52"/>
      <c r="X5505" s="52"/>
      <c r="Y5505" s="52"/>
      <c r="Z5505" s="52"/>
      <c r="AA5505" s="52"/>
    </row>
    <row r="5506" spans="19:27">
      <c r="S5506" s="52"/>
      <c r="T5506" s="52"/>
      <c r="U5506" s="52"/>
      <c r="V5506" s="52"/>
      <c r="W5506" s="52"/>
      <c r="X5506" s="52"/>
      <c r="Y5506" s="52"/>
      <c r="Z5506" s="52"/>
      <c r="AA5506" s="52"/>
    </row>
    <row r="5507" spans="19:27">
      <c r="S5507" s="52"/>
      <c r="T5507" s="52"/>
      <c r="U5507" s="52"/>
      <c r="V5507" s="52"/>
      <c r="W5507" s="52"/>
      <c r="X5507" s="52"/>
      <c r="Y5507" s="52"/>
      <c r="Z5507" s="52"/>
      <c r="AA5507" s="52"/>
    </row>
    <row r="5508" spans="19:27">
      <c r="S5508" s="52"/>
      <c r="T5508" s="52"/>
      <c r="U5508" s="52"/>
      <c r="V5508" s="52"/>
      <c r="W5508" s="52"/>
      <c r="X5508" s="52"/>
      <c r="Y5508" s="52"/>
      <c r="Z5508" s="52"/>
      <c r="AA5508" s="52"/>
    </row>
    <row r="5509" spans="19:27">
      <c r="S5509" s="52"/>
      <c r="T5509" s="52"/>
      <c r="U5509" s="52"/>
      <c r="V5509" s="52"/>
      <c r="W5509" s="52"/>
      <c r="X5509" s="52"/>
      <c r="Y5509" s="52"/>
      <c r="Z5509" s="52"/>
      <c r="AA5509" s="52"/>
    </row>
    <row r="5510" spans="19:27">
      <c r="S5510" s="52"/>
      <c r="T5510" s="52"/>
      <c r="U5510" s="52"/>
      <c r="V5510" s="52"/>
      <c r="W5510" s="52"/>
      <c r="X5510" s="52"/>
      <c r="Y5510" s="52"/>
      <c r="Z5510" s="52"/>
      <c r="AA5510" s="52"/>
    </row>
    <row r="5511" spans="19:27">
      <c r="S5511" s="52"/>
      <c r="T5511" s="52"/>
      <c r="U5511" s="52"/>
      <c r="V5511" s="52"/>
      <c r="W5511" s="52"/>
      <c r="X5511" s="52"/>
      <c r="Y5511" s="52"/>
      <c r="Z5511" s="52"/>
      <c r="AA5511" s="52"/>
    </row>
    <row r="5512" spans="19:27">
      <c r="S5512" s="52"/>
      <c r="T5512" s="52"/>
      <c r="U5512" s="52"/>
      <c r="V5512" s="52"/>
      <c r="W5512" s="52"/>
      <c r="X5512" s="52"/>
      <c r="Y5512" s="52"/>
      <c r="Z5512" s="52"/>
      <c r="AA5512" s="52"/>
    </row>
    <row r="5513" spans="19:27">
      <c r="S5513" s="52"/>
      <c r="T5513" s="52"/>
      <c r="U5513" s="52"/>
      <c r="V5513" s="52"/>
      <c r="W5513" s="52"/>
      <c r="X5513" s="52"/>
      <c r="Y5513" s="52"/>
      <c r="Z5513" s="52"/>
      <c r="AA5513" s="52"/>
    </row>
    <row r="5514" spans="19:27">
      <c r="S5514" s="52"/>
      <c r="T5514" s="52"/>
      <c r="U5514" s="52"/>
      <c r="V5514" s="52"/>
      <c r="W5514" s="52"/>
      <c r="X5514" s="52"/>
      <c r="Y5514" s="52"/>
      <c r="Z5514" s="52"/>
      <c r="AA5514" s="52"/>
    </row>
    <row r="5515" spans="19:27">
      <c r="S5515" s="52"/>
      <c r="T5515" s="52"/>
      <c r="U5515" s="52"/>
      <c r="V5515" s="52"/>
      <c r="W5515" s="52"/>
      <c r="X5515" s="52"/>
      <c r="Y5515" s="52"/>
      <c r="Z5515" s="52"/>
      <c r="AA5515" s="52"/>
    </row>
    <row r="5516" spans="19:27">
      <c r="S5516" s="52"/>
      <c r="T5516" s="52"/>
      <c r="U5516" s="52"/>
      <c r="V5516" s="52"/>
      <c r="W5516" s="52"/>
      <c r="X5516" s="52"/>
      <c r="Y5516" s="52"/>
      <c r="Z5516" s="52"/>
      <c r="AA5516" s="52"/>
    </row>
    <row r="5517" spans="19:27">
      <c r="S5517" s="52"/>
      <c r="T5517" s="52"/>
      <c r="U5517" s="52"/>
      <c r="V5517" s="52"/>
      <c r="W5517" s="52"/>
      <c r="X5517" s="52"/>
      <c r="Y5517" s="52"/>
      <c r="Z5517" s="52"/>
      <c r="AA5517" s="52"/>
    </row>
    <row r="5518" spans="19:27">
      <c r="S5518" s="52"/>
      <c r="T5518" s="52"/>
      <c r="U5518" s="52"/>
      <c r="V5518" s="52"/>
      <c r="W5518" s="52"/>
      <c r="X5518" s="52"/>
      <c r="Y5518" s="52"/>
      <c r="Z5518" s="52"/>
      <c r="AA5518" s="52"/>
    </row>
    <row r="5519" spans="19:27">
      <c r="S5519" s="52"/>
      <c r="T5519" s="52"/>
      <c r="U5519" s="52"/>
      <c r="V5519" s="52"/>
      <c r="W5519" s="52"/>
      <c r="X5519" s="52"/>
      <c r="Y5519" s="52"/>
      <c r="Z5519" s="52"/>
      <c r="AA5519" s="52"/>
    </row>
    <row r="5520" spans="19:27">
      <c r="S5520" s="52"/>
      <c r="T5520" s="52"/>
      <c r="U5520" s="52"/>
      <c r="V5520" s="52"/>
      <c r="W5520" s="52"/>
      <c r="X5520" s="52"/>
      <c r="Y5520" s="52"/>
      <c r="Z5520" s="52"/>
      <c r="AA5520" s="52"/>
    </row>
    <row r="5521" spans="19:27">
      <c r="S5521" s="52"/>
      <c r="T5521" s="52"/>
      <c r="U5521" s="52"/>
      <c r="V5521" s="52"/>
      <c r="W5521" s="52"/>
      <c r="X5521" s="52"/>
      <c r="Y5521" s="52"/>
      <c r="Z5521" s="52"/>
      <c r="AA5521" s="52"/>
    </row>
    <row r="5522" spans="19:27">
      <c r="S5522" s="52"/>
      <c r="T5522" s="52"/>
      <c r="U5522" s="52"/>
      <c r="V5522" s="52"/>
      <c r="W5522" s="52"/>
      <c r="X5522" s="52"/>
      <c r="Y5522" s="52"/>
      <c r="Z5522" s="52"/>
      <c r="AA5522" s="52"/>
    </row>
    <row r="5523" spans="19:27">
      <c r="S5523" s="52"/>
      <c r="T5523" s="52"/>
      <c r="U5523" s="52"/>
      <c r="V5523" s="52"/>
      <c r="W5523" s="52"/>
      <c r="X5523" s="52"/>
      <c r="Y5523" s="52"/>
      <c r="Z5523" s="52"/>
      <c r="AA5523" s="52"/>
    </row>
    <row r="5524" spans="19:27">
      <c r="S5524" s="52"/>
      <c r="T5524" s="52"/>
      <c r="U5524" s="52"/>
      <c r="V5524" s="52"/>
      <c r="W5524" s="52"/>
      <c r="X5524" s="52"/>
      <c r="Y5524" s="52"/>
      <c r="Z5524" s="52"/>
      <c r="AA5524" s="52"/>
    </row>
    <row r="5525" spans="19:27">
      <c r="S5525" s="52"/>
      <c r="T5525" s="52"/>
      <c r="U5525" s="52"/>
      <c r="V5525" s="52"/>
      <c r="W5525" s="52"/>
      <c r="X5525" s="52"/>
      <c r="Y5525" s="52"/>
      <c r="Z5525" s="52"/>
      <c r="AA5525" s="52"/>
    </row>
    <row r="5526" spans="19:27">
      <c r="S5526" s="52"/>
      <c r="T5526" s="52"/>
      <c r="U5526" s="52"/>
      <c r="V5526" s="52"/>
      <c r="W5526" s="52"/>
      <c r="X5526" s="52"/>
      <c r="Y5526" s="52"/>
      <c r="Z5526" s="52"/>
      <c r="AA5526" s="52"/>
    </row>
    <row r="5527" spans="19:27">
      <c r="S5527" s="52"/>
      <c r="T5527" s="52"/>
      <c r="U5527" s="52"/>
      <c r="V5527" s="52"/>
      <c r="W5527" s="52"/>
      <c r="X5527" s="52"/>
      <c r="Y5527" s="52"/>
      <c r="Z5527" s="52"/>
      <c r="AA5527" s="52"/>
    </row>
    <row r="5528" spans="19:27">
      <c r="S5528" s="52"/>
      <c r="T5528" s="52"/>
      <c r="U5528" s="52"/>
      <c r="V5528" s="52"/>
      <c r="W5528" s="52"/>
      <c r="X5528" s="52"/>
      <c r="Y5528" s="52"/>
      <c r="Z5528" s="52"/>
      <c r="AA5528" s="52"/>
    </row>
    <row r="5529" spans="19:27">
      <c r="S5529" s="52"/>
      <c r="T5529" s="52"/>
      <c r="U5529" s="52"/>
      <c r="V5529" s="52"/>
      <c r="W5529" s="52"/>
      <c r="X5529" s="52"/>
      <c r="Y5529" s="52"/>
      <c r="Z5529" s="52"/>
      <c r="AA5529" s="52"/>
    </row>
    <row r="5530" spans="19:27">
      <c r="S5530" s="52"/>
      <c r="T5530" s="52"/>
      <c r="U5530" s="52"/>
      <c r="V5530" s="52"/>
      <c r="W5530" s="52"/>
      <c r="X5530" s="52"/>
      <c r="Y5530" s="52"/>
      <c r="Z5530" s="52"/>
      <c r="AA5530" s="52"/>
    </row>
    <row r="5531" spans="19:27">
      <c r="S5531" s="52"/>
      <c r="T5531" s="52"/>
      <c r="U5531" s="52"/>
      <c r="V5531" s="52"/>
      <c r="W5531" s="52"/>
      <c r="X5531" s="52"/>
      <c r="Y5531" s="52"/>
      <c r="Z5531" s="52"/>
      <c r="AA5531" s="52"/>
    </row>
    <row r="5532" spans="19:27">
      <c r="S5532" s="52"/>
      <c r="T5532" s="52"/>
      <c r="U5532" s="52"/>
      <c r="V5532" s="52"/>
      <c r="W5532" s="52"/>
      <c r="X5532" s="52"/>
      <c r="Y5532" s="52"/>
      <c r="Z5532" s="52"/>
      <c r="AA5532" s="52"/>
    </row>
    <row r="5533" spans="19:27">
      <c r="S5533" s="52"/>
      <c r="T5533" s="52"/>
      <c r="U5533" s="52"/>
      <c r="V5533" s="52"/>
      <c r="W5533" s="52"/>
      <c r="X5533" s="52"/>
      <c r="Y5533" s="52"/>
      <c r="Z5533" s="52"/>
      <c r="AA5533" s="52"/>
    </row>
    <row r="5534" spans="19:27">
      <c r="S5534" s="52"/>
      <c r="T5534" s="52"/>
      <c r="U5534" s="52"/>
      <c r="V5534" s="52"/>
      <c r="W5534" s="52"/>
      <c r="X5534" s="52"/>
      <c r="Y5534" s="52"/>
      <c r="Z5534" s="52"/>
      <c r="AA5534" s="52"/>
    </row>
    <row r="5535" spans="19:27">
      <c r="S5535" s="52"/>
      <c r="T5535" s="52"/>
      <c r="U5535" s="52"/>
      <c r="V5535" s="52"/>
      <c r="W5535" s="52"/>
      <c r="X5535" s="52"/>
      <c r="Y5535" s="52"/>
      <c r="Z5535" s="52"/>
      <c r="AA5535" s="52"/>
    </row>
    <row r="5536" spans="19:27">
      <c r="S5536" s="52"/>
      <c r="T5536" s="52"/>
      <c r="U5536" s="52"/>
      <c r="V5536" s="52"/>
      <c r="W5536" s="52"/>
      <c r="X5536" s="52"/>
      <c r="Y5536" s="52"/>
      <c r="Z5536" s="52"/>
      <c r="AA5536" s="52"/>
    </row>
    <row r="5537" spans="19:27">
      <c r="S5537" s="52"/>
      <c r="T5537" s="52"/>
      <c r="U5537" s="52"/>
      <c r="V5537" s="52"/>
      <c r="W5537" s="52"/>
      <c r="X5537" s="52"/>
      <c r="Y5537" s="52"/>
      <c r="Z5537" s="52"/>
      <c r="AA5537" s="52"/>
    </row>
    <row r="5538" spans="19:27">
      <c r="S5538" s="52"/>
      <c r="T5538" s="52"/>
      <c r="U5538" s="52"/>
      <c r="V5538" s="52"/>
      <c r="W5538" s="52"/>
      <c r="X5538" s="52"/>
      <c r="Y5538" s="52"/>
      <c r="Z5538" s="52"/>
      <c r="AA5538" s="52"/>
    </row>
    <row r="5539" spans="19:27">
      <c r="S5539" s="52"/>
      <c r="T5539" s="52"/>
      <c r="U5539" s="52"/>
      <c r="V5539" s="52"/>
      <c r="W5539" s="52"/>
      <c r="X5539" s="52"/>
      <c r="Y5539" s="52"/>
      <c r="Z5539" s="52"/>
      <c r="AA5539" s="52"/>
    </row>
    <row r="5540" spans="19:27">
      <c r="S5540" s="52"/>
      <c r="T5540" s="52"/>
      <c r="U5540" s="52"/>
      <c r="V5540" s="52"/>
      <c r="W5540" s="52"/>
      <c r="X5540" s="52"/>
      <c r="Y5540" s="52"/>
      <c r="Z5540" s="52"/>
      <c r="AA5540" s="52"/>
    </row>
    <row r="5541" spans="19:27">
      <c r="S5541" s="52"/>
      <c r="T5541" s="52"/>
      <c r="U5541" s="52"/>
      <c r="V5541" s="52"/>
      <c r="W5541" s="52"/>
      <c r="X5541" s="52"/>
      <c r="Y5541" s="52"/>
      <c r="Z5541" s="52"/>
      <c r="AA5541" s="52"/>
    </row>
    <row r="5542" spans="19:27">
      <c r="S5542" s="52"/>
      <c r="T5542" s="52"/>
      <c r="U5542" s="52"/>
      <c r="V5542" s="52"/>
      <c r="W5542" s="52"/>
      <c r="X5542" s="52"/>
      <c r="Y5542" s="52"/>
      <c r="Z5542" s="52"/>
      <c r="AA5542" s="52"/>
    </row>
    <row r="5543" spans="19:27">
      <c r="S5543" s="52"/>
      <c r="T5543" s="52"/>
      <c r="U5543" s="52"/>
      <c r="V5543" s="52"/>
      <c r="W5543" s="52"/>
      <c r="X5543" s="52"/>
      <c r="Y5543" s="52"/>
      <c r="Z5543" s="52"/>
      <c r="AA5543" s="52"/>
    </row>
    <row r="5544" spans="19:27">
      <c r="S5544" s="52"/>
      <c r="T5544" s="52"/>
      <c r="U5544" s="52"/>
      <c r="V5544" s="52"/>
      <c r="W5544" s="52"/>
      <c r="X5544" s="52"/>
      <c r="Y5544" s="52"/>
      <c r="Z5544" s="52"/>
      <c r="AA5544" s="52"/>
    </row>
    <row r="5545" spans="19:27">
      <c r="S5545" s="52"/>
      <c r="T5545" s="52"/>
      <c r="U5545" s="52"/>
      <c r="V5545" s="52"/>
      <c r="W5545" s="52"/>
      <c r="X5545" s="52"/>
      <c r="Y5545" s="52"/>
      <c r="Z5545" s="52"/>
      <c r="AA5545" s="52"/>
    </row>
    <row r="5546" spans="19:27">
      <c r="S5546" s="52"/>
      <c r="T5546" s="52"/>
      <c r="U5546" s="52"/>
      <c r="V5546" s="52"/>
      <c r="W5546" s="52"/>
      <c r="X5546" s="52"/>
      <c r="Y5546" s="52"/>
      <c r="Z5546" s="52"/>
      <c r="AA5546" s="52"/>
    </row>
    <row r="5547" spans="19:27">
      <c r="S5547" s="52"/>
      <c r="T5547" s="52"/>
      <c r="U5547" s="52"/>
      <c r="V5547" s="52"/>
      <c r="W5547" s="52"/>
      <c r="X5547" s="52"/>
      <c r="Y5547" s="52"/>
      <c r="Z5547" s="52"/>
      <c r="AA5547" s="52"/>
    </row>
    <row r="5548" spans="19:27">
      <c r="S5548" s="52"/>
      <c r="T5548" s="52"/>
      <c r="U5548" s="52"/>
      <c r="V5548" s="52"/>
      <c r="W5548" s="52"/>
      <c r="X5548" s="52"/>
      <c r="Y5548" s="52"/>
      <c r="Z5548" s="52"/>
      <c r="AA5548" s="52"/>
    </row>
    <row r="5549" spans="19:27">
      <c r="S5549" s="52"/>
      <c r="T5549" s="52"/>
      <c r="U5549" s="52"/>
      <c r="V5549" s="52"/>
      <c r="W5549" s="52"/>
      <c r="X5549" s="52"/>
      <c r="Y5549" s="52"/>
      <c r="Z5549" s="52"/>
      <c r="AA5549" s="52"/>
    </row>
    <row r="5550" spans="19:27">
      <c r="S5550" s="52"/>
      <c r="T5550" s="52"/>
      <c r="U5550" s="52"/>
      <c r="V5550" s="52"/>
      <c r="W5550" s="52"/>
      <c r="X5550" s="52"/>
      <c r="Y5550" s="52"/>
      <c r="Z5550" s="52"/>
      <c r="AA5550" s="52"/>
    </row>
    <row r="5551" spans="19:27">
      <c r="S5551" s="52"/>
      <c r="T5551" s="52"/>
      <c r="U5551" s="52"/>
      <c r="V5551" s="52"/>
      <c r="W5551" s="52"/>
      <c r="X5551" s="52"/>
      <c r="Y5551" s="52"/>
      <c r="Z5551" s="52"/>
      <c r="AA5551" s="52"/>
    </row>
    <row r="5552" spans="19:27">
      <c r="S5552" s="52"/>
      <c r="T5552" s="52"/>
      <c r="U5552" s="52"/>
      <c r="V5552" s="52"/>
      <c r="W5552" s="52"/>
      <c r="X5552" s="52"/>
      <c r="Y5552" s="52"/>
      <c r="Z5552" s="52"/>
      <c r="AA5552" s="52"/>
    </row>
    <row r="5553" spans="19:27">
      <c r="S5553" s="52"/>
      <c r="T5553" s="52"/>
      <c r="U5553" s="52"/>
      <c r="V5553" s="52"/>
      <c r="W5553" s="52"/>
      <c r="X5553" s="52"/>
      <c r="Y5553" s="52"/>
      <c r="Z5553" s="52"/>
      <c r="AA5553" s="52"/>
    </row>
    <row r="5554" spans="19:27">
      <c r="S5554" s="52"/>
      <c r="T5554" s="52"/>
      <c r="U5554" s="52"/>
      <c r="V5554" s="52"/>
      <c r="W5554" s="52"/>
      <c r="X5554" s="52"/>
      <c r="Y5554" s="52"/>
      <c r="Z5554" s="52"/>
      <c r="AA5554" s="52"/>
    </row>
    <row r="5555" spans="19:27">
      <c r="S5555" s="52"/>
      <c r="T5555" s="52"/>
      <c r="U5555" s="52"/>
      <c r="V5555" s="52"/>
      <c r="W5555" s="52"/>
      <c r="X5555" s="52"/>
      <c r="Y5555" s="52"/>
      <c r="Z5555" s="52"/>
      <c r="AA5555" s="52"/>
    </row>
    <row r="5556" spans="19:27">
      <c r="S5556" s="52"/>
      <c r="T5556" s="52"/>
      <c r="U5556" s="52"/>
      <c r="V5556" s="52"/>
      <c r="W5556" s="52"/>
      <c r="X5556" s="52"/>
      <c r="Y5556" s="52"/>
      <c r="Z5556" s="52"/>
      <c r="AA5556" s="52"/>
    </row>
    <row r="5557" spans="19:27">
      <c r="S5557" s="52"/>
      <c r="T5557" s="52"/>
      <c r="U5557" s="52"/>
      <c r="V5557" s="52"/>
      <c r="W5557" s="52"/>
      <c r="X5557" s="52"/>
      <c r="Y5557" s="52"/>
      <c r="Z5557" s="52"/>
      <c r="AA5557" s="52"/>
    </row>
    <row r="5558" spans="19:27">
      <c r="S5558" s="52"/>
      <c r="T5558" s="52"/>
      <c r="U5558" s="52"/>
      <c r="V5558" s="52"/>
      <c r="W5558" s="52"/>
      <c r="X5558" s="52"/>
      <c r="Y5558" s="52"/>
      <c r="Z5558" s="52"/>
      <c r="AA5558" s="52"/>
    </row>
    <row r="5559" spans="19:27">
      <c r="S5559" s="52"/>
      <c r="T5559" s="52"/>
      <c r="U5559" s="52"/>
      <c r="V5559" s="52"/>
      <c r="W5559" s="52"/>
      <c r="X5559" s="52"/>
      <c r="Y5559" s="52"/>
      <c r="Z5559" s="52"/>
      <c r="AA5559" s="52"/>
    </row>
    <row r="5560" spans="19:27">
      <c r="S5560" s="52"/>
      <c r="T5560" s="52"/>
      <c r="U5560" s="52"/>
      <c r="V5560" s="52"/>
      <c r="W5560" s="52"/>
      <c r="X5560" s="52"/>
      <c r="Y5560" s="52"/>
      <c r="Z5560" s="52"/>
      <c r="AA5560" s="52"/>
    </row>
    <row r="5561" spans="19:27">
      <c r="S5561" s="52"/>
      <c r="T5561" s="52"/>
      <c r="U5561" s="52"/>
      <c r="V5561" s="52"/>
      <c r="W5561" s="52"/>
      <c r="X5561" s="52"/>
      <c r="Y5561" s="52"/>
      <c r="Z5561" s="52"/>
      <c r="AA5561" s="52"/>
    </row>
    <row r="5562" spans="19:27">
      <c r="S5562" s="52"/>
      <c r="T5562" s="52"/>
      <c r="U5562" s="52"/>
      <c r="V5562" s="52"/>
      <c r="W5562" s="52"/>
      <c r="X5562" s="52"/>
      <c r="Y5562" s="52"/>
      <c r="Z5562" s="52"/>
      <c r="AA5562" s="52"/>
    </row>
    <row r="5563" spans="19:27">
      <c r="S5563" s="52"/>
      <c r="T5563" s="52"/>
      <c r="U5563" s="52"/>
      <c r="V5563" s="52"/>
      <c r="W5563" s="52"/>
      <c r="X5563" s="52"/>
      <c r="Y5563" s="52"/>
      <c r="Z5563" s="52"/>
      <c r="AA5563" s="52"/>
    </row>
    <row r="5564" spans="19:27">
      <c r="S5564" s="52"/>
      <c r="T5564" s="52"/>
      <c r="U5564" s="52"/>
      <c r="V5564" s="52"/>
      <c r="W5564" s="52"/>
      <c r="X5564" s="52"/>
      <c r="Y5564" s="52"/>
      <c r="Z5564" s="52"/>
      <c r="AA5564" s="52"/>
    </row>
    <row r="5565" spans="19:27">
      <c r="S5565" s="52"/>
      <c r="T5565" s="52"/>
      <c r="U5565" s="52"/>
      <c r="V5565" s="52"/>
      <c r="W5565" s="52"/>
      <c r="X5565" s="52"/>
      <c r="Y5565" s="52"/>
      <c r="Z5565" s="52"/>
      <c r="AA5565" s="52"/>
    </row>
    <row r="5566" spans="19:27">
      <c r="S5566" s="52"/>
      <c r="T5566" s="52"/>
      <c r="U5566" s="52"/>
      <c r="V5566" s="52"/>
      <c r="W5566" s="52"/>
      <c r="X5566" s="52"/>
      <c r="Y5566" s="52"/>
      <c r="Z5566" s="52"/>
      <c r="AA5566" s="52"/>
    </row>
    <row r="5567" spans="19:27">
      <c r="S5567" s="52"/>
      <c r="T5567" s="52"/>
      <c r="U5567" s="52"/>
      <c r="V5567" s="52"/>
      <c r="W5567" s="52"/>
      <c r="X5567" s="52"/>
      <c r="Y5567" s="52"/>
      <c r="Z5567" s="52"/>
      <c r="AA5567" s="52"/>
    </row>
    <row r="5568" spans="19:27">
      <c r="S5568" s="52"/>
      <c r="T5568" s="52"/>
      <c r="U5568" s="52"/>
      <c r="V5568" s="52"/>
      <c r="W5568" s="52"/>
      <c r="X5568" s="52"/>
      <c r="Y5568" s="52"/>
      <c r="Z5568" s="52"/>
      <c r="AA5568" s="52"/>
    </row>
    <row r="5569" spans="19:27">
      <c r="S5569" s="52"/>
      <c r="T5569" s="52"/>
      <c r="U5569" s="52"/>
      <c r="V5569" s="52"/>
      <c r="W5569" s="52"/>
      <c r="X5569" s="52"/>
      <c r="Y5569" s="52"/>
      <c r="Z5569" s="52"/>
      <c r="AA5569" s="52"/>
    </row>
    <row r="5570" spans="19:27">
      <c r="S5570" s="52"/>
      <c r="T5570" s="52"/>
      <c r="U5570" s="52"/>
      <c r="V5570" s="52"/>
      <c r="W5570" s="52"/>
      <c r="X5570" s="52"/>
      <c r="Y5570" s="52"/>
      <c r="Z5570" s="52"/>
      <c r="AA5570" s="52"/>
    </row>
    <row r="5571" spans="19:27">
      <c r="S5571" s="52"/>
      <c r="T5571" s="52"/>
      <c r="U5571" s="52"/>
      <c r="V5571" s="52"/>
      <c r="W5571" s="52"/>
      <c r="X5571" s="52"/>
      <c r="Y5571" s="52"/>
      <c r="Z5571" s="52"/>
      <c r="AA5571" s="52"/>
    </row>
    <row r="5572" spans="19:27">
      <c r="S5572" s="52"/>
      <c r="T5572" s="52"/>
      <c r="U5572" s="52"/>
      <c r="V5572" s="52"/>
      <c r="W5572" s="52"/>
      <c r="X5572" s="52"/>
      <c r="Y5572" s="52"/>
      <c r="Z5572" s="52"/>
      <c r="AA5572" s="52"/>
    </row>
    <row r="5573" spans="19:27">
      <c r="S5573" s="52"/>
      <c r="T5573" s="52"/>
      <c r="U5573" s="52"/>
      <c r="V5573" s="52"/>
      <c r="W5573" s="52"/>
      <c r="X5573" s="52"/>
      <c r="Y5573" s="52"/>
      <c r="Z5573" s="52"/>
      <c r="AA5573" s="52"/>
    </row>
    <row r="5574" spans="19:27">
      <c r="S5574" s="52"/>
      <c r="T5574" s="52"/>
      <c r="U5574" s="52"/>
      <c r="V5574" s="52"/>
      <c r="W5574" s="52"/>
      <c r="X5574" s="52"/>
      <c r="Y5574" s="52"/>
      <c r="Z5574" s="52"/>
      <c r="AA5574" s="52"/>
    </row>
    <row r="5575" spans="19:27">
      <c r="S5575" s="52"/>
      <c r="T5575" s="52"/>
      <c r="U5575" s="52"/>
      <c r="V5575" s="52"/>
      <c r="W5575" s="52"/>
      <c r="X5575" s="52"/>
      <c r="Y5575" s="52"/>
      <c r="Z5575" s="52"/>
      <c r="AA5575" s="52"/>
    </row>
    <row r="5576" spans="19:27">
      <c r="S5576" s="52"/>
      <c r="T5576" s="52"/>
      <c r="U5576" s="52"/>
      <c r="V5576" s="52"/>
      <c r="W5576" s="52"/>
      <c r="X5576" s="52"/>
      <c r="Y5576" s="52"/>
      <c r="Z5576" s="52"/>
      <c r="AA5576" s="52"/>
    </row>
    <row r="5577" spans="19:27">
      <c r="S5577" s="52"/>
      <c r="T5577" s="52"/>
      <c r="U5577" s="52"/>
      <c r="V5577" s="52"/>
      <c r="W5577" s="52"/>
      <c r="X5577" s="52"/>
      <c r="Y5577" s="52"/>
      <c r="Z5577" s="52"/>
      <c r="AA5577" s="52"/>
    </row>
    <row r="5578" spans="19:27">
      <c r="S5578" s="52"/>
      <c r="T5578" s="52"/>
      <c r="U5578" s="52"/>
      <c r="V5578" s="52"/>
      <c r="W5578" s="52"/>
      <c r="X5578" s="52"/>
      <c r="Y5578" s="52"/>
      <c r="Z5578" s="52"/>
      <c r="AA5578" s="52"/>
    </row>
    <row r="5579" spans="19:27">
      <c r="S5579" s="52"/>
      <c r="T5579" s="52"/>
      <c r="U5579" s="52"/>
      <c r="V5579" s="52"/>
      <c r="W5579" s="52"/>
      <c r="X5579" s="52"/>
      <c r="Y5579" s="52"/>
      <c r="Z5579" s="52"/>
      <c r="AA5579" s="52"/>
    </row>
    <row r="5580" spans="19:27">
      <c r="S5580" s="52"/>
      <c r="T5580" s="52"/>
      <c r="U5580" s="52"/>
      <c r="V5580" s="52"/>
      <c r="W5580" s="52"/>
      <c r="X5580" s="52"/>
      <c r="Y5580" s="52"/>
      <c r="Z5580" s="52"/>
      <c r="AA5580" s="52"/>
    </row>
    <row r="5581" spans="19:27">
      <c r="S5581" s="52"/>
      <c r="T5581" s="52"/>
      <c r="U5581" s="52"/>
      <c r="V5581" s="52"/>
      <c r="W5581" s="52"/>
      <c r="X5581" s="52"/>
      <c r="Y5581" s="52"/>
      <c r="Z5581" s="52"/>
      <c r="AA5581" s="52"/>
    </row>
    <row r="5582" spans="19:27">
      <c r="S5582" s="52"/>
      <c r="T5582" s="52"/>
      <c r="U5582" s="52"/>
      <c r="V5582" s="52"/>
      <c r="W5582" s="52"/>
      <c r="X5582" s="52"/>
      <c r="Y5582" s="52"/>
      <c r="Z5582" s="52"/>
      <c r="AA5582" s="52"/>
    </row>
    <row r="5583" spans="19:27">
      <c r="S5583" s="52"/>
      <c r="T5583" s="52"/>
      <c r="U5583" s="52"/>
      <c r="V5583" s="52"/>
      <c r="W5583" s="52"/>
      <c r="X5583" s="52"/>
      <c r="Y5583" s="52"/>
      <c r="Z5583" s="52"/>
      <c r="AA5583" s="52"/>
    </row>
    <row r="5584" spans="19:27">
      <c r="S5584" s="52"/>
      <c r="T5584" s="52"/>
      <c r="U5584" s="52"/>
      <c r="V5584" s="52"/>
      <c r="W5584" s="52"/>
      <c r="X5584" s="52"/>
      <c r="Y5584" s="52"/>
      <c r="Z5584" s="52"/>
      <c r="AA5584" s="52"/>
    </row>
    <row r="5585" spans="19:27">
      <c r="S5585" s="52"/>
      <c r="T5585" s="52"/>
      <c r="U5585" s="52"/>
      <c r="V5585" s="52"/>
      <c r="W5585" s="52"/>
      <c r="X5585" s="52"/>
      <c r="Y5585" s="52"/>
      <c r="Z5585" s="52"/>
      <c r="AA5585" s="52"/>
    </row>
    <row r="5586" spans="19:27">
      <c r="S5586" s="52"/>
      <c r="T5586" s="52"/>
      <c r="U5586" s="52"/>
      <c r="V5586" s="52"/>
      <c r="W5586" s="52"/>
      <c r="X5586" s="52"/>
      <c r="Y5586" s="52"/>
      <c r="Z5586" s="52"/>
      <c r="AA5586" s="52"/>
    </row>
    <row r="5587" spans="19:27">
      <c r="S5587" s="52"/>
      <c r="T5587" s="52"/>
      <c r="U5587" s="52"/>
      <c r="V5587" s="52"/>
      <c r="W5587" s="52"/>
      <c r="X5587" s="52"/>
      <c r="Y5587" s="52"/>
      <c r="Z5587" s="52"/>
      <c r="AA5587" s="52"/>
    </row>
    <row r="5588" spans="19:27">
      <c r="S5588" s="52"/>
      <c r="T5588" s="52"/>
      <c r="U5588" s="52"/>
      <c r="V5588" s="52"/>
      <c r="W5588" s="52"/>
      <c r="X5588" s="52"/>
      <c r="Y5588" s="52"/>
      <c r="Z5588" s="52"/>
      <c r="AA5588" s="52"/>
    </row>
    <row r="5589" spans="19:27">
      <c r="S5589" s="52"/>
      <c r="T5589" s="52"/>
      <c r="U5589" s="52"/>
      <c r="V5589" s="52"/>
      <c r="W5589" s="52"/>
      <c r="X5589" s="52"/>
      <c r="Y5589" s="52"/>
      <c r="Z5589" s="52"/>
      <c r="AA5589" s="52"/>
    </row>
    <row r="5590" spans="19:27">
      <c r="S5590" s="52"/>
      <c r="T5590" s="52"/>
      <c r="U5590" s="52"/>
      <c r="V5590" s="52"/>
      <c r="W5590" s="52"/>
      <c r="X5590" s="52"/>
      <c r="Y5590" s="52"/>
      <c r="Z5590" s="52"/>
      <c r="AA5590" s="52"/>
    </row>
    <row r="5591" spans="19:27">
      <c r="S5591" s="52"/>
      <c r="T5591" s="52"/>
      <c r="U5591" s="52"/>
      <c r="V5591" s="52"/>
      <c r="W5591" s="52"/>
      <c r="X5591" s="52"/>
      <c r="Y5591" s="52"/>
      <c r="Z5591" s="52"/>
      <c r="AA5591" s="52"/>
    </row>
    <row r="5592" spans="19:27">
      <c r="S5592" s="52"/>
      <c r="T5592" s="52"/>
      <c r="U5592" s="52"/>
      <c r="V5592" s="52"/>
      <c r="W5592" s="52"/>
      <c r="X5592" s="52"/>
      <c r="Y5592" s="52"/>
      <c r="Z5592" s="52"/>
      <c r="AA5592" s="52"/>
    </row>
    <row r="5593" spans="19:27">
      <c r="S5593" s="52"/>
      <c r="T5593" s="52"/>
      <c r="U5593" s="52"/>
      <c r="V5593" s="52"/>
      <c r="W5593" s="52"/>
      <c r="X5593" s="52"/>
      <c r="Y5593" s="52"/>
      <c r="Z5593" s="52"/>
      <c r="AA5593" s="52"/>
    </row>
    <row r="5594" spans="19:27">
      <c r="S5594" s="52"/>
      <c r="T5594" s="52"/>
      <c r="U5594" s="52"/>
      <c r="V5594" s="52"/>
      <c r="W5594" s="52"/>
      <c r="X5594" s="52"/>
      <c r="Y5594" s="52"/>
      <c r="Z5594" s="52"/>
      <c r="AA5594" s="52"/>
    </row>
    <row r="5595" spans="19:27">
      <c r="S5595" s="52"/>
      <c r="T5595" s="52"/>
      <c r="U5595" s="52"/>
      <c r="V5595" s="52"/>
      <c r="W5595" s="52"/>
      <c r="X5595" s="52"/>
      <c r="Y5595" s="52"/>
      <c r="Z5595" s="52"/>
      <c r="AA5595" s="52"/>
    </row>
    <row r="5596" spans="19:27">
      <c r="S5596" s="52"/>
      <c r="T5596" s="52"/>
      <c r="U5596" s="52"/>
      <c r="V5596" s="52"/>
      <c r="W5596" s="52"/>
      <c r="X5596" s="52"/>
      <c r="Y5596" s="52"/>
      <c r="Z5596" s="52"/>
      <c r="AA5596" s="52"/>
    </row>
    <row r="5597" spans="19:27">
      <c r="S5597" s="52"/>
      <c r="T5597" s="52"/>
      <c r="U5597" s="52"/>
      <c r="V5597" s="52"/>
      <c r="W5597" s="52"/>
      <c r="X5597" s="52"/>
      <c r="Y5597" s="52"/>
      <c r="Z5597" s="52"/>
      <c r="AA5597" s="52"/>
    </row>
    <row r="5598" spans="19:27">
      <c r="S5598" s="52"/>
      <c r="T5598" s="52"/>
      <c r="U5598" s="52"/>
      <c r="V5598" s="52"/>
      <c r="W5598" s="52"/>
      <c r="X5598" s="52"/>
      <c r="Y5598" s="52"/>
      <c r="Z5598" s="52"/>
      <c r="AA5598" s="52"/>
    </row>
    <row r="5599" spans="19:27">
      <c r="S5599" s="52"/>
      <c r="T5599" s="52"/>
      <c r="U5599" s="52"/>
      <c r="V5599" s="52"/>
      <c r="W5599" s="52"/>
      <c r="X5599" s="52"/>
      <c r="Y5599" s="52"/>
      <c r="Z5599" s="52"/>
      <c r="AA5599" s="52"/>
    </row>
    <row r="5600" spans="19:27">
      <c r="S5600" s="52"/>
      <c r="T5600" s="52"/>
      <c r="U5600" s="52"/>
      <c r="V5600" s="52"/>
      <c r="W5600" s="52"/>
      <c r="X5600" s="52"/>
      <c r="Y5600" s="52"/>
      <c r="Z5600" s="52"/>
      <c r="AA5600" s="52"/>
    </row>
    <row r="5601" spans="19:27">
      <c r="S5601" s="52"/>
      <c r="T5601" s="52"/>
      <c r="U5601" s="52"/>
      <c r="V5601" s="52"/>
      <c r="W5601" s="52"/>
      <c r="X5601" s="52"/>
      <c r="Y5601" s="52"/>
      <c r="Z5601" s="52"/>
      <c r="AA5601" s="52"/>
    </row>
    <row r="5602" spans="19:27">
      <c r="S5602" s="52"/>
      <c r="T5602" s="52"/>
      <c r="U5602" s="52"/>
      <c r="V5602" s="52"/>
      <c r="W5602" s="52"/>
      <c r="X5602" s="52"/>
      <c r="Y5602" s="52"/>
      <c r="Z5602" s="52"/>
      <c r="AA5602" s="52"/>
    </row>
    <row r="5603" spans="19:27">
      <c r="S5603" s="52"/>
      <c r="T5603" s="52"/>
      <c r="U5603" s="52"/>
      <c r="V5603" s="52"/>
      <c r="W5603" s="52"/>
      <c r="X5603" s="52"/>
      <c r="Y5603" s="52"/>
      <c r="Z5603" s="52"/>
      <c r="AA5603" s="52"/>
    </row>
    <row r="5604" spans="19:27">
      <c r="S5604" s="52"/>
      <c r="T5604" s="52"/>
      <c r="U5604" s="52"/>
      <c r="V5604" s="52"/>
      <c r="W5604" s="52"/>
      <c r="X5604" s="52"/>
      <c r="Y5604" s="52"/>
      <c r="Z5604" s="52"/>
      <c r="AA5604" s="52"/>
    </row>
    <row r="5605" spans="19:27">
      <c r="S5605" s="52"/>
      <c r="T5605" s="52"/>
      <c r="U5605" s="52"/>
      <c r="V5605" s="52"/>
      <c r="W5605" s="52"/>
      <c r="X5605" s="52"/>
      <c r="Y5605" s="52"/>
      <c r="Z5605" s="52"/>
      <c r="AA5605" s="52"/>
    </row>
    <row r="5606" spans="19:27">
      <c r="S5606" s="52"/>
      <c r="T5606" s="52"/>
      <c r="U5606" s="52"/>
      <c r="V5606" s="52"/>
      <c r="W5606" s="52"/>
      <c r="X5606" s="52"/>
      <c r="Y5606" s="52"/>
      <c r="Z5606" s="52"/>
      <c r="AA5606" s="52"/>
    </row>
    <row r="5607" spans="19:27">
      <c r="S5607" s="52"/>
      <c r="T5607" s="52"/>
      <c r="U5607" s="52"/>
      <c r="V5607" s="52"/>
      <c r="W5607" s="52"/>
      <c r="X5607" s="52"/>
      <c r="Y5607" s="52"/>
      <c r="Z5607" s="52"/>
      <c r="AA5607" s="52"/>
    </row>
    <row r="5608" spans="19:27">
      <c r="S5608" s="52"/>
      <c r="T5608" s="52"/>
      <c r="U5608" s="52"/>
      <c r="V5608" s="52"/>
      <c r="W5608" s="52"/>
      <c r="X5608" s="52"/>
      <c r="Y5608" s="52"/>
      <c r="Z5608" s="52"/>
      <c r="AA5608" s="52"/>
    </row>
    <row r="5609" spans="19:27">
      <c r="S5609" s="52"/>
      <c r="T5609" s="52"/>
      <c r="U5609" s="52"/>
      <c r="V5609" s="52"/>
      <c r="W5609" s="52"/>
      <c r="X5609" s="52"/>
      <c r="Y5609" s="52"/>
      <c r="Z5609" s="52"/>
      <c r="AA5609" s="52"/>
    </row>
    <row r="5610" spans="19:27">
      <c r="S5610" s="52"/>
      <c r="T5610" s="52"/>
      <c r="U5610" s="52"/>
      <c r="V5610" s="52"/>
      <c r="W5610" s="52"/>
      <c r="X5610" s="52"/>
      <c r="Y5610" s="52"/>
      <c r="Z5610" s="52"/>
      <c r="AA5610" s="52"/>
    </row>
    <row r="5611" spans="19:27">
      <c r="S5611" s="52"/>
      <c r="T5611" s="52"/>
      <c r="U5611" s="52"/>
      <c r="V5611" s="52"/>
      <c r="W5611" s="52"/>
      <c r="X5611" s="52"/>
      <c r="Y5611" s="52"/>
      <c r="Z5611" s="52"/>
      <c r="AA5611" s="52"/>
    </row>
    <row r="5612" spans="19:27">
      <c r="S5612" s="52"/>
      <c r="T5612" s="52"/>
      <c r="U5612" s="52"/>
      <c r="V5612" s="52"/>
      <c r="W5612" s="52"/>
      <c r="X5612" s="52"/>
      <c r="Y5612" s="52"/>
      <c r="Z5612" s="52"/>
      <c r="AA5612" s="52"/>
    </row>
    <row r="5613" spans="19:27">
      <c r="S5613" s="52"/>
      <c r="T5613" s="52"/>
      <c r="U5613" s="52"/>
      <c r="V5613" s="52"/>
      <c r="W5613" s="52"/>
      <c r="X5613" s="52"/>
      <c r="Y5613" s="52"/>
      <c r="Z5613" s="52"/>
      <c r="AA5613" s="52"/>
    </row>
    <row r="5614" spans="19:27">
      <c r="S5614" s="52"/>
      <c r="T5614" s="52"/>
      <c r="U5614" s="52"/>
      <c r="V5614" s="52"/>
      <c r="W5614" s="52"/>
      <c r="X5614" s="52"/>
      <c r="Y5614" s="52"/>
      <c r="Z5614" s="52"/>
      <c r="AA5614" s="52"/>
    </row>
    <row r="5615" spans="19:27">
      <c r="S5615" s="52"/>
      <c r="T5615" s="52"/>
      <c r="U5615" s="52"/>
      <c r="V5615" s="52"/>
      <c r="W5615" s="52"/>
      <c r="X5615" s="52"/>
      <c r="Y5615" s="52"/>
      <c r="Z5615" s="52"/>
      <c r="AA5615" s="52"/>
    </row>
    <row r="5616" spans="19:27">
      <c r="S5616" s="52"/>
      <c r="T5616" s="52"/>
      <c r="U5616" s="52"/>
      <c r="V5616" s="52"/>
      <c r="W5616" s="52"/>
      <c r="X5616" s="52"/>
      <c r="Y5616" s="52"/>
      <c r="Z5616" s="52"/>
      <c r="AA5616" s="52"/>
    </row>
    <row r="5617" spans="19:27">
      <c r="S5617" s="52"/>
      <c r="T5617" s="52"/>
      <c r="U5617" s="52"/>
      <c r="V5617" s="52"/>
      <c r="W5617" s="52"/>
      <c r="X5617" s="52"/>
      <c r="Y5617" s="52"/>
      <c r="Z5617" s="52"/>
      <c r="AA5617" s="52"/>
    </row>
    <row r="5618" spans="19:27">
      <c r="S5618" s="52"/>
      <c r="T5618" s="52"/>
      <c r="U5618" s="52"/>
      <c r="V5618" s="52"/>
      <c r="W5618" s="52"/>
      <c r="X5618" s="52"/>
      <c r="Y5618" s="52"/>
      <c r="Z5618" s="52"/>
      <c r="AA5618" s="52"/>
    </row>
    <row r="5619" spans="19:27">
      <c r="S5619" s="52"/>
      <c r="T5619" s="52"/>
      <c r="U5619" s="52"/>
      <c r="V5619" s="52"/>
      <c r="W5619" s="52"/>
      <c r="X5619" s="52"/>
      <c r="Y5619" s="52"/>
      <c r="Z5619" s="52"/>
      <c r="AA5619" s="52"/>
    </row>
    <row r="5620" spans="19:27">
      <c r="S5620" s="52"/>
      <c r="T5620" s="52"/>
      <c r="U5620" s="52"/>
      <c r="V5620" s="52"/>
      <c r="W5620" s="52"/>
      <c r="X5620" s="52"/>
      <c r="Y5620" s="52"/>
      <c r="Z5620" s="52"/>
      <c r="AA5620" s="52"/>
    </row>
    <row r="5621" spans="19:27">
      <c r="S5621" s="52"/>
      <c r="T5621" s="52"/>
      <c r="U5621" s="52"/>
      <c r="V5621" s="52"/>
      <c r="W5621" s="52"/>
      <c r="X5621" s="52"/>
      <c r="Y5621" s="52"/>
      <c r="Z5621" s="52"/>
      <c r="AA5621" s="52"/>
    </row>
    <row r="5622" spans="19:27">
      <c r="S5622" s="52"/>
      <c r="T5622" s="52"/>
      <c r="U5622" s="52"/>
      <c r="V5622" s="52"/>
      <c r="W5622" s="52"/>
      <c r="X5622" s="52"/>
      <c r="Y5622" s="52"/>
      <c r="Z5622" s="52"/>
      <c r="AA5622" s="52"/>
    </row>
    <row r="5623" spans="19:27">
      <c r="S5623" s="52"/>
      <c r="T5623" s="52"/>
      <c r="U5623" s="52"/>
      <c r="V5623" s="52"/>
      <c r="W5623" s="52"/>
      <c r="X5623" s="52"/>
      <c r="Y5623" s="52"/>
      <c r="Z5623" s="52"/>
      <c r="AA5623" s="52"/>
    </row>
    <row r="5624" spans="19:27">
      <c r="S5624" s="52"/>
      <c r="T5624" s="52"/>
      <c r="U5624" s="52"/>
      <c r="V5624" s="52"/>
      <c r="W5624" s="52"/>
      <c r="X5624" s="52"/>
      <c r="Y5624" s="52"/>
      <c r="Z5624" s="52"/>
      <c r="AA5624" s="52"/>
    </row>
    <row r="5625" spans="19:27">
      <c r="S5625" s="52"/>
      <c r="T5625" s="52"/>
      <c r="U5625" s="52"/>
      <c r="V5625" s="52"/>
      <c r="W5625" s="52"/>
      <c r="X5625" s="52"/>
      <c r="Y5625" s="52"/>
      <c r="Z5625" s="52"/>
      <c r="AA5625" s="52"/>
    </row>
    <row r="5626" spans="19:27">
      <c r="S5626" s="52"/>
      <c r="T5626" s="52"/>
      <c r="U5626" s="52"/>
      <c r="V5626" s="52"/>
      <c r="W5626" s="52"/>
      <c r="X5626" s="52"/>
      <c r="Y5626" s="52"/>
      <c r="Z5626" s="52"/>
      <c r="AA5626" s="52"/>
    </row>
    <row r="5627" spans="19:27">
      <c r="S5627" s="52"/>
      <c r="T5627" s="52"/>
      <c r="U5627" s="52"/>
      <c r="V5627" s="52"/>
      <c r="W5627" s="52"/>
      <c r="X5627" s="52"/>
      <c r="Y5627" s="52"/>
      <c r="Z5627" s="52"/>
      <c r="AA5627" s="52"/>
    </row>
    <row r="5628" spans="19:27">
      <c r="S5628" s="52"/>
      <c r="T5628" s="52"/>
      <c r="U5628" s="52"/>
      <c r="V5628" s="52"/>
      <c r="W5628" s="52"/>
      <c r="X5628" s="52"/>
      <c r="Y5628" s="52"/>
      <c r="Z5628" s="52"/>
      <c r="AA5628" s="52"/>
    </row>
    <row r="5629" spans="19:27">
      <c r="S5629" s="52"/>
      <c r="T5629" s="52"/>
      <c r="U5629" s="52"/>
      <c r="V5629" s="52"/>
      <c r="W5629" s="52"/>
      <c r="X5629" s="52"/>
      <c r="Y5629" s="52"/>
      <c r="Z5629" s="52"/>
      <c r="AA5629" s="52"/>
    </row>
    <row r="5630" spans="19:27">
      <c r="S5630" s="52"/>
      <c r="T5630" s="52"/>
      <c r="U5630" s="52"/>
      <c r="V5630" s="52"/>
      <c r="W5630" s="52"/>
      <c r="X5630" s="52"/>
      <c r="Y5630" s="52"/>
      <c r="Z5630" s="52"/>
      <c r="AA5630" s="52"/>
    </row>
    <row r="5631" spans="19:27">
      <c r="S5631" s="52"/>
      <c r="T5631" s="52"/>
      <c r="U5631" s="52"/>
      <c r="V5631" s="52"/>
      <c r="W5631" s="52"/>
      <c r="X5631" s="52"/>
      <c r="Y5631" s="52"/>
      <c r="Z5631" s="52"/>
      <c r="AA5631" s="52"/>
    </row>
    <row r="5632" spans="19:27">
      <c r="S5632" s="52"/>
      <c r="T5632" s="52"/>
      <c r="U5632" s="52"/>
      <c r="V5632" s="52"/>
      <c r="W5632" s="52"/>
      <c r="X5632" s="52"/>
      <c r="Y5632" s="52"/>
      <c r="Z5632" s="52"/>
      <c r="AA5632" s="52"/>
    </row>
    <row r="5633" spans="19:27">
      <c r="S5633" s="52"/>
      <c r="T5633" s="52"/>
      <c r="U5633" s="52"/>
      <c r="V5633" s="52"/>
      <c r="W5633" s="52"/>
      <c r="X5633" s="52"/>
      <c r="Y5633" s="52"/>
      <c r="Z5633" s="52"/>
      <c r="AA5633" s="52"/>
    </row>
    <row r="5634" spans="19:27">
      <c r="S5634" s="52"/>
      <c r="T5634" s="52"/>
      <c r="U5634" s="52"/>
      <c r="V5634" s="52"/>
      <c r="W5634" s="52"/>
      <c r="X5634" s="52"/>
      <c r="Y5634" s="52"/>
      <c r="Z5634" s="52"/>
      <c r="AA5634" s="52"/>
    </row>
    <row r="5635" spans="19:27">
      <c r="S5635" s="52"/>
      <c r="T5635" s="52"/>
      <c r="U5635" s="52"/>
      <c r="V5635" s="52"/>
      <c r="W5635" s="52"/>
      <c r="X5635" s="52"/>
      <c r="Y5635" s="52"/>
      <c r="Z5635" s="52"/>
      <c r="AA5635" s="52"/>
    </row>
    <row r="5636" spans="19:27">
      <c r="S5636" s="52"/>
      <c r="T5636" s="52"/>
      <c r="U5636" s="52"/>
      <c r="V5636" s="52"/>
      <c r="W5636" s="52"/>
      <c r="X5636" s="52"/>
      <c r="Y5636" s="52"/>
      <c r="Z5636" s="52"/>
      <c r="AA5636" s="52"/>
    </row>
    <row r="5637" spans="19:27">
      <c r="S5637" s="52"/>
      <c r="T5637" s="52"/>
      <c r="U5637" s="52"/>
      <c r="V5637" s="52"/>
      <c r="W5637" s="52"/>
      <c r="X5637" s="52"/>
      <c r="Y5637" s="52"/>
      <c r="Z5637" s="52"/>
      <c r="AA5637" s="52"/>
    </row>
    <row r="5638" spans="19:27">
      <c r="S5638" s="52"/>
      <c r="T5638" s="52"/>
      <c r="U5638" s="52"/>
      <c r="V5638" s="52"/>
      <c r="W5638" s="52"/>
      <c r="X5638" s="52"/>
      <c r="Y5638" s="52"/>
      <c r="Z5638" s="52"/>
      <c r="AA5638" s="52"/>
    </row>
    <row r="5639" spans="19:27">
      <c r="S5639" s="52"/>
      <c r="T5639" s="52"/>
      <c r="U5639" s="52"/>
      <c r="V5639" s="52"/>
      <c r="W5639" s="52"/>
      <c r="X5639" s="52"/>
      <c r="Y5639" s="52"/>
      <c r="Z5639" s="52"/>
      <c r="AA5639" s="52"/>
    </row>
    <row r="5640" spans="19:27">
      <c r="S5640" s="52"/>
      <c r="T5640" s="52"/>
      <c r="U5640" s="52"/>
      <c r="V5640" s="52"/>
      <c r="W5640" s="52"/>
      <c r="X5640" s="52"/>
      <c r="Y5640" s="52"/>
      <c r="Z5640" s="52"/>
      <c r="AA5640" s="52"/>
    </row>
    <row r="5641" spans="19:27">
      <c r="S5641" s="52"/>
      <c r="T5641" s="52"/>
      <c r="U5641" s="52"/>
      <c r="V5641" s="52"/>
      <c r="W5641" s="52"/>
      <c r="X5641" s="52"/>
      <c r="Y5641" s="52"/>
      <c r="Z5641" s="52"/>
      <c r="AA5641" s="52"/>
    </row>
    <row r="5642" spans="19:27">
      <c r="S5642" s="52"/>
      <c r="T5642" s="52"/>
      <c r="U5642" s="52"/>
      <c r="V5642" s="52"/>
      <c r="W5642" s="52"/>
      <c r="X5642" s="52"/>
      <c r="Y5642" s="52"/>
      <c r="Z5642" s="52"/>
      <c r="AA5642" s="52"/>
    </row>
    <row r="5643" spans="19:27">
      <c r="S5643" s="52"/>
      <c r="T5643" s="52"/>
      <c r="U5643" s="52"/>
      <c r="V5643" s="52"/>
      <c r="W5643" s="52"/>
      <c r="X5643" s="52"/>
      <c r="Y5643" s="52"/>
      <c r="Z5643" s="52"/>
      <c r="AA5643" s="52"/>
    </row>
    <row r="5644" spans="19:27">
      <c r="S5644" s="52"/>
      <c r="T5644" s="52"/>
      <c r="U5644" s="52"/>
      <c r="V5644" s="52"/>
      <c r="W5644" s="52"/>
      <c r="X5644" s="52"/>
      <c r="Y5644" s="52"/>
      <c r="Z5644" s="52"/>
      <c r="AA5644" s="52"/>
    </row>
    <row r="5645" spans="19:27">
      <c r="S5645" s="52"/>
      <c r="T5645" s="52"/>
      <c r="U5645" s="52"/>
      <c r="V5645" s="52"/>
      <c r="W5645" s="52"/>
      <c r="X5645" s="52"/>
      <c r="Y5645" s="52"/>
      <c r="Z5645" s="52"/>
      <c r="AA5645" s="52"/>
    </row>
    <row r="5646" spans="19:27">
      <c r="S5646" s="52"/>
      <c r="T5646" s="52"/>
      <c r="U5646" s="52"/>
      <c r="V5646" s="52"/>
      <c r="W5646" s="52"/>
      <c r="X5646" s="52"/>
      <c r="Y5646" s="52"/>
      <c r="Z5646" s="52"/>
      <c r="AA5646" s="52"/>
    </row>
    <row r="5647" spans="19:27">
      <c r="S5647" s="52"/>
      <c r="T5647" s="52"/>
      <c r="U5647" s="52"/>
      <c r="V5647" s="52"/>
      <c r="W5647" s="52"/>
      <c r="X5647" s="52"/>
      <c r="Y5647" s="52"/>
      <c r="Z5647" s="52"/>
      <c r="AA5647" s="52"/>
    </row>
    <row r="5648" spans="19:27">
      <c r="S5648" s="52"/>
      <c r="T5648" s="52"/>
      <c r="U5648" s="52"/>
      <c r="V5648" s="52"/>
      <c r="W5648" s="52"/>
      <c r="X5648" s="52"/>
      <c r="Y5648" s="52"/>
      <c r="Z5648" s="52"/>
      <c r="AA5648" s="52"/>
    </row>
    <row r="5649" spans="19:27">
      <c r="S5649" s="52"/>
      <c r="T5649" s="52"/>
      <c r="U5649" s="52"/>
      <c r="V5649" s="52"/>
      <c r="W5649" s="52"/>
      <c r="X5649" s="52"/>
      <c r="Y5649" s="52"/>
      <c r="Z5649" s="52"/>
      <c r="AA5649" s="52"/>
    </row>
    <row r="5650" spans="19:27">
      <c r="S5650" s="52"/>
      <c r="T5650" s="52"/>
      <c r="U5650" s="52"/>
      <c r="V5650" s="52"/>
      <c r="W5650" s="52"/>
      <c r="X5650" s="52"/>
      <c r="Y5650" s="52"/>
      <c r="Z5650" s="52"/>
      <c r="AA5650" s="52"/>
    </row>
    <row r="5651" spans="19:27">
      <c r="S5651" s="52"/>
      <c r="T5651" s="52"/>
      <c r="U5651" s="52"/>
      <c r="V5651" s="52"/>
      <c r="W5651" s="52"/>
      <c r="X5651" s="52"/>
      <c r="Y5651" s="52"/>
      <c r="Z5651" s="52"/>
      <c r="AA5651" s="52"/>
    </row>
    <row r="5652" spans="19:27">
      <c r="S5652" s="52"/>
      <c r="T5652" s="52"/>
      <c r="U5652" s="52"/>
      <c r="V5652" s="52"/>
      <c r="W5652" s="52"/>
      <c r="X5652" s="52"/>
      <c r="Y5652" s="52"/>
      <c r="Z5652" s="52"/>
      <c r="AA5652" s="52"/>
    </row>
    <row r="5653" spans="19:27">
      <c r="S5653" s="52"/>
      <c r="T5653" s="52"/>
      <c r="U5653" s="52"/>
      <c r="V5653" s="52"/>
      <c r="W5653" s="52"/>
      <c r="X5653" s="52"/>
      <c r="Y5653" s="52"/>
      <c r="Z5653" s="52"/>
      <c r="AA5653" s="52"/>
    </row>
    <row r="5654" spans="19:27">
      <c r="S5654" s="52"/>
      <c r="T5654" s="52"/>
      <c r="U5654" s="52"/>
      <c r="V5654" s="52"/>
      <c r="W5654" s="52"/>
      <c r="X5654" s="52"/>
      <c r="Y5654" s="52"/>
      <c r="Z5654" s="52"/>
      <c r="AA5654" s="52"/>
    </row>
    <row r="5655" spans="19:27">
      <c r="S5655" s="52"/>
      <c r="T5655" s="52"/>
      <c r="U5655" s="52"/>
      <c r="V5655" s="52"/>
      <c r="W5655" s="52"/>
      <c r="X5655" s="52"/>
      <c r="Y5655" s="52"/>
      <c r="Z5655" s="52"/>
      <c r="AA5655" s="52"/>
    </row>
    <row r="5656" spans="19:27">
      <c r="S5656" s="52"/>
      <c r="T5656" s="52"/>
      <c r="U5656" s="52"/>
      <c r="V5656" s="52"/>
      <c r="W5656" s="52"/>
      <c r="X5656" s="52"/>
      <c r="Y5656" s="52"/>
      <c r="Z5656" s="52"/>
      <c r="AA5656" s="52"/>
    </row>
    <row r="5657" spans="19:27">
      <c r="S5657" s="52"/>
      <c r="T5657" s="52"/>
      <c r="U5657" s="52"/>
      <c r="V5657" s="52"/>
      <c r="W5657" s="52"/>
      <c r="X5657" s="52"/>
      <c r="Y5657" s="52"/>
      <c r="Z5657" s="52"/>
      <c r="AA5657" s="52"/>
    </row>
    <row r="5658" spans="19:27">
      <c r="S5658" s="52"/>
      <c r="T5658" s="52"/>
      <c r="U5658" s="52"/>
      <c r="V5658" s="52"/>
      <c r="W5658" s="52"/>
      <c r="X5658" s="52"/>
      <c r="Y5658" s="52"/>
      <c r="Z5658" s="52"/>
      <c r="AA5658" s="52"/>
    </row>
    <row r="5659" spans="19:27">
      <c r="S5659" s="52"/>
      <c r="T5659" s="52"/>
      <c r="U5659" s="52"/>
      <c r="V5659" s="52"/>
      <c r="W5659" s="52"/>
      <c r="X5659" s="52"/>
      <c r="Y5659" s="52"/>
      <c r="Z5659" s="52"/>
      <c r="AA5659" s="52"/>
    </row>
    <row r="5660" spans="19:27">
      <c r="S5660" s="52"/>
      <c r="T5660" s="52"/>
      <c r="U5660" s="52"/>
      <c r="V5660" s="52"/>
      <c r="W5660" s="52"/>
      <c r="X5660" s="52"/>
      <c r="Y5660" s="52"/>
      <c r="Z5660" s="52"/>
      <c r="AA5660" s="52"/>
    </row>
    <row r="5661" spans="19:27">
      <c r="S5661" s="52"/>
      <c r="T5661" s="52"/>
      <c r="U5661" s="52"/>
      <c r="V5661" s="52"/>
      <c r="W5661" s="52"/>
      <c r="X5661" s="52"/>
      <c r="Y5661" s="52"/>
      <c r="Z5661" s="52"/>
      <c r="AA5661" s="52"/>
    </row>
    <row r="5662" spans="19:27">
      <c r="S5662" s="52"/>
      <c r="T5662" s="52"/>
      <c r="U5662" s="52"/>
      <c r="V5662" s="52"/>
      <c r="W5662" s="52"/>
      <c r="X5662" s="52"/>
      <c r="Y5662" s="52"/>
      <c r="Z5662" s="52"/>
      <c r="AA5662" s="52"/>
    </row>
    <row r="5663" spans="19:27">
      <c r="S5663" s="52"/>
      <c r="T5663" s="52"/>
      <c r="U5663" s="52"/>
      <c r="V5663" s="52"/>
      <c r="W5663" s="52"/>
      <c r="X5663" s="52"/>
      <c r="Y5663" s="52"/>
      <c r="Z5663" s="52"/>
      <c r="AA5663" s="52"/>
    </row>
    <row r="5664" spans="19:27">
      <c r="S5664" s="52"/>
      <c r="T5664" s="52"/>
      <c r="U5664" s="52"/>
      <c r="V5664" s="52"/>
      <c r="W5664" s="52"/>
      <c r="X5664" s="52"/>
      <c r="Y5664" s="52"/>
      <c r="Z5664" s="52"/>
      <c r="AA5664" s="52"/>
    </row>
    <row r="5665" spans="19:27">
      <c r="S5665" s="52"/>
      <c r="T5665" s="52"/>
      <c r="U5665" s="52"/>
      <c r="V5665" s="52"/>
      <c r="W5665" s="52"/>
      <c r="X5665" s="52"/>
      <c r="Y5665" s="52"/>
      <c r="Z5665" s="52"/>
      <c r="AA5665" s="52"/>
    </row>
    <row r="5666" spans="19:27">
      <c r="S5666" s="52"/>
      <c r="T5666" s="52"/>
      <c r="U5666" s="52"/>
      <c r="V5666" s="52"/>
      <c r="W5666" s="52"/>
      <c r="X5666" s="52"/>
      <c r="Y5666" s="52"/>
      <c r="Z5666" s="52"/>
      <c r="AA5666" s="52"/>
    </row>
    <row r="5667" spans="19:27">
      <c r="S5667" s="52"/>
      <c r="T5667" s="52"/>
      <c r="U5667" s="52"/>
      <c r="V5667" s="52"/>
      <c r="W5667" s="52"/>
      <c r="X5667" s="52"/>
      <c r="Y5667" s="52"/>
      <c r="Z5667" s="52"/>
      <c r="AA5667" s="52"/>
    </row>
    <row r="5668" spans="19:27">
      <c r="S5668" s="52"/>
      <c r="T5668" s="52"/>
      <c r="U5668" s="52"/>
      <c r="V5668" s="52"/>
      <c r="W5668" s="52"/>
      <c r="X5668" s="52"/>
      <c r="Y5668" s="52"/>
      <c r="Z5668" s="52"/>
      <c r="AA5668" s="52"/>
    </row>
    <row r="5669" spans="19:27">
      <c r="S5669" s="52"/>
      <c r="T5669" s="52"/>
      <c r="U5669" s="52"/>
      <c r="V5669" s="52"/>
      <c r="W5669" s="52"/>
      <c r="X5669" s="52"/>
      <c r="Y5669" s="52"/>
      <c r="Z5669" s="52"/>
      <c r="AA5669" s="52"/>
    </row>
    <row r="5670" spans="19:27">
      <c r="S5670" s="52"/>
      <c r="T5670" s="52"/>
      <c r="U5670" s="52"/>
      <c r="V5670" s="52"/>
      <c r="W5670" s="52"/>
      <c r="X5670" s="52"/>
      <c r="Y5670" s="52"/>
      <c r="Z5670" s="52"/>
      <c r="AA5670" s="52"/>
    </row>
    <row r="5671" spans="19:27">
      <c r="S5671" s="52"/>
      <c r="T5671" s="52"/>
      <c r="U5671" s="52"/>
      <c r="V5671" s="52"/>
      <c r="W5671" s="52"/>
      <c r="X5671" s="52"/>
      <c r="Y5671" s="52"/>
      <c r="Z5671" s="52"/>
      <c r="AA5671" s="52"/>
    </row>
    <row r="5672" spans="19:27">
      <c r="S5672" s="52"/>
      <c r="T5672" s="52"/>
      <c r="U5672" s="52"/>
      <c r="V5672" s="52"/>
      <c r="W5672" s="52"/>
      <c r="X5672" s="52"/>
      <c r="Y5672" s="52"/>
      <c r="Z5672" s="52"/>
      <c r="AA5672" s="52"/>
    </row>
    <row r="5673" spans="19:27">
      <c r="S5673" s="52"/>
      <c r="T5673" s="52"/>
      <c r="U5673" s="52"/>
      <c r="V5673" s="52"/>
      <c r="W5673" s="52"/>
      <c r="X5673" s="52"/>
      <c r="Y5673" s="52"/>
      <c r="Z5673" s="52"/>
      <c r="AA5673" s="52"/>
    </row>
    <row r="5674" spans="19:27">
      <c r="S5674" s="52"/>
      <c r="T5674" s="52"/>
      <c r="U5674" s="52"/>
      <c r="V5674" s="52"/>
      <c r="W5674" s="52"/>
      <c r="X5674" s="52"/>
      <c r="Y5674" s="52"/>
      <c r="Z5674" s="52"/>
      <c r="AA5674" s="52"/>
    </row>
    <row r="5675" spans="19:27">
      <c r="S5675" s="52"/>
      <c r="T5675" s="52"/>
      <c r="U5675" s="52"/>
      <c r="V5675" s="52"/>
      <c r="W5675" s="52"/>
      <c r="X5675" s="52"/>
      <c r="Y5675" s="52"/>
      <c r="Z5675" s="52"/>
      <c r="AA5675" s="52"/>
    </row>
    <row r="5676" spans="19:27">
      <c r="S5676" s="52"/>
      <c r="T5676" s="52"/>
      <c r="U5676" s="52"/>
      <c r="V5676" s="52"/>
      <c r="W5676" s="52"/>
      <c r="X5676" s="52"/>
      <c r="Y5676" s="52"/>
      <c r="Z5676" s="52"/>
      <c r="AA5676" s="52"/>
    </row>
    <row r="5677" spans="19:27">
      <c r="S5677" s="52"/>
      <c r="T5677" s="52"/>
      <c r="U5677" s="52"/>
      <c r="V5677" s="52"/>
      <c r="W5677" s="52"/>
      <c r="X5677" s="52"/>
      <c r="Y5677" s="52"/>
      <c r="Z5677" s="52"/>
      <c r="AA5677" s="52"/>
    </row>
    <row r="5678" spans="19:27">
      <c r="S5678" s="52"/>
      <c r="T5678" s="52"/>
      <c r="U5678" s="52"/>
      <c r="V5678" s="52"/>
      <c r="W5678" s="52"/>
      <c r="X5678" s="52"/>
      <c r="Y5678" s="52"/>
      <c r="Z5678" s="52"/>
      <c r="AA5678" s="52"/>
    </row>
    <row r="5679" spans="19:27">
      <c r="S5679" s="52"/>
      <c r="T5679" s="52"/>
      <c r="U5679" s="52"/>
      <c r="V5679" s="52"/>
      <c r="W5679" s="52"/>
      <c r="X5679" s="52"/>
      <c r="Y5679" s="52"/>
      <c r="Z5679" s="52"/>
      <c r="AA5679" s="52"/>
    </row>
    <row r="5680" spans="19:27">
      <c r="S5680" s="52"/>
      <c r="T5680" s="52"/>
      <c r="U5680" s="52"/>
      <c r="V5680" s="52"/>
      <c r="W5680" s="52"/>
      <c r="X5680" s="52"/>
      <c r="Y5680" s="52"/>
      <c r="Z5680" s="52"/>
      <c r="AA5680" s="52"/>
    </row>
    <row r="5681" spans="19:27">
      <c r="S5681" s="52"/>
      <c r="T5681" s="52"/>
      <c r="U5681" s="52"/>
      <c r="V5681" s="52"/>
      <c r="W5681" s="52"/>
      <c r="X5681" s="52"/>
      <c r="Y5681" s="52"/>
      <c r="Z5681" s="52"/>
      <c r="AA5681" s="52"/>
    </row>
    <row r="5682" spans="19:27">
      <c r="S5682" s="52"/>
      <c r="T5682" s="52"/>
      <c r="U5682" s="52"/>
      <c r="V5682" s="52"/>
      <c r="W5682" s="52"/>
      <c r="X5682" s="52"/>
      <c r="Y5682" s="52"/>
      <c r="Z5682" s="52"/>
      <c r="AA5682" s="52"/>
    </row>
    <row r="5683" spans="19:27">
      <c r="S5683" s="52"/>
      <c r="T5683" s="52"/>
      <c r="U5683" s="52"/>
      <c r="V5683" s="52"/>
      <c r="W5683" s="52"/>
      <c r="X5683" s="52"/>
      <c r="Y5683" s="52"/>
      <c r="Z5683" s="52"/>
      <c r="AA5683" s="52"/>
    </row>
    <row r="5684" spans="19:27">
      <c r="S5684" s="52"/>
      <c r="T5684" s="52"/>
      <c r="U5684" s="52"/>
      <c r="V5684" s="52"/>
      <c r="W5684" s="52"/>
      <c r="X5684" s="52"/>
      <c r="Y5684" s="52"/>
      <c r="Z5684" s="52"/>
      <c r="AA5684" s="52"/>
    </row>
    <row r="5685" spans="19:27">
      <c r="S5685" s="52"/>
      <c r="T5685" s="52"/>
      <c r="U5685" s="52"/>
      <c r="V5685" s="52"/>
      <c r="W5685" s="52"/>
      <c r="X5685" s="52"/>
      <c r="Y5685" s="52"/>
      <c r="Z5685" s="52"/>
      <c r="AA5685" s="52"/>
    </row>
    <row r="5686" spans="19:27">
      <c r="S5686" s="52"/>
      <c r="T5686" s="52"/>
      <c r="U5686" s="52"/>
      <c r="V5686" s="52"/>
      <c r="W5686" s="52"/>
      <c r="X5686" s="52"/>
      <c r="Y5686" s="52"/>
      <c r="Z5686" s="52"/>
      <c r="AA5686" s="52"/>
    </row>
    <row r="5687" spans="19:27">
      <c r="S5687" s="52"/>
      <c r="T5687" s="52"/>
      <c r="U5687" s="52"/>
      <c r="V5687" s="52"/>
      <c r="W5687" s="52"/>
      <c r="X5687" s="52"/>
      <c r="Y5687" s="52"/>
      <c r="Z5687" s="52"/>
      <c r="AA5687" s="52"/>
    </row>
    <row r="5688" spans="19:27">
      <c r="S5688" s="52"/>
      <c r="T5688" s="52"/>
      <c r="U5688" s="52"/>
      <c r="V5688" s="52"/>
      <c r="W5688" s="52"/>
      <c r="X5688" s="52"/>
      <c r="Y5688" s="52"/>
      <c r="Z5688" s="52"/>
      <c r="AA5688" s="52"/>
    </row>
    <row r="5689" spans="19:27">
      <c r="S5689" s="52"/>
      <c r="T5689" s="52"/>
      <c r="U5689" s="52"/>
      <c r="V5689" s="52"/>
      <c r="W5689" s="52"/>
      <c r="X5689" s="52"/>
      <c r="Y5689" s="52"/>
      <c r="Z5689" s="52"/>
      <c r="AA5689" s="52"/>
    </row>
    <row r="5690" spans="19:27">
      <c r="S5690" s="52"/>
      <c r="T5690" s="52"/>
      <c r="U5690" s="52"/>
      <c r="V5690" s="52"/>
      <c r="W5690" s="52"/>
      <c r="X5690" s="52"/>
      <c r="Y5690" s="52"/>
      <c r="Z5690" s="52"/>
      <c r="AA5690" s="52"/>
    </row>
    <row r="5691" spans="19:27">
      <c r="S5691" s="52"/>
      <c r="T5691" s="52"/>
      <c r="U5691" s="52"/>
      <c r="V5691" s="52"/>
      <c r="W5691" s="52"/>
      <c r="X5691" s="52"/>
      <c r="Y5691" s="52"/>
      <c r="Z5691" s="52"/>
      <c r="AA5691" s="52"/>
    </row>
    <row r="5692" spans="19:27">
      <c r="S5692" s="52"/>
      <c r="T5692" s="52"/>
      <c r="U5692" s="52"/>
      <c r="V5692" s="52"/>
      <c r="W5692" s="52"/>
      <c r="X5692" s="52"/>
      <c r="Y5692" s="52"/>
      <c r="Z5692" s="52"/>
      <c r="AA5692" s="52"/>
    </row>
    <row r="5693" spans="19:27">
      <c r="S5693" s="52"/>
      <c r="T5693" s="52"/>
      <c r="U5693" s="52"/>
      <c r="V5693" s="52"/>
      <c r="W5693" s="52"/>
      <c r="X5693" s="52"/>
      <c r="Y5693" s="52"/>
      <c r="Z5693" s="52"/>
      <c r="AA5693" s="52"/>
    </row>
    <row r="5694" spans="19:27">
      <c r="S5694" s="52"/>
      <c r="T5694" s="52"/>
      <c r="U5694" s="52"/>
      <c r="V5694" s="52"/>
      <c r="W5694" s="52"/>
      <c r="X5694" s="52"/>
      <c r="Y5694" s="52"/>
      <c r="Z5694" s="52"/>
      <c r="AA5694" s="52"/>
    </row>
    <row r="5695" spans="19:27">
      <c r="S5695" s="52"/>
      <c r="T5695" s="52"/>
      <c r="U5695" s="52"/>
      <c r="V5695" s="52"/>
      <c r="W5695" s="52"/>
      <c r="X5695" s="52"/>
      <c r="Y5695" s="52"/>
      <c r="Z5695" s="52"/>
      <c r="AA5695" s="52"/>
    </row>
    <row r="5696" spans="19:27">
      <c r="S5696" s="52"/>
      <c r="T5696" s="52"/>
      <c r="U5696" s="52"/>
      <c r="V5696" s="52"/>
      <c r="W5696" s="52"/>
      <c r="X5696" s="52"/>
      <c r="Y5696" s="52"/>
      <c r="Z5696" s="52"/>
      <c r="AA5696" s="52"/>
    </row>
    <row r="5697" spans="19:27">
      <c r="S5697" s="52"/>
      <c r="T5697" s="52"/>
      <c r="U5697" s="52"/>
      <c r="V5697" s="52"/>
      <c r="W5697" s="52"/>
      <c r="X5697" s="52"/>
      <c r="Y5697" s="52"/>
      <c r="Z5697" s="52"/>
      <c r="AA5697" s="52"/>
    </row>
    <row r="5698" spans="19:27">
      <c r="S5698" s="52"/>
      <c r="T5698" s="52"/>
      <c r="U5698" s="52"/>
      <c r="V5698" s="52"/>
      <c r="W5698" s="52"/>
      <c r="X5698" s="52"/>
      <c r="Y5698" s="52"/>
      <c r="Z5698" s="52"/>
      <c r="AA5698" s="52"/>
    </row>
    <row r="5699" spans="19:27">
      <c r="S5699" s="52"/>
      <c r="T5699" s="52"/>
      <c r="U5699" s="52"/>
      <c r="V5699" s="52"/>
      <c r="W5699" s="52"/>
      <c r="X5699" s="52"/>
      <c r="Y5699" s="52"/>
      <c r="Z5699" s="52"/>
      <c r="AA5699" s="52"/>
    </row>
    <row r="5700" spans="19:27">
      <c r="S5700" s="52"/>
      <c r="T5700" s="52"/>
      <c r="U5700" s="52"/>
      <c r="V5700" s="52"/>
      <c r="W5700" s="52"/>
      <c r="X5700" s="52"/>
      <c r="Y5700" s="52"/>
      <c r="Z5700" s="52"/>
      <c r="AA5700" s="52"/>
    </row>
    <row r="5701" spans="19:27">
      <c r="S5701" s="52"/>
      <c r="T5701" s="52"/>
      <c r="U5701" s="52"/>
      <c r="V5701" s="52"/>
      <c r="W5701" s="52"/>
      <c r="X5701" s="52"/>
      <c r="Y5701" s="52"/>
      <c r="Z5701" s="52"/>
      <c r="AA5701" s="52"/>
    </row>
    <row r="5702" spans="19:27">
      <c r="S5702" s="52"/>
      <c r="T5702" s="52"/>
      <c r="U5702" s="52"/>
      <c r="V5702" s="52"/>
      <c r="W5702" s="52"/>
      <c r="X5702" s="52"/>
      <c r="Y5702" s="52"/>
      <c r="Z5702" s="52"/>
      <c r="AA5702" s="52"/>
    </row>
    <row r="5703" spans="19:27">
      <c r="S5703" s="52"/>
      <c r="T5703" s="52"/>
      <c r="U5703" s="52"/>
      <c r="V5703" s="52"/>
      <c r="W5703" s="52"/>
      <c r="X5703" s="52"/>
      <c r="Y5703" s="52"/>
      <c r="Z5703" s="52"/>
      <c r="AA5703" s="52"/>
    </row>
    <row r="5704" spans="19:27">
      <c r="S5704" s="52"/>
      <c r="T5704" s="52"/>
      <c r="U5704" s="52"/>
      <c r="V5704" s="52"/>
      <c r="W5704" s="52"/>
      <c r="X5704" s="52"/>
      <c r="Y5704" s="52"/>
      <c r="Z5704" s="52"/>
      <c r="AA5704" s="52"/>
    </row>
    <row r="5705" spans="19:27">
      <c r="S5705" s="52"/>
      <c r="T5705" s="52"/>
      <c r="U5705" s="52"/>
      <c r="V5705" s="52"/>
      <c r="W5705" s="52"/>
      <c r="X5705" s="52"/>
      <c r="Y5705" s="52"/>
      <c r="Z5705" s="52"/>
      <c r="AA5705" s="52"/>
    </row>
    <row r="5706" spans="19:27">
      <c r="S5706" s="52"/>
      <c r="T5706" s="52"/>
      <c r="U5706" s="52"/>
      <c r="V5706" s="52"/>
      <c r="W5706" s="52"/>
      <c r="X5706" s="52"/>
      <c r="Y5706" s="52"/>
      <c r="Z5706" s="52"/>
      <c r="AA5706" s="52"/>
    </row>
    <row r="5707" spans="19:27">
      <c r="S5707" s="52"/>
      <c r="T5707" s="52"/>
      <c r="U5707" s="52"/>
      <c r="V5707" s="52"/>
      <c r="W5707" s="52"/>
      <c r="X5707" s="52"/>
      <c r="Y5707" s="52"/>
      <c r="Z5707" s="52"/>
      <c r="AA5707" s="52"/>
    </row>
    <row r="5708" spans="19:27">
      <c r="S5708" s="52"/>
      <c r="T5708" s="52"/>
      <c r="U5708" s="52"/>
      <c r="V5708" s="52"/>
      <c r="W5708" s="52"/>
      <c r="X5708" s="52"/>
      <c r="Y5708" s="52"/>
      <c r="Z5708" s="52"/>
      <c r="AA5708" s="52"/>
    </row>
    <row r="5709" spans="19:27">
      <c r="S5709" s="52"/>
      <c r="T5709" s="52"/>
      <c r="U5709" s="52"/>
      <c r="V5709" s="52"/>
      <c r="W5709" s="52"/>
      <c r="X5709" s="52"/>
      <c r="Y5709" s="52"/>
      <c r="Z5709" s="52"/>
      <c r="AA5709" s="52"/>
    </row>
    <row r="5710" spans="19:27">
      <c r="S5710" s="52"/>
      <c r="T5710" s="52"/>
      <c r="U5710" s="52"/>
      <c r="V5710" s="52"/>
      <c r="W5710" s="52"/>
      <c r="X5710" s="52"/>
      <c r="Y5710" s="52"/>
      <c r="Z5710" s="52"/>
      <c r="AA5710" s="52"/>
    </row>
    <row r="5711" spans="19:27">
      <c r="S5711" s="52"/>
      <c r="T5711" s="52"/>
      <c r="U5711" s="52"/>
      <c r="V5711" s="52"/>
      <c r="W5711" s="52"/>
      <c r="X5711" s="52"/>
      <c r="Y5711" s="52"/>
      <c r="Z5711" s="52"/>
      <c r="AA5711" s="52"/>
    </row>
    <row r="5712" spans="19:27">
      <c r="S5712" s="52"/>
      <c r="T5712" s="52"/>
      <c r="U5712" s="52"/>
      <c r="V5712" s="52"/>
      <c r="W5712" s="52"/>
      <c r="X5712" s="52"/>
      <c r="Y5712" s="52"/>
      <c r="Z5712" s="52"/>
      <c r="AA5712" s="52"/>
    </row>
    <row r="5713" spans="19:27">
      <c r="S5713" s="52"/>
      <c r="T5713" s="52"/>
      <c r="U5713" s="52"/>
      <c r="V5713" s="52"/>
      <c r="W5713" s="52"/>
      <c r="X5713" s="52"/>
      <c r="Y5713" s="52"/>
      <c r="Z5713" s="52"/>
      <c r="AA5713" s="52"/>
    </row>
    <row r="5714" spans="19:27">
      <c r="S5714" s="52"/>
      <c r="T5714" s="52"/>
      <c r="U5714" s="52"/>
      <c r="V5714" s="52"/>
      <c r="W5714" s="52"/>
      <c r="X5714" s="52"/>
      <c r="Y5714" s="52"/>
      <c r="Z5714" s="52"/>
      <c r="AA5714" s="52"/>
    </row>
    <row r="5715" spans="19:27">
      <c r="S5715" s="52"/>
      <c r="T5715" s="52"/>
      <c r="U5715" s="52"/>
      <c r="V5715" s="52"/>
      <c r="W5715" s="52"/>
      <c r="X5715" s="52"/>
      <c r="Y5715" s="52"/>
      <c r="Z5715" s="52"/>
      <c r="AA5715" s="52"/>
    </row>
    <row r="5716" spans="19:27">
      <c r="S5716" s="52"/>
      <c r="T5716" s="52"/>
      <c r="U5716" s="52"/>
      <c r="V5716" s="52"/>
      <c r="W5716" s="52"/>
      <c r="X5716" s="52"/>
      <c r="Y5716" s="52"/>
      <c r="Z5716" s="52"/>
      <c r="AA5716" s="52"/>
    </row>
    <row r="5717" spans="19:27">
      <c r="S5717" s="52"/>
      <c r="T5717" s="52"/>
      <c r="U5717" s="52"/>
      <c r="V5717" s="52"/>
      <c r="W5717" s="52"/>
      <c r="X5717" s="52"/>
      <c r="Y5717" s="52"/>
      <c r="Z5717" s="52"/>
      <c r="AA5717" s="52"/>
    </row>
    <row r="5718" spans="19:27">
      <c r="S5718" s="52"/>
      <c r="T5718" s="52"/>
      <c r="U5718" s="52"/>
      <c r="V5718" s="52"/>
      <c r="W5718" s="52"/>
      <c r="X5718" s="52"/>
      <c r="Y5718" s="52"/>
      <c r="Z5718" s="52"/>
      <c r="AA5718" s="52"/>
    </row>
    <row r="5719" spans="19:27">
      <c r="S5719" s="52"/>
      <c r="T5719" s="52"/>
      <c r="U5719" s="52"/>
      <c r="V5719" s="52"/>
      <c r="W5719" s="52"/>
      <c r="X5719" s="52"/>
      <c r="Y5719" s="52"/>
      <c r="Z5719" s="52"/>
      <c r="AA5719" s="52"/>
    </row>
    <row r="5720" spans="19:27">
      <c r="S5720" s="52"/>
      <c r="T5720" s="52"/>
      <c r="U5720" s="52"/>
      <c r="V5720" s="52"/>
      <c r="W5720" s="52"/>
      <c r="X5720" s="52"/>
      <c r="Y5720" s="52"/>
      <c r="Z5720" s="52"/>
      <c r="AA5720" s="52"/>
    </row>
    <row r="5721" spans="19:27">
      <c r="S5721" s="52"/>
      <c r="T5721" s="52"/>
      <c r="U5721" s="52"/>
      <c r="V5721" s="52"/>
      <c r="W5721" s="52"/>
      <c r="X5721" s="52"/>
      <c r="Y5721" s="52"/>
      <c r="Z5721" s="52"/>
      <c r="AA5721" s="52"/>
    </row>
    <row r="5722" spans="19:27">
      <c r="S5722" s="52"/>
      <c r="T5722" s="52"/>
      <c r="U5722" s="52"/>
      <c r="V5722" s="52"/>
      <c r="W5722" s="52"/>
      <c r="X5722" s="52"/>
      <c r="Y5722" s="52"/>
      <c r="Z5722" s="52"/>
      <c r="AA5722" s="52"/>
    </row>
    <row r="5723" spans="19:27">
      <c r="S5723" s="52"/>
      <c r="T5723" s="52"/>
      <c r="U5723" s="52"/>
      <c r="V5723" s="52"/>
      <c r="W5723" s="52"/>
      <c r="X5723" s="52"/>
      <c r="Y5723" s="52"/>
      <c r="Z5723" s="52"/>
      <c r="AA5723" s="52"/>
    </row>
    <row r="5724" spans="19:27">
      <c r="S5724" s="52"/>
      <c r="T5724" s="52"/>
      <c r="U5724" s="52"/>
      <c r="V5724" s="52"/>
      <c r="W5724" s="52"/>
      <c r="X5724" s="52"/>
      <c r="Y5724" s="52"/>
      <c r="Z5724" s="52"/>
      <c r="AA5724" s="52"/>
    </row>
    <row r="5725" spans="19:27">
      <c r="S5725" s="52"/>
      <c r="T5725" s="52"/>
      <c r="U5725" s="52"/>
      <c r="V5725" s="52"/>
      <c r="W5725" s="52"/>
      <c r="X5725" s="52"/>
      <c r="Y5725" s="52"/>
      <c r="Z5725" s="52"/>
      <c r="AA5725" s="52"/>
    </row>
    <row r="5726" spans="19:27">
      <c r="S5726" s="52"/>
      <c r="T5726" s="52"/>
      <c r="U5726" s="52"/>
      <c r="V5726" s="52"/>
      <c r="W5726" s="52"/>
      <c r="X5726" s="52"/>
      <c r="Y5726" s="52"/>
      <c r="Z5726" s="52"/>
      <c r="AA5726" s="52"/>
    </row>
    <row r="5727" spans="19:27">
      <c r="S5727" s="52"/>
      <c r="T5727" s="52"/>
      <c r="U5727" s="52"/>
      <c r="V5727" s="52"/>
      <c r="W5727" s="52"/>
      <c r="X5727" s="52"/>
      <c r="Y5727" s="52"/>
      <c r="Z5727" s="52"/>
      <c r="AA5727" s="52"/>
    </row>
    <row r="5728" spans="19:27">
      <c r="S5728" s="52"/>
      <c r="T5728" s="52"/>
      <c r="U5728" s="52"/>
      <c r="V5728" s="52"/>
      <c r="W5728" s="52"/>
      <c r="X5728" s="52"/>
      <c r="Y5728" s="52"/>
      <c r="Z5728" s="52"/>
      <c r="AA5728" s="52"/>
    </row>
    <row r="5729" spans="19:27">
      <c r="S5729" s="52"/>
      <c r="T5729" s="52"/>
      <c r="U5729" s="52"/>
      <c r="V5729" s="52"/>
      <c r="W5729" s="52"/>
      <c r="X5729" s="52"/>
      <c r="Y5729" s="52"/>
      <c r="Z5729" s="52"/>
      <c r="AA5729" s="52"/>
    </row>
    <row r="5730" spans="19:27">
      <c r="S5730" s="52"/>
      <c r="T5730" s="52"/>
      <c r="U5730" s="52"/>
      <c r="V5730" s="52"/>
      <c r="W5730" s="52"/>
      <c r="X5730" s="52"/>
      <c r="Y5730" s="52"/>
      <c r="Z5730" s="52"/>
      <c r="AA5730" s="52"/>
    </row>
    <row r="5731" spans="19:27">
      <c r="S5731" s="52"/>
      <c r="T5731" s="52"/>
      <c r="U5731" s="52"/>
      <c r="V5731" s="52"/>
      <c r="W5731" s="52"/>
      <c r="X5731" s="52"/>
      <c r="Y5731" s="52"/>
      <c r="Z5731" s="52"/>
      <c r="AA5731" s="52"/>
    </row>
    <row r="5732" spans="19:27">
      <c r="S5732" s="52"/>
      <c r="T5732" s="52"/>
      <c r="U5732" s="52"/>
      <c r="V5732" s="52"/>
      <c r="W5732" s="52"/>
      <c r="X5732" s="52"/>
      <c r="Y5732" s="52"/>
      <c r="Z5732" s="52"/>
      <c r="AA5732" s="52"/>
    </row>
    <row r="5733" spans="19:27">
      <c r="S5733" s="52"/>
      <c r="T5733" s="52"/>
      <c r="U5733" s="52"/>
      <c r="V5733" s="52"/>
      <c r="W5733" s="52"/>
      <c r="X5733" s="52"/>
      <c r="Y5733" s="52"/>
      <c r="Z5733" s="52"/>
      <c r="AA5733" s="52"/>
    </row>
    <row r="5734" spans="19:27">
      <c r="S5734" s="52"/>
      <c r="T5734" s="52"/>
      <c r="U5734" s="52"/>
      <c r="V5734" s="52"/>
      <c r="W5734" s="52"/>
      <c r="X5734" s="52"/>
      <c r="Y5734" s="52"/>
      <c r="Z5734" s="52"/>
      <c r="AA5734" s="52"/>
    </row>
    <row r="5735" spans="19:27">
      <c r="S5735" s="52"/>
      <c r="T5735" s="52"/>
      <c r="U5735" s="52"/>
      <c r="V5735" s="52"/>
      <c r="W5735" s="52"/>
      <c r="X5735" s="52"/>
      <c r="Y5735" s="52"/>
      <c r="Z5735" s="52"/>
      <c r="AA5735" s="52"/>
    </row>
    <row r="5736" spans="19:27">
      <c r="S5736" s="52"/>
      <c r="T5736" s="52"/>
      <c r="U5736" s="52"/>
      <c r="V5736" s="52"/>
      <c r="W5736" s="52"/>
      <c r="X5736" s="52"/>
      <c r="Y5736" s="52"/>
      <c r="Z5736" s="52"/>
      <c r="AA5736" s="52"/>
    </row>
    <row r="5737" spans="19:27">
      <c r="S5737" s="52"/>
      <c r="T5737" s="52"/>
      <c r="U5737" s="52"/>
      <c r="V5737" s="52"/>
      <c r="W5737" s="52"/>
      <c r="X5737" s="52"/>
      <c r="Y5737" s="52"/>
      <c r="Z5737" s="52"/>
      <c r="AA5737" s="52"/>
    </row>
    <row r="5738" spans="19:27">
      <c r="S5738" s="52"/>
      <c r="T5738" s="52"/>
      <c r="U5738" s="52"/>
      <c r="V5738" s="52"/>
      <c r="W5738" s="52"/>
      <c r="X5738" s="52"/>
      <c r="Y5738" s="52"/>
      <c r="Z5738" s="52"/>
      <c r="AA5738" s="52"/>
    </row>
    <row r="5739" spans="19:27">
      <c r="S5739" s="52"/>
      <c r="T5739" s="52"/>
      <c r="U5739" s="52"/>
      <c r="V5739" s="52"/>
      <c r="W5739" s="52"/>
      <c r="X5739" s="52"/>
      <c r="Y5739" s="52"/>
      <c r="Z5739" s="52"/>
      <c r="AA5739" s="52"/>
    </row>
    <row r="5740" spans="19:27">
      <c r="S5740" s="52"/>
      <c r="T5740" s="52"/>
      <c r="U5740" s="52"/>
      <c r="V5740" s="52"/>
      <c r="W5740" s="52"/>
      <c r="X5740" s="52"/>
      <c r="Y5740" s="52"/>
      <c r="Z5740" s="52"/>
      <c r="AA5740" s="52"/>
    </row>
    <row r="5741" spans="19:27">
      <c r="S5741" s="52"/>
      <c r="T5741" s="52"/>
      <c r="U5741" s="52"/>
      <c r="V5741" s="52"/>
      <c r="W5741" s="52"/>
      <c r="X5741" s="52"/>
      <c r="Y5741" s="52"/>
      <c r="Z5741" s="52"/>
      <c r="AA5741" s="52"/>
    </row>
    <row r="5742" spans="19:27">
      <c r="S5742" s="52"/>
      <c r="T5742" s="52"/>
      <c r="U5742" s="52"/>
      <c r="V5742" s="52"/>
      <c r="W5742" s="52"/>
      <c r="X5742" s="52"/>
      <c r="Y5742" s="52"/>
      <c r="Z5742" s="52"/>
      <c r="AA5742" s="52"/>
    </row>
    <row r="5743" spans="19:27">
      <c r="S5743" s="52"/>
      <c r="T5743" s="52"/>
      <c r="U5743" s="52"/>
      <c r="V5743" s="52"/>
      <c r="W5743" s="52"/>
      <c r="X5743" s="52"/>
      <c r="Y5743" s="52"/>
      <c r="Z5743" s="52"/>
      <c r="AA5743" s="52"/>
    </row>
    <row r="5744" spans="19:27">
      <c r="S5744" s="52"/>
      <c r="T5744" s="52"/>
      <c r="U5744" s="52"/>
      <c r="V5744" s="52"/>
      <c r="W5744" s="52"/>
      <c r="X5744" s="52"/>
      <c r="Y5744" s="52"/>
      <c r="Z5744" s="52"/>
      <c r="AA5744" s="52"/>
    </row>
    <row r="5745" spans="19:27">
      <c r="S5745" s="52"/>
      <c r="T5745" s="52"/>
      <c r="U5745" s="52"/>
      <c r="V5745" s="52"/>
      <c r="W5745" s="52"/>
      <c r="X5745" s="52"/>
      <c r="Y5745" s="52"/>
      <c r="Z5745" s="52"/>
      <c r="AA5745" s="52"/>
    </row>
    <row r="5746" spans="19:27">
      <c r="S5746" s="52"/>
      <c r="T5746" s="52"/>
      <c r="U5746" s="52"/>
      <c r="V5746" s="52"/>
      <c r="W5746" s="52"/>
      <c r="X5746" s="52"/>
      <c r="Y5746" s="52"/>
      <c r="Z5746" s="52"/>
      <c r="AA5746" s="52"/>
    </row>
    <row r="5747" spans="19:27">
      <c r="S5747" s="52"/>
      <c r="T5747" s="52"/>
      <c r="U5747" s="52"/>
      <c r="V5747" s="52"/>
      <c r="W5747" s="52"/>
      <c r="X5747" s="52"/>
      <c r="Y5747" s="52"/>
      <c r="Z5747" s="52"/>
      <c r="AA5747" s="52"/>
    </row>
    <row r="5748" spans="19:27">
      <c r="S5748" s="52"/>
      <c r="T5748" s="52"/>
      <c r="U5748" s="52"/>
      <c r="V5748" s="52"/>
      <c r="W5748" s="52"/>
      <c r="X5748" s="52"/>
      <c r="Y5748" s="52"/>
      <c r="Z5748" s="52"/>
      <c r="AA5748" s="52"/>
    </row>
    <row r="5749" spans="19:27">
      <c r="S5749" s="52"/>
      <c r="T5749" s="52"/>
      <c r="U5749" s="52"/>
      <c r="V5749" s="52"/>
      <c r="W5749" s="52"/>
      <c r="X5749" s="52"/>
      <c r="Y5749" s="52"/>
      <c r="Z5749" s="52"/>
      <c r="AA5749" s="52"/>
    </row>
    <row r="5750" spans="19:27">
      <c r="S5750" s="52"/>
      <c r="T5750" s="52"/>
      <c r="U5750" s="52"/>
      <c r="V5750" s="52"/>
      <c r="W5750" s="52"/>
      <c r="X5750" s="52"/>
      <c r="Y5750" s="52"/>
      <c r="Z5750" s="52"/>
      <c r="AA5750" s="52"/>
    </row>
    <row r="5751" spans="19:27">
      <c r="S5751" s="52"/>
      <c r="T5751" s="52"/>
      <c r="U5751" s="52"/>
      <c r="V5751" s="52"/>
      <c r="W5751" s="52"/>
      <c r="X5751" s="52"/>
      <c r="Y5751" s="52"/>
      <c r="Z5751" s="52"/>
      <c r="AA5751" s="52"/>
    </row>
    <row r="5752" spans="19:27">
      <c r="S5752" s="52"/>
      <c r="T5752" s="52"/>
      <c r="U5752" s="52"/>
      <c r="V5752" s="52"/>
      <c r="W5752" s="52"/>
      <c r="X5752" s="52"/>
      <c r="Y5752" s="52"/>
      <c r="Z5752" s="52"/>
      <c r="AA5752" s="52"/>
    </row>
    <row r="5753" spans="19:27">
      <c r="S5753" s="52"/>
      <c r="T5753" s="52"/>
      <c r="U5753" s="52"/>
      <c r="V5753" s="52"/>
      <c r="W5753" s="52"/>
      <c r="X5753" s="52"/>
      <c r="Y5753" s="52"/>
      <c r="Z5753" s="52"/>
      <c r="AA5753" s="52"/>
    </row>
    <row r="5754" spans="19:27">
      <c r="S5754" s="52"/>
      <c r="T5754" s="52"/>
      <c r="U5754" s="52"/>
      <c r="V5754" s="52"/>
      <c r="W5754" s="52"/>
      <c r="X5754" s="52"/>
      <c r="Y5754" s="52"/>
      <c r="Z5754" s="52"/>
      <c r="AA5754" s="52"/>
    </row>
    <row r="5755" spans="19:27">
      <c r="S5755" s="52"/>
      <c r="T5755" s="52"/>
      <c r="U5755" s="52"/>
      <c r="V5755" s="52"/>
      <c r="W5755" s="52"/>
      <c r="X5755" s="52"/>
      <c r="Y5755" s="52"/>
      <c r="Z5755" s="52"/>
      <c r="AA5755" s="52"/>
    </row>
    <row r="5756" spans="19:27">
      <c r="S5756" s="52"/>
      <c r="T5756" s="52"/>
      <c r="U5756" s="52"/>
      <c r="V5756" s="52"/>
      <c r="W5756" s="52"/>
      <c r="X5756" s="52"/>
      <c r="Y5756" s="52"/>
      <c r="Z5756" s="52"/>
      <c r="AA5756" s="52"/>
    </row>
    <row r="5757" spans="19:27">
      <c r="S5757" s="52"/>
      <c r="T5757" s="52"/>
      <c r="U5757" s="52"/>
      <c r="V5757" s="52"/>
      <c r="W5757" s="52"/>
      <c r="X5757" s="52"/>
      <c r="Y5757" s="52"/>
      <c r="Z5757" s="52"/>
      <c r="AA5757" s="52"/>
    </row>
    <row r="5758" spans="19:27">
      <c r="S5758" s="52"/>
      <c r="T5758" s="52"/>
      <c r="U5758" s="52"/>
      <c r="V5758" s="52"/>
      <c r="W5758" s="52"/>
      <c r="X5758" s="52"/>
      <c r="Y5758" s="52"/>
      <c r="Z5758" s="52"/>
      <c r="AA5758" s="52"/>
    </row>
    <row r="5759" spans="19:27">
      <c r="S5759" s="52"/>
      <c r="T5759" s="52"/>
      <c r="U5759" s="52"/>
      <c r="V5759" s="52"/>
      <c r="W5759" s="52"/>
      <c r="X5759" s="52"/>
      <c r="Y5759" s="52"/>
      <c r="Z5759" s="52"/>
      <c r="AA5759" s="52"/>
    </row>
    <row r="5760" spans="19:27">
      <c r="S5760" s="52"/>
      <c r="T5760" s="52"/>
      <c r="U5760" s="52"/>
      <c r="V5760" s="52"/>
      <c r="W5760" s="52"/>
      <c r="X5760" s="52"/>
      <c r="Y5760" s="52"/>
      <c r="Z5760" s="52"/>
      <c r="AA5760" s="52"/>
    </row>
    <row r="5761" spans="19:27">
      <c r="S5761" s="52"/>
      <c r="T5761" s="52"/>
      <c r="U5761" s="52"/>
      <c r="V5761" s="52"/>
      <c r="W5761" s="52"/>
      <c r="X5761" s="52"/>
      <c r="Y5761" s="52"/>
      <c r="Z5761" s="52"/>
      <c r="AA5761" s="52"/>
    </row>
    <row r="5762" spans="19:27">
      <c r="S5762" s="52"/>
      <c r="T5762" s="52"/>
      <c r="U5762" s="52"/>
      <c r="V5762" s="52"/>
      <c r="W5762" s="52"/>
      <c r="X5762" s="52"/>
      <c r="Y5762" s="52"/>
      <c r="Z5762" s="52"/>
      <c r="AA5762" s="52"/>
    </row>
    <row r="5763" spans="19:27">
      <c r="S5763" s="52"/>
      <c r="T5763" s="52"/>
      <c r="U5763" s="52"/>
      <c r="V5763" s="52"/>
      <c r="W5763" s="52"/>
      <c r="X5763" s="52"/>
      <c r="Y5763" s="52"/>
      <c r="Z5763" s="52"/>
      <c r="AA5763" s="52"/>
    </row>
    <row r="5764" spans="19:27">
      <c r="S5764" s="52"/>
      <c r="T5764" s="52"/>
      <c r="U5764" s="52"/>
      <c r="V5764" s="52"/>
      <c r="W5764" s="52"/>
      <c r="X5764" s="52"/>
      <c r="Y5764" s="52"/>
      <c r="Z5764" s="52"/>
      <c r="AA5764" s="52"/>
    </row>
    <row r="5765" spans="19:27">
      <c r="S5765" s="52"/>
      <c r="T5765" s="52"/>
      <c r="U5765" s="52"/>
      <c r="V5765" s="52"/>
      <c r="W5765" s="52"/>
      <c r="X5765" s="52"/>
      <c r="Y5765" s="52"/>
      <c r="Z5765" s="52"/>
      <c r="AA5765" s="52"/>
    </row>
    <row r="5766" spans="19:27">
      <c r="S5766" s="52"/>
      <c r="T5766" s="52"/>
      <c r="U5766" s="52"/>
      <c r="V5766" s="52"/>
      <c r="W5766" s="52"/>
      <c r="X5766" s="52"/>
      <c r="Y5766" s="52"/>
      <c r="Z5766" s="52"/>
      <c r="AA5766" s="52"/>
    </row>
    <row r="5767" spans="19:27">
      <c r="S5767" s="52"/>
      <c r="T5767" s="52"/>
      <c r="U5767" s="52"/>
      <c r="V5767" s="52"/>
      <c r="W5767" s="52"/>
      <c r="X5767" s="52"/>
      <c r="Y5767" s="52"/>
      <c r="Z5767" s="52"/>
      <c r="AA5767" s="52"/>
    </row>
    <row r="5768" spans="19:27">
      <c r="S5768" s="52"/>
      <c r="T5768" s="52"/>
      <c r="U5768" s="52"/>
      <c r="V5768" s="52"/>
      <c r="W5768" s="52"/>
      <c r="X5768" s="52"/>
      <c r="Y5768" s="52"/>
      <c r="Z5768" s="52"/>
      <c r="AA5768" s="52"/>
    </row>
    <row r="5769" spans="19:27">
      <c r="S5769" s="52"/>
      <c r="T5769" s="52"/>
      <c r="U5769" s="52"/>
      <c r="V5769" s="52"/>
      <c r="W5769" s="52"/>
      <c r="X5769" s="52"/>
      <c r="Y5769" s="52"/>
      <c r="Z5769" s="52"/>
      <c r="AA5769" s="52"/>
    </row>
    <row r="5770" spans="19:27">
      <c r="S5770" s="52"/>
      <c r="T5770" s="52"/>
      <c r="U5770" s="52"/>
      <c r="V5770" s="52"/>
      <c r="W5770" s="52"/>
      <c r="X5770" s="52"/>
      <c r="Y5770" s="52"/>
      <c r="Z5770" s="52"/>
      <c r="AA5770" s="52"/>
    </row>
    <row r="5771" spans="19:27">
      <c r="S5771" s="52"/>
      <c r="T5771" s="52"/>
      <c r="U5771" s="52"/>
      <c r="V5771" s="52"/>
      <c r="W5771" s="52"/>
      <c r="X5771" s="52"/>
      <c r="Y5771" s="52"/>
      <c r="Z5771" s="52"/>
      <c r="AA5771" s="52"/>
    </row>
    <row r="5772" spans="19:27">
      <c r="S5772" s="52"/>
      <c r="T5772" s="52"/>
      <c r="U5772" s="52"/>
      <c r="V5772" s="52"/>
      <c r="W5772" s="52"/>
      <c r="X5772" s="52"/>
      <c r="Y5772" s="52"/>
      <c r="Z5772" s="52"/>
      <c r="AA5772" s="52"/>
    </row>
    <row r="5773" spans="19:27">
      <c r="S5773" s="52"/>
      <c r="T5773" s="52"/>
      <c r="U5773" s="52"/>
      <c r="V5773" s="52"/>
      <c r="W5773" s="52"/>
      <c r="X5773" s="52"/>
      <c r="Y5773" s="52"/>
      <c r="Z5773" s="52"/>
      <c r="AA5773" s="52"/>
    </row>
    <row r="5774" spans="19:27">
      <c r="S5774" s="52"/>
      <c r="T5774" s="52"/>
      <c r="U5774" s="52"/>
      <c r="V5774" s="52"/>
      <c r="W5774" s="52"/>
      <c r="X5774" s="52"/>
      <c r="Y5774" s="52"/>
      <c r="Z5774" s="52"/>
      <c r="AA5774" s="52"/>
    </row>
    <row r="5775" spans="19:27">
      <c r="S5775" s="52"/>
      <c r="T5775" s="52"/>
      <c r="U5775" s="52"/>
      <c r="V5775" s="52"/>
      <c r="W5775" s="52"/>
      <c r="X5775" s="52"/>
      <c r="Y5775" s="52"/>
      <c r="Z5775" s="52"/>
      <c r="AA5775" s="52"/>
    </row>
    <row r="5776" spans="19:27">
      <c r="S5776" s="52"/>
      <c r="T5776" s="52"/>
      <c r="U5776" s="52"/>
      <c r="V5776" s="52"/>
      <c r="W5776" s="52"/>
      <c r="X5776" s="52"/>
      <c r="Y5776" s="52"/>
      <c r="Z5776" s="52"/>
      <c r="AA5776" s="52"/>
    </row>
    <row r="5777" spans="19:27">
      <c r="S5777" s="52"/>
      <c r="T5777" s="52"/>
      <c r="U5777" s="52"/>
      <c r="V5777" s="52"/>
      <c r="W5777" s="52"/>
      <c r="X5777" s="52"/>
      <c r="Y5777" s="52"/>
      <c r="Z5777" s="52"/>
      <c r="AA5777" s="52"/>
    </row>
    <row r="5778" spans="19:27">
      <c r="S5778" s="52"/>
      <c r="T5778" s="52"/>
      <c r="U5778" s="52"/>
      <c r="V5778" s="52"/>
      <c r="W5778" s="52"/>
      <c r="X5778" s="52"/>
      <c r="Y5778" s="52"/>
      <c r="Z5778" s="52"/>
      <c r="AA5778" s="52"/>
    </row>
    <row r="5779" spans="19:27">
      <c r="S5779" s="52"/>
      <c r="T5779" s="52"/>
      <c r="U5779" s="52"/>
      <c r="V5779" s="52"/>
      <c r="W5779" s="52"/>
      <c r="X5779" s="52"/>
      <c r="Y5779" s="52"/>
      <c r="Z5779" s="52"/>
      <c r="AA5779" s="52"/>
    </row>
    <row r="5780" spans="19:27">
      <c r="S5780" s="52"/>
      <c r="T5780" s="52"/>
      <c r="U5780" s="52"/>
      <c r="V5780" s="52"/>
      <c r="W5780" s="52"/>
      <c r="X5780" s="52"/>
      <c r="Y5780" s="52"/>
      <c r="Z5780" s="52"/>
      <c r="AA5780" s="52"/>
    </row>
    <row r="5781" spans="19:27">
      <c r="S5781" s="52"/>
      <c r="T5781" s="52"/>
      <c r="U5781" s="52"/>
      <c r="V5781" s="52"/>
      <c r="W5781" s="52"/>
      <c r="X5781" s="52"/>
      <c r="Y5781" s="52"/>
      <c r="Z5781" s="52"/>
      <c r="AA5781" s="52"/>
    </row>
    <row r="5782" spans="19:27">
      <c r="S5782" s="52"/>
      <c r="T5782" s="52"/>
      <c r="U5782" s="52"/>
      <c r="V5782" s="52"/>
      <c r="W5782" s="52"/>
      <c r="X5782" s="52"/>
      <c r="Y5782" s="52"/>
      <c r="Z5782" s="52"/>
      <c r="AA5782" s="52"/>
    </row>
    <row r="5783" spans="19:27">
      <c r="S5783" s="52"/>
      <c r="T5783" s="52"/>
      <c r="U5783" s="52"/>
      <c r="V5783" s="52"/>
      <c r="W5783" s="52"/>
      <c r="X5783" s="52"/>
      <c r="Y5783" s="52"/>
      <c r="Z5783" s="52"/>
      <c r="AA5783" s="52"/>
    </row>
    <row r="5784" spans="19:27">
      <c r="S5784" s="52"/>
      <c r="T5784" s="52"/>
      <c r="U5784" s="52"/>
      <c r="V5784" s="52"/>
      <c r="W5784" s="52"/>
      <c r="X5784" s="52"/>
      <c r="Y5784" s="52"/>
      <c r="Z5784" s="52"/>
      <c r="AA5784" s="52"/>
    </row>
    <row r="5785" spans="19:27">
      <c r="S5785" s="52"/>
      <c r="T5785" s="52"/>
      <c r="U5785" s="52"/>
      <c r="V5785" s="52"/>
      <c r="W5785" s="52"/>
      <c r="X5785" s="52"/>
      <c r="Y5785" s="52"/>
      <c r="Z5785" s="52"/>
      <c r="AA5785" s="52"/>
    </row>
    <row r="5786" spans="19:27">
      <c r="S5786" s="52"/>
      <c r="T5786" s="52"/>
      <c r="U5786" s="52"/>
      <c r="V5786" s="52"/>
      <c r="W5786" s="52"/>
      <c r="X5786" s="52"/>
      <c r="Y5786" s="52"/>
      <c r="Z5786" s="52"/>
      <c r="AA5786" s="52"/>
    </row>
    <row r="5787" spans="19:27">
      <c r="S5787" s="52"/>
      <c r="T5787" s="52"/>
      <c r="U5787" s="52"/>
      <c r="V5787" s="52"/>
      <c r="W5787" s="52"/>
      <c r="X5787" s="52"/>
      <c r="Y5787" s="52"/>
      <c r="Z5787" s="52"/>
      <c r="AA5787" s="52"/>
    </row>
    <row r="5788" spans="19:27">
      <c r="S5788" s="52"/>
      <c r="T5788" s="52"/>
      <c r="U5788" s="52"/>
      <c r="V5788" s="52"/>
      <c r="W5788" s="52"/>
      <c r="X5788" s="52"/>
      <c r="Y5788" s="52"/>
      <c r="Z5788" s="52"/>
      <c r="AA5788" s="52"/>
    </row>
    <row r="5789" spans="19:27">
      <c r="S5789" s="52"/>
      <c r="T5789" s="52"/>
      <c r="U5789" s="52"/>
      <c r="V5789" s="52"/>
      <c r="W5789" s="52"/>
      <c r="X5789" s="52"/>
      <c r="Y5789" s="52"/>
      <c r="Z5789" s="52"/>
      <c r="AA5789" s="52"/>
    </row>
    <row r="5790" spans="19:27">
      <c r="S5790" s="52"/>
      <c r="T5790" s="52"/>
      <c r="U5790" s="52"/>
      <c r="V5790" s="52"/>
      <c r="W5790" s="52"/>
      <c r="X5790" s="52"/>
      <c r="Y5790" s="52"/>
      <c r="Z5790" s="52"/>
      <c r="AA5790" s="52"/>
    </row>
    <row r="5791" spans="19:27">
      <c r="S5791" s="52"/>
      <c r="T5791" s="52"/>
      <c r="U5791" s="52"/>
      <c r="V5791" s="52"/>
      <c r="W5791" s="52"/>
      <c r="X5791" s="52"/>
      <c r="Y5791" s="52"/>
      <c r="Z5791" s="52"/>
      <c r="AA5791" s="52"/>
    </row>
    <row r="5792" spans="19:27">
      <c r="S5792" s="52"/>
      <c r="T5792" s="52"/>
      <c r="U5792" s="52"/>
      <c r="V5792" s="52"/>
      <c r="W5792" s="52"/>
      <c r="X5792" s="52"/>
      <c r="Y5792" s="52"/>
      <c r="Z5792" s="52"/>
      <c r="AA5792" s="52"/>
    </row>
    <row r="5793" spans="19:27">
      <c r="S5793" s="52"/>
      <c r="T5793" s="52"/>
      <c r="U5793" s="52"/>
      <c r="V5793" s="52"/>
      <c r="W5793" s="52"/>
      <c r="X5793" s="52"/>
      <c r="Y5793" s="52"/>
      <c r="Z5793" s="52"/>
      <c r="AA5793" s="52"/>
    </row>
    <row r="5794" spans="19:27">
      <c r="S5794" s="52"/>
      <c r="T5794" s="52"/>
      <c r="U5794" s="52"/>
      <c r="V5794" s="52"/>
      <c r="W5794" s="52"/>
      <c r="X5794" s="52"/>
      <c r="Y5794" s="52"/>
      <c r="Z5794" s="52"/>
      <c r="AA5794" s="52"/>
    </row>
    <row r="5795" spans="19:27">
      <c r="S5795" s="52"/>
      <c r="T5795" s="52"/>
      <c r="U5795" s="52"/>
      <c r="V5795" s="52"/>
      <c r="W5795" s="52"/>
      <c r="X5795" s="52"/>
      <c r="Y5795" s="52"/>
      <c r="Z5795" s="52"/>
      <c r="AA5795" s="52"/>
    </row>
    <row r="5796" spans="19:27">
      <c r="S5796" s="52"/>
      <c r="T5796" s="52"/>
      <c r="U5796" s="52"/>
      <c r="V5796" s="52"/>
      <c r="W5796" s="52"/>
      <c r="X5796" s="52"/>
      <c r="Y5796" s="52"/>
      <c r="Z5796" s="52"/>
      <c r="AA5796" s="52"/>
    </row>
    <row r="5797" spans="19:27">
      <c r="S5797" s="52"/>
      <c r="T5797" s="52"/>
      <c r="U5797" s="52"/>
      <c r="V5797" s="52"/>
      <c r="W5797" s="52"/>
      <c r="X5797" s="52"/>
      <c r="Y5797" s="52"/>
      <c r="Z5797" s="52"/>
      <c r="AA5797" s="52"/>
    </row>
    <row r="5798" spans="19:27">
      <c r="S5798" s="52"/>
      <c r="T5798" s="52"/>
      <c r="U5798" s="52"/>
      <c r="V5798" s="52"/>
      <c r="W5798" s="52"/>
      <c r="X5798" s="52"/>
      <c r="Y5798" s="52"/>
      <c r="Z5798" s="52"/>
      <c r="AA5798" s="52"/>
    </row>
    <row r="5799" spans="19:27">
      <c r="S5799" s="52"/>
      <c r="T5799" s="52"/>
      <c r="U5799" s="52"/>
      <c r="V5799" s="52"/>
      <c r="W5799" s="52"/>
      <c r="X5799" s="52"/>
      <c r="Y5799" s="52"/>
      <c r="Z5799" s="52"/>
      <c r="AA5799" s="52"/>
    </row>
    <row r="5800" spans="19:27">
      <c r="S5800" s="52"/>
      <c r="T5800" s="52"/>
      <c r="U5800" s="52"/>
      <c r="V5800" s="52"/>
      <c r="W5800" s="52"/>
      <c r="X5800" s="52"/>
      <c r="Y5800" s="52"/>
      <c r="Z5800" s="52"/>
      <c r="AA5800" s="52"/>
    </row>
    <row r="5801" spans="19:27">
      <c r="S5801" s="52"/>
      <c r="T5801" s="52"/>
      <c r="U5801" s="52"/>
      <c r="V5801" s="52"/>
      <c r="W5801" s="52"/>
      <c r="X5801" s="52"/>
      <c r="Y5801" s="52"/>
      <c r="Z5801" s="52"/>
      <c r="AA5801" s="52"/>
    </row>
    <row r="5802" spans="19:27">
      <c r="S5802" s="52"/>
      <c r="T5802" s="52"/>
      <c r="U5802" s="52"/>
      <c r="V5802" s="52"/>
      <c r="W5802" s="52"/>
      <c r="X5802" s="52"/>
      <c r="Y5802" s="52"/>
      <c r="Z5802" s="52"/>
      <c r="AA5802" s="52"/>
    </row>
    <row r="5803" spans="19:27">
      <c r="S5803" s="52"/>
      <c r="T5803" s="52"/>
      <c r="U5803" s="52"/>
      <c r="V5803" s="52"/>
      <c r="W5803" s="52"/>
      <c r="X5803" s="52"/>
      <c r="Y5803" s="52"/>
      <c r="Z5803" s="52"/>
      <c r="AA5803" s="52"/>
    </row>
    <row r="5804" spans="19:27">
      <c r="S5804" s="52"/>
      <c r="T5804" s="52"/>
      <c r="U5804" s="52"/>
      <c r="V5804" s="52"/>
      <c r="W5804" s="52"/>
      <c r="X5804" s="52"/>
      <c r="Y5804" s="52"/>
      <c r="Z5804" s="52"/>
      <c r="AA5804" s="52"/>
    </row>
    <row r="5805" spans="19:27">
      <c r="S5805" s="52"/>
      <c r="T5805" s="52"/>
      <c r="U5805" s="52"/>
      <c r="V5805" s="52"/>
      <c r="W5805" s="52"/>
      <c r="X5805" s="52"/>
      <c r="Y5805" s="52"/>
      <c r="Z5805" s="52"/>
      <c r="AA5805" s="52"/>
    </row>
    <row r="5806" spans="19:27">
      <c r="S5806" s="52"/>
      <c r="T5806" s="52"/>
      <c r="U5806" s="52"/>
      <c r="V5806" s="52"/>
      <c r="W5806" s="52"/>
      <c r="X5806" s="52"/>
      <c r="Y5806" s="52"/>
      <c r="Z5806" s="52"/>
      <c r="AA5806" s="52"/>
    </row>
    <row r="5807" spans="19:27">
      <c r="S5807" s="52"/>
      <c r="T5807" s="52"/>
      <c r="U5807" s="52"/>
      <c r="V5807" s="52"/>
      <c r="W5807" s="52"/>
      <c r="X5807" s="52"/>
      <c r="Y5807" s="52"/>
      <c r="Z5807" s="52"/>
      <c r="AA5807" s="52"/>
    </row>
    <row r="5808" spans="19:27">
      <c r="S5808" s="52"/>
      <c r="T5808" s="52"/>
      <c r="U5808" s="52"/>
      <c r="V5808" s="52"/>
      <c r="W5808" s="52"/>
      <c r="X5808" s="52"/>
      <c r="Y5808" s="52"/>
      <c r="Z5808" s="52"/>
      <c r="AA5808" s="52"/>
    </row>
    <row r="5809" spans="19:27">
      <c r="S5809" s="52"/>
      <c r="T5809" s="52"/>
      <c r="U5809" s="52"/>
      <c r="V5809" s="52"/>
      <c r="W5809" s="52"/>
      <c r="X5809" s="52"/>
      <c r="Y5809" s="52"/>
      <c r="Z5809" s="52"/>
      <c r="AA5809" s="52"/>
    </row>
    <row r="5810" spans="19:27">
      <c r="S5810" s="52"/>
      <c r="T5810" s="52"/>
      <c r="U5810" s="52"/>
      <c r="V5810" s="52"/>
      <c r="W5810" s="52"/>
      <c r="X5810" s="52"/>
      <c r="Y5810" s="52"/>
      <c r="Z5810" s="52"/>
      <c r="AA5810" s="52"/>
    </row>
    <row r="5811" spans="19:27">
      <c r="S5811" s="52"/>
      <c r="T5811" s="52"/>
      <c r="U5811" s="52"/>
      <c r="V5811" s="52"/>
      <c r="W5811" s="52"/>
      <c r="X5811" s="52"/>
      <c r="Y5811" s="52"/>
      <c r="Z5811" s="52"/>
      <c r="AA5811" s="52"/>
    </row>
    <row r="5812" spans="19:27">
      <c r="S5812" s="52"/>
      <c r="T5812" s="52"/>
      <c r="U5812" s="52"/>
      <c r="V5812" s="52"/>
      <c r="W5812" s="52"/>
      <c r="X5812" s="52"/>
      <c r="Y5812" s="52"/>
      <c r="Z5812" s="52"/>
      <c r="AA5812" s="52"/>
    </row>
    <row r="5813" spans="19:27">
      <c r="S5813" s="52"/>
      <c r="T5813" s="52"/>
      <c r="U5813" s="52"/>
      <c r="V5813" s="52"/>
      <c r="W5813" s="52"/>
      <c r="X5813" s="52"/>
      <c r="Y5813" s="52"/>
      <c r="Z5813" s="52"/>
      <c r="AA5813" s="52"/>
    </row>
    <row r="5814" spans="19:27">
      <c r="S5814" s="52"/>
      <c r="T5814" s="52"/>
      <c r="U5814" s="52"/>
      <c r="V5814" s="52"/>
      <c r="W5814" s="52"/>
      <c r="X5814" s="52"/>
      <c r="Y5814" s="52"/>
      <c r="Z5814" s="52"/>
      <c r="AA5814" s="52"/>
    </row>
    <row r="5815" spans="19:27">
      <c r="S5815" s="52"/>
      <c r="T5815" s="52"/>
      <c r="U5815" s="52"/>
      <c r="V5815" s="52"/>
      <c r="W5815" s="52"/>
      <c r="X5815" s="52"/>
      <c r="Y5815" s="52"/>
      <c r="Z5815" s="52"/>
      <c r="AA5815" s="52"/>
    </row>
    <row r="5816" spans="19:27">
      <c r="S5816" s="52"/>
      <c r="T5816" s="52"/>
      <c r="U5816" s="52"/>
      <c r="V5816" s="52"/>
      <c r="W5816" s="52"/>
      <c r="X5816" s="52"/>
      <c r="Y5816" s="52"/>
      <c r="Z5816" s="52"/>
      <c r="AA5816" s="52"/>
    </row>
    <row r="5817" spans="19:27">
      <c r="S5817" s="52"/>
      <c r="T5817" s="52"/>
      <c r="U5817" s="52"/>
      <c r="V5817" s="52"/>
      <c r="W5817" s="52"/>
      <c r="X5817" s="52"/>
      <c r="Y5817" s="52"/>
      <c r="Z5817" s="52"/>
      <c r="AA5817" s="52"/>
    </row>
    <row r="5818" spans="19:27">
      <c r="S5818" s="52"/>
      <c r="T5818" s="52"/>
      <c r="U5818" s="52"/>
      <c r="V5818" s="52"/>
      <c r="W5818" s="52"/>
      <c r="X5818" s="52"/>
      <c r="Y5818" s="52"/>
      <c r="Z5818" s="52"/>
      <c r="AA5818" s="52"/>
    </row>
    <row r="5819" spans="19:27">
      <c r="S5819" s="52"/>
      <c r="T5819" s="52"/>
      <c r="U5819" s="52"/>
      <c r="V5819" s="52"/>
      <c r="W5819" s="52"/>
      <c r="X5819" s="52"/>
      <c r="Y5819" s="52"/>
      <c r="Z5819" s="52"/>
      <c r="AA5819" s="52"/>
    </row>
    <row r="5820" spans="19:27">
      <c r="S5820" s="52"/>
      <c r="T5820" s="52"/>
      <c r="U5820" s="52"/>
      <c r="V5820" s="52"/>
      <c r="W5820" s="52"/>
      <c r="X5820" s="52"/>
      <c r="Y5820" s="52"/>
      <c r="Z5820" s="52"/>
      <c r="AA5820" s="52"/>
    </row>
    <row r="5821" spans="19:27">
      <c r="S5821" s="52"/>
      <c r="T5821" s="52"/>
      <c r="U5821" s="52"/>
      <c r="V5821" s="52"/>
      <c r="W5821" s="52"/>
      <c r="X5821" s="52"/>
      <c r="Y5821" s="52"/>
      <c r="Z5821" s="52"/>
      <c r="AA5821" s="52"/>
    </row>
    <row r="5822" spans="19:27">
      <c r="S5822" s="52"/>
      <c r="T5822" s="52"/>
      <c r="U5822" s="52"/>
      <c r="V5822" s="52"/>
      <c r="W5822" s="52"/>
      <c r="X5822" s="52"/>
      <c r="Y5822" s="52"/>
      <c r="Z5822" s="52"/>
      <c r="AA5822" s="52"/>
    </row>
    <row r="5823" spans="19:27">
      <c r="S5823" s="52"/>
      <c r="T5823" s="52"/>
      <c r="U5823" s="52"/>
      <c r="V5823" s="52"/>
      <c r="W5823" s="52"/>
      <c r="X5823" s="52"/>
      <c r="Y5823" s="52"/>
      <c r="Z5823" s="52"/>
      <c r="AA5823" s="52"/>
    </row>
    <row r="5824" spans="19:27">
      <c r="S5824" s="52"/>
      <c r="T5824" s="52"/>
      <c r="U5824" s="52"/>
      <c r="V5824" s="52"/>
      <c r="W5824" s="52"/>
      <c r="X5824" s="52"/>
      <c r="Y5824" s="52"/>
      <c r="Z5824" s="52"/>
      <c r="AA5824" s="52"/>
    </row>
    <row r="5825" spans="19:27">
      <c r="S5825" s="52"/>
      <c r="T5825" s="52"/>
      <c r="U5825" s="52"/>
      <c r="V5825" s="52"/>
      <c r="W5825" s="52"/>
      <c r="X5825" s="52"/>
      <c r="Y5825" s="52"/>
      <c r="Z5825" s="52"/>
      <c r="AA5825" s="52"/>
    </row>
    <row r="5826" spans="19:27">
      <c r="S5826" s="52"/>
      <c r="T5826" s="52"/>
      <c r="U5826" s="52"/>
      <c r="V5826" s="52"/>
      <c r="W5826" s="52"/>
      <c r="X5826" s="52"/>
      <c r="Y5826" s="52"/>
      <c r="Z5826" s="52"/>
      <c r="AA5826" s="52"/>
    </row>
    <row r="5827" spans="19:27">
      <c r="S5827" s="52"/>
      <c r="T5827" s="52"/>
      <c r="U5827" s="52"/>
      <c r="V5827" s="52"/>
      <c r="W5827" s="52"/>
      <c r="X5827" s="52"/>
      <c r="Y5827" s="52"/>
      <c r="Z5827" s="52"/>
      <c r="AA5827" s="52"/>
    </row>
    <row r="5828" spans="19:27">
      <c r="S5828" s="52"/>
      <c r="T5828" s="52"/>
      <c r="U5828" s="52"/>
      <c r="V5828" s="52"/>
      <c r="W5828" s="52"/>
      <c r="X5828" s="52"/>
      <c r="Y5828" s="52"/>
      <c r="Z5828" s="52"/>
      <c r="AA5828" s="52"/>
    </row>
    <row r="5829" spans="19:27">
      <c r="S5829" s="52"/>
      <c r="T5829" s="52"/>
      <c r="U5829" s="52"/>
      <c r="V5829" s="52"/>
      <c r="W5829" s="52"/>
      <c r="X5829" s="52"/>
      <c r="Y5829" s="52"/>
      <c r="Z5829" s="52"/>
      <c r="AA5829" s="52"/>
    </row>
    <row r="5830" spans="19:27">
      <c r="S5830" s="52"/>
      <c r="T5830" s="52"/>
      <c r="U5830" s="52"/>
      <c r="V5830" s="52"/>
      <c r="W5830" s="52"/>
      <c r="X5830" s="52"/>
      <c r="Y5830" s="52"/>
      <c r="Z5830" s="52"/>
      <c r="AA5830" s="52"/>
    </row>
    <row r="5831" spans="19:27">
      <c r="S5831" s="52"/>
      <c r="T5831" s="52"/>
      <c r="U5831" s="52"/>
      <c r="V5831" s="52"/>
      <c r="W5831" s="52"/>
      <c r="X5831" s="52"/>
      <c r="Y5831" s="52"/>
      <c r="Z5831" s="52"/>
      <c r="AA5831" s="52"/>
    </row>
    <row r="5832" spans="19:27">
      <c r="S5832" s="52"/>
      <c r="T5832" s="52"/>
      <c r="U5832" s="52"/>
      <c r="V5832" s="52"/>
      <c r="W5832" s="52"/>
      <c r="X5832" s="52"/>
      <c r="Y5832" s="52"/>
      <c r="Z5832" s="52"/>
      <c r="AA5832" s="52"/>
    </row>
    <row r="5833" spans="19:27">
      <c r="S5833" s="52"/>
      <c r="T5833" s="52"/>
      <c r="U5833" s="52"/>
      <c r="V5833" s="52"/>
      <c r="W5833" s="52"/>
      <c r="X5833" s="52"/>
      <c r="Y5833" s="52"/>
      <c r="Z5833" s="52"/>
      <c r="AA5833" s="52"/>
    </row>
    <row r="5834" spans="19:27">
      <c r="S5834" s="52"/>
      <c r="T5834" s="52"/>
      <c r="U5834" s="52"/>
      <c r="V5834" s="52"/>
      <c r="W5834" s="52"/>
      <c r="X5834" s="52"/>
      <c r="Y5834" s="52"/>
      <c r="Z5834" s="52"/>
      <c r="AA5834" s="52"/>
    </row>
    <row r="5835" spans="19:27">
      <c r="S5835" s="52"/>
      <c r="T5835" s="52"/>
      <c r="U5835" s="52"/>
      <c r="V5835" s="52"/>
      <c r="W5835" s="52"/>
      <c r="X5835" s="52"/>
      <c r="Y5835" s="52"/>
      <c r="Z5835" s="52"/>
      <c r="AA5835" s="52"/>
    </row>
    <row r="5836" spans="19:27">
      <c r="S5836" s="52"/>
      <c r="T5836" s="52"/>
      <c r="U5836" s="52"/>
      <c r="V5836" s="52"/>
      <c r="W5836" s="52"/>
      <c r="X5836" s="52"/>
      <c r="Y5836" s="52"/>
      <c r="Z5836" s="52"/>
      <c r="AA5836" s="52"/>
    </row>
    <row r="5837" spans="19:27">
      <c r="S5837" s="52"/>
      <c r="T5837" s="52"/>
      <c r="U5837" s="52"/>
      <c r="V5837" s="52"/>
      <c r="W5837" s="52"/>
      <c r="X5837" s="52"/>
      <c r="Y5837" s="52"/>
      <c r="Z5837" s="52"/>
      <c r="AA5837" s="52"/>
    </row>
    <row r="5838" spans="19:27">
      <c r="S5838" s="52"/>
      <c r="T5838" s="52"/>
      <c r="U5838" s="52"/>
      <c r="V5838" s="52"/>
      <c r="W5838" s="52"/>
      <c r="X5838" s="52"/>
      <c r="Y5838" s="52"/>
      <c r="Z5838" s="52"/>
      <c r="AA5838" s="52"/>
    </row>
    <row r="5839" spans="19:27">
      <c r="S5839" s="52"/>
      <c r="T5839" s="52"/>
      <c r="U5839" s="52"/>
      <c r="V5839" s="52"/>
      <c r="W5839" s="52"/>
      <c r="X5839" s="52"/>
      <c r="Y5839" s="52"/>
      <c r="Z5839" s="52"/>
      <c r="AA5839" s="52"/>
    </row>
    <row r="5840" spans="19:27">
      <c r="S5840" s="52"/>
      <c r="T5840" s="52"/>
      <c r="U5840" s="52"/>
      <c r="V5840" s="52"/>
      <c r="W5840" s="52"/>
      <c r="X5840" s="52"/>
      <c r="Y5840" s="52"/>
      <c r="Z5840" s="52"/>
      <c r="AA5840" s="52"/>
    </row>
    <row r="5841" spans="19:27">
      <c r="S5841" s="52"/>
      <c r="T5841" s="52"/>
      <c r="U5841" s="52"/>
      <c r="V5841" s="52"/>
      <c r="W5841" s="52"/>
      <c r="X5841" s="52"/>
      <c r="Y5841" s="52"/>
      <c r="Z5841" s="52"/>
      <c r="AA5841" s="52"/>
    </row>
    <row r="5842" spans="19:27">
      <c r="S5842" s="52"/>
      <c r="T5842" s="52"/>
      <c r="U5842" s="52"/>
      <c r="V5842" s="52"/>
      <c r="W5842" s="52"/>
      <c r="X5842" s="52"/>
      <c r="Y5842" s="52"/>
      <c r="Z5842" s="52"/>
      <c r="AA5842" s="52"/>
    </row>
    <row r="5843" spans="19:27">
      <c r="S5843" s="52"/>
      <c r="T5843" s="52"/>
      <c r="U5843" s="52"/>
      <c r="V5843" s="52"/>
      <c r="W5843" s="52"/>
      <c r="X5843" s="52"/>
      <c r="Y5843" s="52"/>
      <c r="Z5843" s="52"/>
      <c r="AA5843" s="52"/>
    </row>
    <row r="5844" spans="19:27">
      <c r="S5844" s="52"/>
      <c r="T5844" s="52"/>
      <c r="U5844" s="52"/>
      <c r="V5844" s="52"/>
      <c r="W5844" s="52"/>
      <c r="X5844" s="52"/>
      <c r="Y5844" s="52"/>
      <c r="Z5844" s="52"/>
      <c r="AA5844" s="52"/>
    </row>
    <row r="5845" spans="19:27">
      <c r="S5845" s="52"/>
      <c r="T5845" s="52"/>
      <c r="U5845" s="52"/>
      <c r="V5845" s="52"/>
      <c r="W5845" s="52"/>
      <c r="X5845" s="52"/>
      <c r="Y5845" s="52"/>
      <c r="Z5845" s="52"/>
      <c r="AA5845" s="52"/>
    </row>
    <row r="5846" spans="19:27">
      <c r="S5846" s="52"/>
      <c r="T5846" s="52"/>
      <c r="U5846" s="52"/>
      <c r="V5846" s="52"/>
      <c r="W5846" s="52"/>
      <c r="X5846" s="52"/>
      <c r="Y5846" s="52"/>
      <c r="Z5846" s="52"/>
      <c r="AA5846" s="52"/>
    </row>
    <row r="5847" spans="19:27">
      <c r="S5847" s="52"/>
      <c r="T5847" s="52"/>
      <c r="U5847" s="52"/>
      <c r="V5847" s="52"/>
      <c r="W5847" s="52"/>
      <c r="X5847" s="52"/>
      <c r="Y5847" s="52"/>
      <c r="Z5847" s="52"/>
      <c r="AA5847" s="52"/>
    </row>
    <row r="5848" spans="19:27">
      <c r="S5848" s="52"/>
      <c r="T5848" s="52"/>
      <c r="U5848" s="52"/>
      <c r="V5848" s="52"/>
      <c r="W5848" s="52"/>
      <c r="X5848" s="52"/>
      <c r="Y5848" s="52"/>
      <c r="Z5848" s="52"/>
      <c r="AA5848" s="52"/>
    </row>
    <row r="5849" spans="19:27">
      <c r="S5849" s="52"/>
      <c r="T5849" s="52"/>
      <c r="U5849" s="52"/>
      <c r="V5849" s="52"/>
      <c r="W5849" s="52"/>
      <c r="X5849" s="52"/>
      <c r="Y5849" s="52"/>
      <c r="Z5849" s="52"/>
      <c r="AA5849" s="52"/>
    </row>
    <row r="5850" spans="19:27">
      <c r="S5850" s="52"/>
      <c r="T5850" s="52"/>
      <c r="U5850" s="52"/>
      <c r="V5850" s="52"/>
      <c r="W5850" s="52"/>
      <c r="X5850" s="52"/>
      <c r="Y5850" s="52"/>
      <c r="Z5850" s="52"/>
      <c r="AA5850" s="52"/>
    </row>
    <row r="5851" spans="19:27">
      <c r="S5851" s="52"/>
      <c r="T5851" s="52"/>
      <c r="U5851" s="52"/>
      <c r="V5851" s="52"/>
      <c r="W5851" s="52"/>
      <c r="X5851" s="52"/>
      <c r="Y5851" s="52"/>
      <c r="Z5851" s="52"/>
      <c r="AA5851" s="52"/>
    </row>
    <row r="5852" spans="19:27">
      <c r="S5852" s="52"/>
      <c r="T5852" s="52"/>
      <c r="U5852" s="52"/>
      <c r="V5852" s="52"/>
      <c r="W5852" s="52"/>
      <c r="X5852" s="52"/>
      <c r="Y5852" s="52"/>
      <c r="Z5852" s="52"/>
      <c r="AA5852" s="52"/>
    </row>
    <row r="5853" spans="19:27">
      <c r="S5853" s="52"/>
      <c r="T5853" s="52"/>
      <c r="U5853" s="52"/>
      <c r="V5853" s="52"/>
      <c r="W5853" s="52"/>
      <c r="X5853" s="52"/>
      <c r="Y5853" s="52"/>
      <c r="Z5853" s="52"/>
      <c r="AA5853" s="52"/>
    </row>
    <row r="5854" spans="19:27">
      <c r="S5854" s="52"/>
      <c r="T5854" s="52"/>
      <c r="U5854" s="52"/>
      <c r="V5854" s="52"/>
      <c r="W5854" s="52"/>
      <c r="X5854" s="52"/>
      <c r="Y5854" s="52"/>
      <c r="Z5854" s="52"/>
      <c r="AA5854" s="52"/>
    </row>
    <row r="5855" spans="19:27">
      <c r="S5855" s="52"/>
      <c r="T5855" s="52"/>
      <c r="U5855" s="52"/>
      <c r="V5855" s="52"/>
      <c r="W5855" s="52"/>
      <c r="X5855" s="52"/>
      <c r="Y5855" s="52"/>
      <c r="Z5855" s="52"/>
      <c r="AA5855" s="52"/>
    </row>
    <row r="5856" spans="19:27">
      <c r="S5856" s="52"/>
      <c r="T5856" s="52"/>
      <c r="U5856" s="52"/>
      <c r="V5856" s="52"/>
      <c r="W5856" s="52"/>
      <c r="X5856" s="52"/>
      <c r="Y5856" s="52"/>
      <c r="Z5856" s="52"/>
      <c r="AA5856" s="52"/>
    </row>
    <row r="5857" spans="19:27">
      <c r="S5857" s="52"/>
      <c r="T5857" s="52"/>
      <c r="U5857" s="52"/>
      <c r="V5857" s="52"/>
      <c r="W5857" s="52"/>
      <c r="X5857" s="52"/>
      <c r="Y5857" s="52"/>
      <c r="Z5857" s="52"/>
      <c r="AA5857" s="52"/>
    </row>
    <row r="5858" spans="19:27">
      <c r="S5858" s="52"/>
      <c r="T5858" s="52"/>
      <c r="U5858" s="52"/>
      <c r="V5858" s="52"/>
      <c r="W5858" s="52"/>
      <c r="X5858" s="52"/>
      <c r="Y5858" s="52"/>
      <c r="Z5858" s="52"/>
      <c r="AA5858" s="52"/>
    </row>
    <row r="5859" spans="19:27">
      <c r="S5859" s="52"/>
      <c r="T5859" s="52"/>
      <c r="U5859" s="52"/>
      <c r="V5859" s="52"/>
      <c r="W5859" s="52"/>
      <c r="X5859" s="52"/>
      <c r="Y5859" s="52"/>
      <c r="Z5859" s="52"/>
      <c r="AA5859" s="52"/>
    </row>
    <row r="5860" spans="19:27">
      <c r="S5860" s="52"/>
      <c r="T5860" s="52"/>
      <c r="U5860" s="52"/>
      <c r="V5860" s="52"/>
      <c r="W5860" s="52"/>
      <c r="X5860" s="52"/>
      <c r="Y5860" s="52"/>
      <c r="Z5860" s="52"/>
      <c r="AA5860" s="52"/>
    </row>
    <row r="5861" spans="19:27">
      <c r="S5861" s="52"/>
      <c r="T5861" s="52"/>
      <c r="U5861" s="52"/>
      <c r="V5861" s="52"/>
      <c r="W5861" s="52"/>
      <c r="X5861" s="52"/>
      <c r="Y5861" s="52"/>
      <c r="Z5861" s="52"/>
      <c r="AA5861" s="52"/>
    </row>
    <row r="5862" spans="19:27">
      <c r="S5862" s="52"/>
      <c r="T5862" s="52"/>
      <c r="U5862" s="52"/>
      <c r="V5862" s="52"/>
      <c r="W5862" s="52"/>
      <c r="X5862" s="52"/>
      <c r="Y5862" s="52"/>
      <c r="Z5862" s="52"/>
      <c r="AA5862" s="52"/>
    </row>
    <row r="5863" spans="19:27">
      <c r="S5863" s="52"/>
      <c r="T5863" s="52"/>
      <c r="U5863" s="52"/>
      <c r="V5863" s="52"/>
      <c r="W5863" s="52"/>
      <c r="X5863" s="52"/>
      <c r="Y5863" s="52"/>
      <c r="Z5863" s="52"/>
      <c r="AA5863" s="52"/>
    </row>
    <row r="5864" spans="19:27">
      <c r="S5864" s="52"/>
      <c r="T5864" s="52"/>
      <c r="U5864" s="52"/>
      <c r="V5864" s="52"/>
      <c r="W5864" s="52"/>
      <c r="X5864" s="52"/>
      <c r="Y5864" s="52"/>
      <c r="Z5864" s="52"/>
      <c r="AA5864" s="52"/>
    </row>
    <row r="5865" spans="19:27">
      <c r="S5865" s="52"/>
      <c r="T5865" s="52"/>
      <c r="U5865" s="52"/>
      <c r="V5865" s="52"/>
      <c r="W5865" s="52"/>
      <c r="X5865" s="52"/>
      <c r="Y5865" s="52"/>
      <c r="Z5865" s="52"/>
      <c r="AA5865" s="52"/>
    </row>
    <row r="5866" spans="19:27">
      <c r="S5866" s="52"/>
      <c r="T5866" s="52"/>
      <c r="U5866" s="52"/>
      <c r="V5866" s="52"/>
      <c r="W5866" s="52"/>
      <c r="X5866" s="52"/>
      <c r="Y5866" s="52"/>
      <c r="Z5866" s="52"/>
      <c r="AA5866" s="52"/>
    </row>
    <row r="5867" spans="19:27">
      <c r="S5867" s="52"/>
      <c r="T5867" s="52"/>
      <c r="U5867" s="52"/>
      <c r="V5867" s="52"/>
      <c r="W5867" s="52"/>
      <c r="X5867" s="52"/>
      <c r="Y5867" s="52"/>
      <c r="Z5867" s="52"/>
      <c r="AA5867" s="52"/>
    </row>
    <row r="5868" spans="19:27">
      <c r="S5868" s="52"/>
      <c r="T5868" s="52"/>
      <c r="U5868" s="52"/>
      <c r="V5868" s="52"/>
      <c r="W5868" s="52"/>
      <c r="X5868" s="52"/>
      <c r="Y5868" s="52"/>
      <c r="Z5868" s="52"/>
      <c r="AA5868" s="52"/>
    </row>
    <row r="5869" spans="19:27">
      <c r="S5869" s="52"/>
      <c r="T5869" s="52"/>
      <c r="U5869" s="52"/>
      <c r="V5869" s="52"/>
      <c r="W5869" s="52"/>
      <c r="X5869" s="52"/>
      <c r="Y5869" s="52"/>
      <c r="Z5869" s="52"/>
      <c r="AA5869" s="52"/>
    </row>
    <row r="5870" spans="19:27">
      <c r="S5870" s="52"/>
      <c r="T5870" s="52"/>
      <c r="U5870" s="52"/>
      <c r="V5870" s="52"/>
      <c r="W5870" s="52"/>
      <c r="X5870" s="52"/>
      <c r="Y5870" s="52"/>
      <c r="Z5870" s="52"/>
      <c r="AA5870" s="52"/>
    </row>
    <row r="5871" spans="19:27">
      <c r="S5871" s="52"/>
      <c r="T5871" s="52"/>
      <c r="U5871" s="52"/>
      <c r="V5871" s="52"/>
      <c r="W5871" s="52"/>
      <c r="X5871" s="52"/>
      <c r="Y5871" s="52"/>
      <c r="Z5871" s="52"/>
      <c r="AA5871" s="52"/>
    </row>
    <row r="5872" spans="19:27">
      <c r="S5872" s="52"/>
      <c r="T5872" s="52"/>
      <c r="U5872" s="52"/>
      <c r="V5872" s="52"/>
      <c r="W5872" s="52"/>
      <c r="X5872" s="52"/>
      <c r="Y5872" s="52"/>
      <c r="Z5872" s="52"/>
      <c r="AA5872" s="52"/>
    </row>
    <row r="5873" spans="19:27">
      <c r="S5873" s="52"/>
      <c r="T5873" s="52"/>
      <c r="U5873" s="52"/>
      <c r="V5873" s="52"/>
      <c r="W5873" s="52"/>
      <c r="X5873" s="52"/>
      <c r="Y5873" s="52"/>
      <c r="Z5873" s="52"/>
      <c r="AA5873" s="52"/>
    </row>
    <row r="5874" spans="19:27">
      <c r="S5874" s="52"/>
      <c r="T5874" s="52"/>
      <c r="U5874" s="52"/>
      <c r="V5874" s="52"/>
      <c r="W5874" s="52"/>
      <c r="X5874" s="52"/>
      <c r="Y5874" s="52"/>
      <c r="Z5874" s="52"/>
      <c r="AA5874" s="52"/>
    </row>
    <row r="5875" spans="19:27">
      <c r="S5875" s="52"/>
      <c r="T5875" s="52"/>
      <c r="U5875" s="52"/>
      <c r="V5875" s="52"/>
      <c r="W5875" s="52"/>
      <c r="X5875" s="52"/>
      <c r="Y5875" s="52"/>
      <c r="Z5875" s="52"/>
      <c r="AA5875" s="52"/>
    </row>
    <row r="5876" spans="19:27">
      <c r="S5876" s="52"/>
      <c r="T5876" s="52"/>
      <c r="U5876" s="52"/>
      <c r="V5876" s="52"/>
      <c r="W5876" s="52"/>
      <c r="X5876" s="52"/>
      <c r="Y5876" s="52"/>
      <c r="Z5876" s="52"/>
      <c r="AA5876" s="52"/>
    </row>
    <row r="5877" spans="19:27">
      <c r="S5877" s="52"/>
      <c r="T5877" s="52"/>
      <c r="U5877" s="52"/>
      <c r="V5877" s="52"/>
      <c r="W5877" s="52"/>
      <c r="X5877" s="52"/>
      <c r="Y5877" s="52"/>
      <c r="Z5877" s="52"/>
      <c r="AA5877" s="52"/>
    </row>
    <row r="5878" spans="19:27">
      <c r="S5878" s="52"/>
      <c r="T5878" s="52"/>
      <c r="U5878" s="52"/>
      <c r="V5878" s="52"/>
      <c r="W5878" s="52"/>
      <c r="X5878" s="52"/>
      <c r="Y5878" s="52"/>
      <c r="Z5878" s="52"/>
      <c r="AA5878" s="52"/>
    </row>
    <row r="5879" spans="19:27">
      <c r="S5879" s="52"/>
      <c r="T5879" s="52"/>
      <c r="U5879" s="52"/>
      <c r="V5879" s="52"/>
      <c r="W5879" s="52"/>
      <c r="X5879" s="52"/>
      <c r="Y5879" s="52"/>
      <c r="Z5879" s="52"/>
      <c r="AA5879" s="52"/>
    </row>
    <row r="5880" spans="19:27">
      <c r="S5880" s="52"/>
      <c r="T5880" s="52"/>
      <c r="U5880" s="52"/>
      <c r="V5880" s="52"/>
      <c r="W5880" s="52"/>
      <c r="X5880" s="52"/>
      <c r="Y5880" s="52"/>
      <c r="Z5880" s="52"/>
      <c r="AA5880" s="52"/>
    </row>
    <row r="5881" spans="19:27">
      <c r="S5881" s="52"/>
      <c r="T5881" s="52"/>
      <c r="U5881" s="52"/>
      <c r="V5881" s="52"/>
      <c r="W5881" s="52"/>
      <c r="X5881" s="52"/>
      <c r="Y5881" s="52"/>
      <c r="Z5881" s="52"/>
      <c r="AA5881" s="52"/>
    </row>
    <row r="5882" spans="19:27">
      <c r="S5882" s="52"/>
      <c r="T5882" s="52"/>
      <c r="U5882" s="52"/>
      <c r="V5882" s="52"/>
      <c r="W5882" s="52"/>
      <c r="X5882" s="52"/>
      <c r="Y5882" s="52"/>
      <c r="Z5882" s="52"/>
      <c r="AA5882" s="52"/>
    </row>
    <row r="5883" spans="19:27">
      <c r="S5883" s="52"/>
      <c r="T5883" s="52"/>
      <c r="U5883" s="52"/>
      <c r="V5883" s="52"/>
      <c r="W5883" s="52"/>
      <c r="X5883" s="52"/>
      <c r="Y5883" s="52"/>
      <c r="Z5883" s="52"/>
      <c r="AA5883" s="52"/>
    </row>
    <row r="5884" spans="19:27">
      <c r="S5884" s="52"/>
      <c r="T5884" s="52"/>
      <c r="U5884" s="52"/>
      <c r="V5884" s="52"/>
      <c r="W5884" s="52"/>
      <c r="X5884" s="52"/>
      <c r="Y5884" s="52"/>
      <c r="Z5884" s="52"/>
      <c r="AA5884" s="52"/>
    </row>
    <row r="5885" spans="19:27">
      <c r="S5885" s="52"/>
      <c r="T5885" s="52"/>
      <c r="U5885" s="52"/>
      <c r="V5885" s="52"/>
      <c r="W5885" s="52"/>
      <c r="X5885" s="52"/>
      <c r="Y5885" s="52"/>
      <c r="Z5885" s="52"/>
      <c r="AA5885" s="52"/>
    </row>
    <row r="5886" spans="19:27">
      <c r="S5886" s="52"/>
      <c r="T5886" s="52"/>
      <c r="U5886" s="52"/>
      <c r="V5886" s="52"/>
      <c r="W5886" s="52"/>
      <c r="X5886" s="52"/>
      <c r="Y5886" s="52"/>
      <c r="Z5886" s="52"/>
      <c r="AA5886" s="52"/>
    </row>
    <row r="5887" spans="19:27">
      <c r="S5887" s="52"/>
      <c r="T5887" s="52"/>
      <c r="U5887" s="52"/>
      <c r="V5887" s="52"/>
      <c r="W5887" s="52"/>
      <c r="X5887" s="52"/>
      <c r="Y5887" s="52"/>
      <c r="Z5887" s="52"/>
      <c r="AA5887" s="52"/>
    </row>
    <row r="5888" spans="19:27">
      <c r="S5888" s="52"/>
      <c r="T5888" s="52"/>
      <c r="U5888" s="52"/>
      <c r="V5888" s="52"/>
      <c r="W5888" s="52"/>
      <c r="X5888" s="52"/>
      <c r="Y5888" s="52"/>
      <c r="Z5888" s="52"/>
      <c r="AA5888" s="52"/>
    </row>
    <row r="5889" spans="19:27">
      <c r="S5889" s="52"/>
      <c r="T5889" s="52"/>
      <c r="U5889" s="52"/>
      <c r="V5889" s="52"/>
      <c r="W5889" s="52"/>
      <c r="X5889" s="52"/>
      <c r="Y5889" s="52"/>
      <c r="Z5889" s="52"/>
      <c r="AA5889" s="52"/>
    </row>
    <row r="5890" spans="19:27">
      <c r="S5890" s="52"/>
      <c r="T5890" s="52"/>
      <c r="U5890" s="52"/>
      <c r="V5890" s="52"/>
      <c r="W5890" s="52"/>
      <c r="X5890" s="52"/>
      <c r="Y5890" s="52"/>
      <c r="Z5890" s="52"/>
      <c r="AA5890" s="52"/>
    </row>
    <row r="5891" spans="19:27">
      <c r="S5891" s="52"/>
      <c r="T5891" s="52"/>
      <c r="U5891" s="52"/>
      <c r="V5891" s="52"/>
      <c r="W5891" s="52"/>
      <c r="X5891" s="52"/>
      <c r="Y5891" s="52"/>
      <c r="Z5891" s="52"/>
      <c r="AA5891" s="52"/>
    </row>
    <row r="5892" spans="19:27">
      <c r="S5892" s="52"/>
      <c r="T5892" s="52"/>
      <c r="U5892" s="52"/>
      <c r="V5892" s="52"/>
      <c r="W5892" s="52"/>
      <c r="X5892" s="52"/>
      <c r="Y5892" s="52"/>
      <c r="Z5892" s="52"/>
      <c r="AA5892" s="52"/>
    </row>
    <row r="5893" spans="19:27">
      <c r="S5893" s="52"/>
      <c r="T5893" s="52"/>
      <c r="U5893" s="52"/>
      <c r="V5893" s="52"/>
      <c r="W5893" s="52"/>
      <c r="X5893" s="52"/>
      <c r="Y5893" s="52"/>
      <c r="Z5893" s="52"/>
      <c r="AA5893" s="52"/>
    </row>
    <row r="5894" spans="19:27">
      <c r="S5894" s="52"/>
      <c r="T5894" s="52"/>
      <c r="U5894" s="52"/>
      <c r="V5894" s="52"/>
      <c r="W5894" s="52"/>
      <c r="X5894" s="52"/>
      <c r="Y5894" s="52"/>
      <c r="Z5894" s="52"/>
      <c r="AA5894" s="52"/>
    </row>
    <row r="5895" spans="19:27">
      <c r="S5895" s="52"/>
      <c r="T5895" s="52"/>
      <c r="U5895" s="52"/>
      <c r="V5895" s="52"/>
      <c r="W5895" s="52"/>
      <c r="X5895" s="52"/>
      <c r="Y5895" s="52"/>
      <c r="Z5895" s="52"/>
      <c r="AA5895" s="52"/>
    </row>
    <row r="5896" spans="19:27">
      <c r="S5896" s="52"/>
      <c r="T5896" s="52"/>
      <c r="U5896" s="52"/>
      <c r="V5896" s="52"/>
      <c r="W5896" s="52"/>
      <c r="X5896" s="52"/>
      <c r="Y5896" s="52"/>
      <c r="Z5896" s="52"/>
      <c r="AA5896" s="52"/>
    </row>
    <row r="5897" spans="19:27">
      <c r="S5897" s="52"/>
      <c r="T5897" s="52"/>
      <c r="U5897" s="52"/>
      <c r="V5897" s="52"/>
      <c r="W5897" s="52"/>
      <c r="X5897" s="52"/>
      <c r="Y5897" s="52"/>
      <c r="Z5897" s="52"/>
      <c r="AA5897" s="52"/>
    </row>
    <row r="5898" spans="19:27">
      <c r="S5898" s="52"/>
      <c r="T5898" s="52"/>
      <c r="U5898" s="52"/>
      <c r="V5898" s="52"/>
      <c r="W5898" s="52"/>
      <c r="X5898" s="52"/>
      <c r="Y5898" s="52"/>
      <c r="Z5898" s="52"/>
      <c r="AA5898" s="52"/>
    </row>
    <row r="5899" spans="19:27">
      <c r="S5899" s="52"/>
      <c r="T5899" s="52"/>
      <c r="U5899" s="52"/>
      <c r="V5899" s="52"/>
      <c r="W5899" s="52"/>
      <c r="X5899" s="52"/>
      <c r="Y5899" s="52"/>
      <c r="Z5899" s="52"/>
      <c r="AA5899" s="52"/>
    </row>
    <row r="5900" spans="19:27">
      <c r="S5900" s="52"/>
      <c r="T5900" s="52"/>
      <c r="U5900" s="52"/>
      <c r="V5900" s="52"/>
      <c r="W5900" s="52"/>
      <c r="X5900" s="52"/>
      <c r="Y5900" s="52"/>
      <c r="Z5900" s="52"/>
      <c r="AA5900" s="52"/>
    </row>
    <row r="5901" spans="19:27">
      <c r="S5901" s="52"/>
      <c r="T5901" s="52"/>
      <c r="U5901" s="52"/>
      <c r="V5901" s="52"/>
      <c r="W5901" s="52"/>
      <c r="X5901" s="52"/>
      <c r="Y5901" s="52"/>
      <c r="Z5901" s="52"/>
      <c r="AA5901" s="52"/>
    </row>
    <row r="5902" spans="19:27">
      <c r="S5902" s="52"/>
      <c r="T5902" s="52"/>
      <c r="U5902" s="52"/>
      <c r="V5902" s="52"/>
      <c r="W5902" s="52"/>
      <c r="X5902" s="52"/>
      <c r="Y5902" s="52"/>
      <c r="Z5902" s="52"/>
      <c r="AA5902" s="52"/>
    </row>
    <row r="5903" spans="19:27">
      <c r="S5903" s="52"/>
      <c r="T5903" s="52"/>
      <c r="U5903" s="52"/>
      <c r="V5903" s="52"/>
      <c r="W5903" s="52"/>
      <c r="X5903" s="52"/>
      <c r="Y5903" s="52"/>
      <c r="Z5903" s="52"/>
      <c r="AA5903" s="52"/>
    </row>
    <row r="5904" spans="19:27">
      <c r="S5904" s="52"/>
      <c r="T5904" s="52"/>
      <c r="U5904" s="52"/>
      <c r="V5904" s="52"/>
      <c r="W5904" s="52"/>
      <c r="X5904" s="52"/>
      <c r="Y5904" s="52"/>
      <c r="Z5904" s="52"/>
      <c r="AA5904" s="52"/>
    </row>
    <row r="5905" spans="19:27">
      <c r="S5905" s="52"/>
      <c r="T5905" s="52"/>
      <c r="U5905" s="52"/>
      <c r="V5905" s="52"/>
      <c r="W5905" s="52"/>
      <c r="X5905" s="52"/>
      <c r="Y5905" s="52"/>
      <c r="Z5905" s="52"/>
      <c r="AA5905" s="52"/>
    </row>
    <row r="5906" spans="19:27">
      <c r="S5906" s="52"/>
      <c r="T5906" s="52"/>
      <c r="U5906" s="52"/>
      <c r="V5906" s="52"/>
      <c r="W5906" s="52"/>
      <c r="X5906" s="52"/>
      <c r="Y5906" s="52"/>
      <c r="Z5906" s="52"/>
      <c r="AA5906" s="52"/>
    </row>
    <row r="5907" spans="19:27">
      <c r="S5907" s="52"/>
      <c r="T5907" s="52"/>
      <c r="U5907" s="52"/>
      <c r="V5907" s="52"/>
      <c r="W5907" s="52"/>
      <c r="X5907" s="52"/>
      <c r="Y5907" s="52"/>
      <c r="Z5907" s="52"/>
      <c r="AA5907" s="52"/>
    </row>
    <row r="5908" spans="19:27">
      <c r="S5908" s="52"/>
      <c r="T5908" s="52"/>
      <c r="U5908" s="52"/>
      <c r="V5908" s="52"/>
      <c r="W5908" s="52"/>
      <c r="X5908" s="52"/>
      <c r="Y5908" s="52"/>
      <c r="Z5908" s="52"/>
      <c r="AA5908" s="52"/>
    </row>
    <row r="5909" spans="19:27">
      <c r="S5909" s="52"/>
      <c r="T5909" s="52"/>
      <c r="U5909" s="52"/>
      <c r="V5909" s="52"/>
      <c r="W5909" s="52"/>
      <c r="X5909" s="52"/>
      <c r="Y5909" s="52"/>
      <c r="Z5909" s="52"/>
      <c r="AA5909" s="52"/>
    </row>
    <row r="5910" spans="19:27">
      <c r="S5910" s="52"/>
      <c r="T5910" s="52"/>
      <c r="U5910" s="52"/>
      <c r="V5910" s="52"/>
      <c r="W5910" s="52"/>
      <c r="X5910" s="52"/>
      <c r="Y5910" s="52"/>
      <c r="Z5910" s="52"/>
      <c r="AA5910" s="52"/>
    </row>
    <row r="5911" spans="19:27">
      <c r="S5911" s="52"/>
      <c r="T5911" s="52"/>
      <c r="U5911" s="52"/>
      <c r="V5911" s="52"/>
      <c r="W5911" s="52"/>
      <c r="X5911" s="52"/>
      <c r="Y5911" s="52"/>
      <c r="Z5911" s="52"/>
      <c r="AA5911" s="52"/>
    </row>
    <row r="5912" spans="19:27">
      <c r="S5912" s="52"/>
      <c r="T5912" s="52"/>
      <c r="U5912" s="52"/>
      <c r="V5912" s="52"/>
      <c r="W5912" s="52"/>
      <c r="X5912" s="52"/>
      <c r="Y5912" s="52"/>
      <c r="Z5912" s="52"/>
      <c r="AA5912" s="52"/>
    </row>
    <row r="5913" spans="19:27">
      <c r="S5913" s="52"/>
      <c r="T5913" s="52"/>
      <c r="U5913" s="52"/>
      <c r="V5913" s="52"/>
      <c r="W5913" s="52"/>
      <c r="X5913" s="52"/>
      <c r="Y5913" s="52"/>
      <c r="Z5913" s="52"/>
      <c r="AA5913" s="52"/>
    </row>
    <row r="5914" spans="19:27">
      <c r="S5914" s="52"/>
      <c r="T5914" s="52"/>
      <c r="U5914" s="52"/>
      <c r="V5914" s="52"/>
      <c r="W5914" s="52"/>
      <c r="X5914" s="52"/>
      <c r="Y5914" s="52"/>
      <c r="Z5914" s="52"/>
      <c r="AA5914" s="52"/>
    </row>
    <row r="5915" spans="19:27">
      <c r="S5915" s="52"/>
      <c r="T5915" s="52"/>
      <c r="U5915" s="52"/>
      <c r="V5915" s="52"/>
      <c r="W5915" s="52"/>
      <c r="X5915" s="52"/>
      <c r="Y5915" s="52"/>
      <c r="Z5915" s="52"/>
      <c r="AA5915" s="52"/>
    </row>
    <row r="5916" spans="19:27">
      <c r="S5916" s="52"/>
      <c r="T5916" s="52"/>
      <c r="U5916" s="52"/>
      <c r="V5916" s="52"/>
      <c r="W5916" s="52"/>
      <c r="X5916" s="52"/>
      <c r="Y5916" s="52"/>
      <c r="Z5916" s="52"/>
      <c r="AA5916" s="52"/>
    </row>
    <row r="5917" spans="19:27">
      <c r="S5917" s="52"/>
      <c r="T5917" s="52"/>
      <c r="U5917" s="52"/>
      <c r="V5917" s="52"/>
      <c r="W5917" s="52"/>
      <c r="X5917" s="52"/>
      <c r="Y5917" s="52"/>
      <c r="Z5917" s="52"/>
      <c r="AA5917" s="52"/>
    </row>
    <row r="5918" spans="19:27">
      <c r="S5918" s="52"/>
      <c r="T5918" s="52"/>
      <c r="U5918" s="52"/>
      <c r="V5918" s="52"/>
      <c r="W5918" s="52"/>
      <c r="X5918" s="52"/>
      <c r="Y5918" s="52"/>
      <c r="Z5918" s="52"/>
      <c r="AA5918" s="52"/>
    </row>
    <row r="5919" spans="19:27">
      <c r="S5919" s="52"/>
      <c r="T5919" s="52"/>
      <c r="U5919" s="52"/>
      <c r="V5919" s="52"/>
      <c r="W5919" s="52"/>
      <c r="X5919" s="52"/>
      <c r="Y5919" s="52"/>
      <c r="Z5919" s="52"/>
      <c r="AA5919" s="52"/>
    </row>
    <row r="5920" spans="19:27">
      <c r="S5920" s="52"/>
      <c r="T5920" s="52"/>
      <c r="U5920" s="52"/>
      <c r="V5920" s="52"/>
      <c r="W5920" s="52"/>
      <c r="X5920" s="52"/>
      <c r="Y5920" s="52"/>
      <c r="Z5920" s="52"/>
      <c r="AA5920" s="52"/>
    </row>
    <row r="5921" spans="19:27">
      <c r="S5921" s="52"/>
      <c r="T5921" s="52"/>
      <c r="U5921" s="52"/>
      <c r="V5921" s="52"/>
      <c r="W5921" s="52"/>
      <c r="X5921" s="52"/>
      <c r="Y5921" s="52"/>
      <c r="Z5921" s="52"/>
      <c r="AA5921" s="52"/>
    </row>
    <row r="5922" spans="19:27">
      <c r="S5922" s="52"/>
      <c r="T5922" s="52"/>
      <c r="U5922" s="52"/>
      <c r="V5922" s="52"/>
      <c r="W5922" s="52"/>
      <c r="X5922" s="52"/>
      <c r="Y5922" s="52"/>
      <c r="Z5922" s="52"/>
      <c r="AA5922" s="52"/>
    </row>
    <row r="5923" spans="19:27">
      <c r="S5923" s="52"/>
      <c r="T5923" s="52"/>
      <c r="U5923" s="52"/>
      <c r="V5923" s="52"/>
      <c r="W5923" s="52"/>
      <c r="X5923" s="52"/>
      <c r="Y5923" s="52"/>
      <c r="Z5923" s="52"/>
      <c r="AA5923" s="52"/>
    </row>
    <row r="5924" spans="19:27">
      <c r="S5924" s="52"/>
      <c r="T5924" s="52"/>
      <c r="U5924" s="52"/>
      <c r="V5924" s="52"/>
      <c r="W5924" s="52"/>
      <c r="X5924" s="52"/>
      <c r="Y5924" s="52"/>
      <c r="Z5924" s="52"/>
      <c r="AA5924" s="52"/>
    </row>
    <row r="5925" spans="19:27">
      <c r="S5925" s="52"/>
      <c r="T5925" s="52"/>
      <c r="U5925" s="52"/>
      <c r="V5925" s="52"/>
      <c r="W5925" s="52"/>
      <c r="X5925" s="52"/>
      <c r="Y5925" s="52"/>
      <c r="Z5925" s="52"/>
      <c r="AA5925" s="52"/>
    </row>
    <row r="5926" spans="19:27">
      <c r="S5926" s="52"/>
      <c r="T5926" s="52"/>
      <c r="U5926" s="52"/>
      <c r="V5926" s="52"/>
      <c r="W5926" s="52"/>
      <c r="X5926" s="52"/>
      <c r="Y5926" s="52"/>
      <c r="Z5926" s="52"/>
      <c r="AA5926" s="52"/>
    </row>
    <row r="5927" spans="19:27">
      <c r="S5927" s="52"/>
      <c r="T5927" s="52"/>
      <c r="U5927" s="52"/>
      <c r="V5927" s="52"/>
      <c r="W5927" s="52"/>
      <c r="X5927" s="52"/>
      <c r="Y5927" s="52"/>
      <c r="Z5927" s="52"/>
      <c r="AA5927" s="52"/>
    </row>
    <row r="5928" spans="19:27">
      <c r="S5928" s="52"/>
      <c r="T5928" s="52"/>
      <c r="U5928" s="52"/>
      <c r="V5928" s="52"/>
      <c r="W5928" s="52"/>
      <c r="X5928" s="52"/>
      <c r="Y5928" s="52"/>
      <c r="Z5928" s="52"/>
      <c r="AA5928" s="52"/>
    </row>
    <row r="5929" spans="19:27">
      <c r="S5929" s="52"/>
      <c r="T5929" s="52"/>
      <c r="U5929" s="52"/>
      <c r="V5929" s="52"/>
      <c r="W5929" s="52"/>
      <c r="X5929" s="52"/>
      <c r="Y5929" s="52"/>
      <c r="Z5929" s="52"/>
      <c r="AA5929" s="52"/>
    </row>
    <row r="5930" spans="19:27">
      <c r="S5930" s="52"/>
      <c r="T5930" s="52"/>
      <c r="U5930" s="52"/>
      <c r="V5930" s="52"/>
      <c r="W5930" s="52"/>
      <c r="X5930" s="52"/>
      <c r="Y5930" s="52"/>
      <c r="Z5930" s="52"/>
      <c r="AA5930" s="52"/>
    </row>
    <row r="5931" spans="19:27">
      <c r="S5931" s="52"/>
      <c r="T5931" s="52"/>
      <c r="U5931" s="52"/>
      <c r="V5931" s="52"/>
      <c r="W5931" s="52"/>
      <c r="X5931" s="52"/>
      <c r="Y5931" s="52"/>
      <c r="Z5931" s="52"/>
      <c r="AA5931" s="52"/>
    </row>
    <row r="5932" spans="19:27">
      <c r="S5932" s="52"/>
      <c r="T5932" s="52"/>
      <c r="U5932" s="52"/>
      <c r="V5932" s="52"/>
      <c r="W5932" s="52"/>
      <c r="X5932" s="52"/>
      <c r="Y5932" s="52"/>
      <c r="Z5932" s="52"/>
      <c r="AA5932" s="52"/>
    </row>
    <row r="5933" spans="19:27">
      <c r="S5933" s="52"/>
      <c r="T5933" s="52"/>
      <c r="U5933" s="52"/>
      <c r="V5933" s="52"/>
      <c r="W5933" s="52"/>
      <c r="X5933" s="52"/>
      <c r="Y5933" s="52"/>
      <c r="Z5933" s="52"/>
      <c r="AA5933" s="52"/>
    </row>
    <row r="5934" spans="19:27">
      <c r="S5934" s="52"/>
      <c r="T5934" s="52"/>
      <c r="U5934" s="52"/>
      <c r="V5934" s="52"/>
      <c r="W5934" s="52"/>
      <c r="X5934" s="52"/>
      <c r="Y5934" s="52"/>
      <c r="Z5934" s="52"/>
      <c r="AA5934" s="52"/>
    </row>
    <row r="5935" spans="19:27">
      <c r="S5935" s="52"/>
      <c r="T5935" s="52"/>
      <c r="U5935" s="52"/>
      <c r="V5935" s="52"/>
      <c r="W5935" s="52"/>
      <c r="X5935" s="52"/>
      <c r="Y5935" s="52"/>
      <c r="Z5935" s="52"/>
      <c r="AA5935" s="52"/>
    </row>
    <row r="5936" spans="19:27">
      <c r="S5936" s="52"/>
      <c r="T5936" s="52"/>
      <c r="U5936" s="52"/>
      <c r="V5936" s="52"/>
      <c r="W5936" s="52"/>
      <c r="X5936" s="52"/>
      <c r="Y5936" s="52"/>
      <c r="Z5936" s="52"/>
      <c r="AA5936" s="52"/>
    </row>
    <row r="5937" spans="19:27">
      <c r="S5937" s="52"/>
      <c r="T5937" s="52"/>
      <c r="U5937" s="52"/>
      <c r="V5937" s="52"/>
      <c r="W5937" s="52"/>
      <c r="X5937" s="52"/>
      <c r="Y5937" s="52"/>
      <c r="Z5937" s="52"/>
      <c r="AA5937" s="52"/>
    </row>
    <row r="5938" spans="19:27">
      <c r="S5938" s="52"/>
      <c r="T5938" s="52"/>
      <c r="U5938" s="52"/>
      <c r="V5938" s="52"/>
      <c r="W5938" s="52"/>
      <c r="X5938" s="52"/>
      <c r="Y5938" s="52"/>
      <c r="Z5938" s="52"/>
      <c r="AA5938" s="52"/>
    </row>
    <row r="5939" spans="19:27">
      <c r="S5939" s="52"/>
      <c r="T5939" s="52"/>
      <c r="U5939" s="52"/>
      <c r="V5939" s="52"/>
      <c r="W5939" s="52"/>
      <c r="X5939" s="52"/>
      <c r="Y5939" s="52"/>
      <c r="Z5939" s="52"/>
      <c r="AA5939" s="52"/>
    </row>
    <row r="5940" spans="19:27">
      <c r="S5940" s="52"/>
      <c r="T5940" s="52"/>
      <c r="U5940" s="52"/>
      <c r="V5940" s="52"/>
      <c r="W5940" s="52"/>
      <c r="X5940" s="52"/>
      <c r="Y5940" s="52"/>
      <c r="Z5940" s="52"/>
      <c r="AA5940" s="52"/>
    </row>
    <row r="5941" spans="19:27">
      <c r="S5941" s="52"/>
      <c r="T5941" s="52"/>
      <c r="U5941" s="52"/>
      <c r="V5941" s="52"/>
      <c r="W5941" s="52"/>
      <c r="X5941" s="52"/>
      <c r="Y5941" s="52"/>
      <c r="Z5941" s="52"/>
      <c r="AA5941" s="52"/>
    </row>
    <row r="5942" spans="19:27">
      <c r="S5942" s="52"/>
      <c r="T5942" s="52"/>
      <c r="U5942" s="52"/>
      <c r="V5942" s="52"/>
      <c r="W5942" s="52"/>
      <c r="X5942" s="52"/>
      <c r="Y5942" s="52"/>
      <c r="Z5942" s="52"/>
      <c r="AA5942" s="52"/>
    </row>
    <row r="5943" spans="19:27">
      <c r="S5943" s="52"/>
      <c r="T5943" s="52"/>
      <c r="U5943" s="52"/>
      <c r="V5943" s="52"/>
      <c r="W5943" s="52"/>
      <c r="X5943" s="52"/>
      <c r="Y5943" s="52"/>
      <c r="Z5943" s="52"/>
      <c r="AA5943" s="52"/>
    </row>
    <row r="5944" spans="19:27">
      <c r="S5944" s="52"/>
      <c r="T5944" s="52"/>
      <c r="U5944" s="52"/>
      <c r="V5944" s="52"/>
      <c r="W5944" s="52"/>
      <c r="X5944" s="52"/>
      <c r="Y5944" s="52"/>
      <c r="Z5944" s="52"/>
      <c r="AA5944" s="52"/>
    </row>
    <row r="5945" spans="19:27">
      <c r="S5945" s="52"/>
      <c r="T5945" s="52"/>
      <c r="U5945" s="52"/>
      <c r="V5945" s="52"/>
      <c r="W5945" s="52"/>
      <c r="X5945" s="52"/>
      <c r="Y5945" s="52"/>
      <c r="Z5945" s="52"/>
      <c r="AA5945" s="52"/>
    </row>
    <row r="5946" spans="19:27">
      <c r="S5946" s="52"/>
      <c r="T5946" s="52"/>
      <c r="U5946" s="52"/>
      <c r="V5946" s="52"/>
      <c r="W5946" s="52"/>
      <c r="X5946" s="52"/>
      <c r="Y5946" s="52"/>
      <c r="Z5946" s="52"/>
      <c r="AA5946" s="52"/>
    </row>
    <row r="5947" spans="19:27">
      <c r="S5947" s="52"/>
      <c r="T5947" s="52"/>
      <c r="U5947" s="52"/>
      <c r="V5947" s="52"/>
      <c r="W5947" s="52"/>
      <c r="X5947" s="52"/>
      <c r="Y5947" s="52"/>
      <c r="Z5947" s="52"/>
      <c r="AA5947" s="52"/>
    </row>
    <row r="5948" spans="19:27">
      <c r="S5948" s="52"/>
      <c r="T5948" s="52"/>
      <c r="U5948" s="52"/>
      <c r="V5948" s="52"/>
      <c r="W5948" s="52"/>
      <c r="X5948" s="52"/>
      <c r="Y5948" s="52"/>
      <c r="Z5948" s="52"/>
      <c r="AA5948" s="52"/>
    </row>
    <row r="5949" spans="19:27">
      <c r="S5949" s="52"/>
      <c r="T5949" s="52"/>
      <c r="U5949" s="52"/>
      <c r="V5949" s="52"/>
      <c r="W5949" s="52"/>
      <c r="X5949" s="52"/>
      <c r="Y5949" s="52"/>
      <c r="Z5949" s="52"/>
      <c r="AA5949" s="52"/>
    </row>
    <row r="5950" spans="19:27">
      <c r="S5950" s="52"/>
      <c r="T5950" s="52"/>
      <c r="U5950" s="52"/>
      <c r="V5950" s="52"/>
      <c r="W5950" s="52"/>
      <c r="X5950" s="52"/>
      <c r="Y5950" s="52"/>
      <c r="Z5950" s="52"/>
      <c r="AA5950" s="52"/>
    </row>
    <row r="5951" spans="19:27">
      <c r="S5951" s="52"/>
      <c r="T5951" s="52"/>
      <c r="U5951" s="52"/>
      <c r="V5951" s="52"/>
      <c r="W5951" s="52"/>
      <c r="X5951" s="52"/>
      <c r="Y5951" s="52"/>
      <c r="Z5951" s="52"/>
      <c r="AA5951" s="52"/>
    </row>
    <row r="5952" spans="19:27">
      <c r="S5952" s="52"/>
      <c r="T5952" s="52"/>
      <c r="U5952" s="52"/>
      <c r="V5952" s="52"/>
      <c r="W5952" s="52"/>
      <c r="X5952" s="52"/>
      <c r="Y5952" s="52"/>
      <c r="Z5952" s="52"/>
      <c r="AA5952" s="52"/>
    </row>
    <row r="5953" spans="19:27">
      <c r="S5953" s="52"/>
      <c r="T5953" s="52"/>
      <c r="U5953" s="52"/>
      <c r="V5953" s="52"/>
      <c r="W5953" s="52"/>
      <c r="X5953" s="52"/>
      <c r="Y5953" s="52"/>
      <c r="Z5953" s="52"/>
      <c r="AA5953" s="52"/>
    </row>
    <row r="5954" spans="19:27">
      <c r="S5954" s="52"/>
      <c r="T5954" s="52"/>
      <c r="U5954" s="52"/>
      <c r="V5954" s="52"/>
      <c r="W5954" s="52"/>
      <c r="X5954" s="52"/>
      <c r="Y5954" s="52"/>
      <c r="Z5954" s="52"/>
      <c r="AA5954" s="52"/>
    </row>
    <row r="5955" spans="19:27">
      <c r="S5955" s="52"/>
      <c r="T5955" s="52"/>
      <c r="U5955" s="52"/>
      <c r="V5955" s="52"/>
      <c r="W5955" s="52"/>
      <c r="X5955" s="52"/>
      <c r="Y5955" s="52"/>
      <c r="Z5955" s="52"/>
      <c r="AA5955" s="52"/>
    </row>
    <row r="5956" spans="19:27">
      <c r="S5956" s="52"/>
      <c r="T5956" s="52"/>
      <c r="U5956" s="52"/>
      <c r="V5956" s="52"/>
      <c r="W5956" s="52"/>
      <c r="X5956" s="52"/>
      <c r="Y5956" s="52"/>
      <c r="Z5956" s="52"/>
      <c r="AA5956" s="52"/>
    </row>
    <row r="5957" spans="19:27">
      <c r="S5957" s="52"/>
      <c r="T5957" s="52"/>
      <c r="U5957" s="52"/>
      <c r="V5957" s="52"/>
      <c r="W5957" s="52"/>
      <c r="X5957" s="52"/>
      <c r="Y5957" s="52"/>
      <c r="Z5957" s="52"/>
      <c r="AA5957" s="52"/>
    </row>
    <row r="5958" spans="19:27">
      <c r="S5958" s="52"/>
      <c r="T5958" s="52"/>
      <c r="U5958" s="52"/>
      <c r="V5958" s="52"/>
      <c r="W5958" s="52"/>
      <c r="X5958" s="52"/>
      <c r="Y5958" s="52"/>
      <c r="Z5958" s="52"/>
      <c r="AA5958" s="52"/>
    </row>
    <row r="5959" spans="19:27">
      <c r="S5959" s="52"/>
      <c r="T5959" s="52"/>
      <c r="U5959" s="52"/>
      <c r="V5959" s="52"/>
      <c r="W5959" s="52"/>
      <c r="X5959" s="52"/>
      <c r="Y5959" s="52"/>
      <c r="Z5959" s="52"/>
      <c r="AA5959" s="52"/>
    </row>
    <row r="5960" spans="19:27">
      <c r="S5960" s="52"/>
      <c r="T5960" s="52"/>
      <c r="U5960" s="52"/>
      <c r="V5960" s="52"/>
      <c r="W5960" s="52"/>
      <c r="X5960" s="52"/>
      <c r="Y5960" s="52"/>
      <c r="Z5960" s="52"/>
      <c r="AA5960" s="52"/>
    </row>
    <row r="5961" spans="19:27">
      <c r="S5961" s="52"/>
      <c r="T5961" s="52"/>
      <c r="U5961" s="52"/>
      <c r="V5961" s="52"/>
      <c r="W5961" s="52"/>
      <c r="X5961" s="52"/>
      <c r="Y5961" s="52"/>
      <c r="Z5961" s="52"/>
      <c r="AA5961" s="52"/>
    </row>
    <row r="5962" spans="19:27">
      <c r="S5962" s="52"/>
      <c r="T5962" s="52"/>
      <c r="U5962" s="52"/>
      <c r="V5962" s="52"/>
      <c r="W5962" s="52"/>
      <c r="X5962" s="52"/>
      <c r="Y5962" s="52"/>
      <c r="Z5962" s="52"/>
      <c r="AA5962" s="52"/>
    </row>
    <row r="5963" spans="19:27">
      <c r="S5963" s="52"/>
      <c r="T5963" s="52"/>
      <c r="U5963" s="52"/>
      <c r="V5963" s="52"/>
      <c r="W5963" s="52"/>
      <c r="X5963" s="52"/>
      <c r="Y5963" s="52"/>
      <c r="Z5963" s="52"/>
      <c r="AA5963" s="52"/>
    </row>
    <row r="5964" spans="19:27">
      <c r="S5964" s="52"/>
      <c r="T5964" s="52"/>
      <c r="U5964" s="52"/>
      <c r="V5964" s="52"/>
      <c r="W5964" s="52"/>
      <c r="X5964" s="52"/>
      <c r="Y5964" s="52"/>
      <c r="Z5964" s="52"/>
      <c r="AA5964" s="52"/>
    </row>
    <row r="5965" spans="19:27">
      <c r="S5965" s="52"/>
      <c r="T5965" s="52"/>
      <c r="U5965" s="52"/>
      <c r="V5965" s="52"/>
      <c r="W5965" s="52"/>
      <c r="X5965" s="52"/>
      <c r="Y5965" s="52"/>
      <c r="Z5965" s="52"/>
      <c r="AA5965" s="52"/>
    </row>
    <row r="5966" spans="19:27">
      <c r="S5966" s="52"/>
      <c r="T5966" s="52"/>
      <c r="U5966" s="52"/>
      <c r="V5966" s="52"/>
      <c r="W5966" s="52"/>
      <c r="X5966" s="52"/>
      <c r="Y5966" s="52"/>
      <c r="Z5966" s="52"/>
      <c r="AA5966" s="52"/>
    </row>
    <row r="5967" spans="19:27">
      <c r="S5967" s="52"/>
      <c r="T5967" s="52"/>
      <c r="U5967" s="52"/>
      <c r="V5967" s="52"/>
      <c r="W5967" s="52"/>
      <c r="X5967" s="52"/>
      <c r="Y5967" s="52"/>
      <c r="Z5967" s="52"/>
      <c r="AA5967" s="52"/>
    </row>
    <row r="5968" spans="19:27">
      <c r="S5968" s="52"/>
      <c r="T5968" s="52"/>
      <c r="U5968" s="52"/>
      <c r="V5968" s="52"/>
      <c r="W5968" s="52"/>
      <c r="X5968" s="52"/>
      <c r="Y5968" s="52"/>
      <c r="Z5968" s="52"/>
      <c r="AA5968" s="52"/>
    </row>
    <row r="5969" spans="19:27">
      <c r="S5969" s="52"/>
      <c r="T5969" s="52"/>
      <c r="U5969" s="52"/>
      <c r="V5969" s="52"/>
      <c r="W5969" s="52"/>
      <c r="X5969" s="52"/>
      <c r="Y5969" s="52"/>
      <c r="Z5969" s="52"/>
      <c r="AA5969" s="52"/>
    </row>
    <row r="5970" spans="19:27">
      <c r="S5970" s="52"/>
      <c r="T5970" s="52"/>
      <c r="U5970" s="52"/>
      <c r="V5970" s="52"/>
      <c r="W5970" s="52"/>
      <c r="X5970" s="52"/>
      <c r="Y5970" s="52"/>
      <c r="Z5970" s="52"/>
      <c r="AA5970" s="52"/>
    </row>
    <row r="5971" spans="19:27">
      <c r="S5971" s="52"/>
      <c r="T5971" s="52"/>
      <c r="U5971" s="52"/>
      <c r="V5971" s="52"/>
      <c r="W5971" s="52"/>
      <c r="X5971" s="52"/>
      <c r="Y5971" s="52"/>
      <c r="Z5971" s="52"/>
      <c r="AA5971" s="52"/>
    </row>
    <row r="5972" spans="19:27">
      <c r="S5972" s="52"/>
      <c r="T5972" s="52"/>
      <c r="U5972" s="52"/>
      <c r="V5972" s="52"/>
      <c r="W5972" s="52"/>
      <c r="X5972" s="52"/>
      <c r="Y5972" s="52"/>
      <c r="Z5972" s="52"/>
      <c r="AA5972" s="52"/>
    </row>
    <row r="5973" spans="19:27">
      <c r="S5973" s="52"/>
      <c r="T5973" s="52"/>
      <c r="U5973" s="52"/>
      <c r="V5973" s="52"/>
      <c r="W5973" s="52"/>
      <c r="X5973" s="52"/>
      <c r="Y5973" s="52"/>
      <c r="Z5973" s="52"/>
      <c r="AA5973" s="52"/>
    </row>
    <row r="5974" spans="19:27">
      <c r="S5974" s="52"/>
      <c r="T5974" s="52"/>
      <c r="U5974" s="52"/>
      <c r="V5974" s="52"/>
      <c r="W5974" s="52"/>
      <c r="X5974" s="52"/>
      <c r="Y5974" s="52"/>
      <c r="Z5974" s="52"/>
      <c r="AA5974" s="52"/>
    </row>
    <row r="5975" spans="19:27">
      <c r="S5975" s="52"/>
      <c r="T5975" s="52"/>
      <c r="U5975" s="52"/>
      <c r="V5975" s="52"/>
      <c r="W5975" s="52"/>
      <c r="X5975" s="52"/>
      <c r="Y5975" s="52"/>
      <c r="Z5975" s="52"/>
      <c r="AA5975" s="52"/>
    </row>
    <row r="5976" spans="19:27">
      <c r="S5976" s="52"/>
      <c r="T5976" s="52"/>
      <c r="U5976" s="52"/>
      <c r="V5976" s="52"/>
      <c r="W5976" s="52"/>
      <c r="X5976" s="52"/>
      <c r="Y5976" s="52"/>
      <c r="Z5976" s="52"/>
      <c r="AA5976" s="52"/>
    </row>
    <row r="5977" spans="19:27">
      <c r="S5977" s="52"/>
      <c r="T5977" s="52"/>
      <c r="U5977" s="52"/>
      <c r="V5977" s="52"/>
      <c r="W5977" s="52"/>
      <c r="X5977" s="52"/>
      <c r="Y5977" s="52"/>
      <c r="Z5977" s="52"/>
      <c r="AA5977" s="52"/>
    </row>
    <row r="5978" spans="19:27">
      <c r="S5978" s="52"/>
      <c r="T5978" s="52"/>
      <c r="U5978" s="52"/>
      <c r="V5978" s="52"/>
      <c r="W5978" s="52"/>
      <c r="X5978" s="52"/>
      <c r="Y5978" s="52"/>
      <c r="Z5978" s="52"/>
      <c r="AA5978" s="52"/>
    </row>
    <row r="5979" spans="19:27">
      <c r="S5979" s="52"/>
      <c r="T5979" s="52"/>
      <c r="U5979" s="52"/>
      <c r="V5979" s="52"/>
      <c r="W5979" s="52"/>
      <c r="X5979" s="52"/>
      <c r="Y5979" s="52"/>
      <c r="Z5979" s="52"/>
      <c r="AA5979" s="52"/>
    </row>
    <row r="5980" spans="19:27">
      <c r="S5980" s="52"/>
      <c r="T5980" s="52"/>
      <c r="U5980" s="52"/>
      <c r="V5980" s="52"/>
      <c r="W5980" s="52"/>
      <c r="X5980" s="52"/>
      <c r="Y5980" s="52"/>
      <c r="Z5980" s="52"/>
      <c r="AA5980" s="52"/>
    </row>
    <row r="5981" spans="19:27">
      <c r="S5981" s="52"/>
      <c r="T5981" s="52"/>
      <c r="U5981" s="52"/>
      <c r="V5981" s="52"/>
      <c r="W5981" s="52"/>
      <c r="X5981" s="52"/>
      <c r="Y5981" s="52"/>
      <c r="Z5981" s="52"/>
      <c r="AA5981" s="52"/>
    </row>
    <row r="5982" spans="19:27">
      <c r="S5982" s="52"/>
      <c r="T5982" s="52"/>
      <c r="U5982" s="52"/>
      <c r="V5982" s="52"/>
      <c r="W5982" s="52"/>
      <c r="X5982" s="52"/>
      <c r="Y5982" s="52"/>
      <c r="Z5982" s="52"/>
      <c r="AA5982" s="52"/>
    </row>
    <row r="5983" spans="19:27">
      <c r="S5983" s="52"/>
      <c r="T5983" s="52"/>
      <c r="U5983" s="52"/>
      <c r="V5983" s="52"/>
      <c r="W5983" s="52"/>
      <c r="X5983" s="52"/>
      <c r="Y5983" s="52"/>
      <c r="Z5983" s="52"/>
      <c r="AA5983" s="52"/>
    </row>
    <row r="5984" spans="19:27">
      <c r="S5984" s="52"/>
      <c r="T5984" s="52"/>
      <c r="U5984" s="52"/>
      <c r="V5984" s="52"/>
      <c r="W5984" s="52"/>
      <c r="X5984" s="52"/>
      <c r="Y5984" s="52"/>
      <c r="Z5984" s="52"/>
      <c r="AA5984" s="52"/>
    </row>
    <row r="5985" spans="19:27">
      <c r="S5985" s="52"/>
      <c r="T5985" s="52"/>
      <c r="U5985" s="52"/>
      <c r="V5985" s="52"/>
      <c r="W5985" s="52"/>
      <c r="X5985" s="52"/>
      <c r="Y5985" s="52"/>
      <c r="Z5985" s="52"/>
      <c r="AA5985" s="52"/>
    </row>
    <row r="5986" spans="19:27">
      <c r="S5986" s="52"/>
      <c r="T5986" s="52"/>
      <c r="U5986" s="52"/>
      <c r="V5986" s="52"/>
      <c r="W5986" s="52"/>
      <c r="X5986" s="52"/>
      <c r="Y5986" s="52"/>
      <c r="Z5986" s="52"/>
      <c r="AA5986" s="52"/>
    </row>
    <row r="5987" spans="19:27">
      <c r="S5987" s="52"/>
      <c r="T5987" s="52"/>
      <c r="U5987" s="52"/>
      <c r="V5987" s="52"/>
      <c r="W5987" s="52"/>
      <c r="X5987" s="52"/>
      <c r="Y5987" s="52"/>
      <c r="Z5987" s="52"/>
      <c r="AA5987" s="52"/>
    </row>
    <row r="5988" spans="19:27">
      <c r="S5988" s="52"/>
      <c r="T5988" s="52"/>
      <c r="U5988" s="52"/>
      <c r="V5988" s="52"/>
      <c r="W5988" s="52"/>
      <c r="X5988" s="52"/>
      <c r="Y5988" s="52"/>
      <c r="Z5988" s="52"/>
      <c r="AA5988" s="52"/>
    </row>
    <row r="5989" spans="19:27">
      <c r="S5989" s="52"/>
      <c r="T5989" s="52"/>
      <c r="U5989" s="52"/>
      <c r="V5989" s="52"/>
      <c r="W5989" s="52"/>
      <c r="X5989" s="52"/>
      <c r="Y5989" s="52"/>
      <c r="Z5989" s="52"/>
      <c r="AA5989" s="52"/>
    </row>
    <row r="5990" spans="19:27">
      <c r="S5990" s="52"/>
      <c r="T5990" s="52"/>
      <c r="U5990" s="52"/>
      <c r="V5990" s="52"/>
      <c r="W5990" s="52"/>
      <c r="X5990" s="52"/>
      <c r="Y5990" s="52"/>
      <c r="Z5990" s="52"/>
      <c r="AA5990" s="52"/>
    </row>
    <row r="5991" spans="19:27">
      <c r="S5991" s="52"/>
      <c r="T5991" s="52"/>
      <c r="U5991" s="52"/>
      <c r="V5991" s="52"/>
      <c r="W5991" s="52"/>
      <c r="X5991" s="52"/>
      <c r="Y5991" s="52"/>
      <c r="Z5991" s="52"/>
      <c r="AA5991" s="52"/>
    </row>
    <row r="5992" spans="19:27">
      <c r="S5992" s="52"/>
      <c r="T5992" s="52"/>
      <c r="U5992" s="52"/>
      <c r="V5992" s="52"/>
      <c r="W5992" s="52"/>
      <c r="X5992" s="52"/>
      <c r="Y5992" s="52"/>
      <c r="Z5992" s="52"/>
      <c r="AA5992" s="52"/>
    </row>
    <row r="5993" spans="19:27">
      <c r="S5993" s="52"/>
      <c r="T5993" s="52"/>
      <c r="U5993" s="52"/>
      <c r="V5993" s="52"/>
      <c r="W5993" s="52"/>
      <c r="X5993" s="52"/>
      <c r="Y5993" s="52"/>
      <c r="Z5993" s="52"/>
      <c r="AA5993" s="52"/>
    </row>
    <row r="5994" spans="19:27">
      <c r="S5994" s="52"/>
      <c r="T5994" s="52"/>
      <c r="U5994" s="52"/>
      <c r="V5994" s="52"/>
      <c r="W5994" s="52"/>
      <c r="X5994" s="52"/>
      <c r="Y5994" s="52"/>
      <c r="Z5994" s="52"/>
      <c r="AA5994" s="52"/>
    </row>
    <row r="5995" spans="19:27">
      <c r="S5995" s="52"/>
      <c r="T5995" s="52"/>
      <c r="U5995" s="52"/>
      <c r="V5995" s="52"/>
      <c r="W5995" s="52"/>
      <c r="X5995" s="52"/>
      <c r="Y5995" s="52"/>
      <c r="Z5995" s="52"/>
      <c r="AA5995" s="52"/>
    </row>
    <row r="5996" spans="19:27">
      <c r="S5996" s="52"/>
      <c r="T5996" s="52"/>
      <c r="U5996" s="52"/>
      <c r="V5996" s="52"/>
      <c r="W5996" s="52"/>
      <c r="X5996" s="52"/>
      <c r="Y5996" s="52"/>
      <c r="Z5996" s="52"/>
      <c r="AA5996" s="52"/>
    </row>
    <row r="5997" spans="19:27">
      <c r="S5997" s="52"/>
      <c r="T5997" s="52"/>
      <c r="U5997" s="52"/>
      <c r="V5997" s="52"/>
      <c r="W5997" s="52"/>
      <c r="X5997" s="52"/>
      <c r="Y5997" s="52"/>
      <c r="Z5997" s="52"/>
      <c r="AA5997" s="52"/>
    </row>
    <row r="5998" spans="19:27">
      <c r="S5998" s="52"/>
      <c r="T5998" s="52"/>
      <c r="U5998" s="52"/>
      <c r="V5998" s="52"/>
      <c r="W5998" s="52"/>
      <c r="X5998" s="52"/>
      <c r="Y5998" s="52"/>
      <c r="Z5998" s="52"/>
      <c r="AA5998" s="52"/>
    </row>
    <row r="5999" spans="19:27">
      <c r="S5999" s="52"/>
      <c r="T5999" s="52"/>
      <c r="U5999" s="52"/>
      <c r="V5999" s="52"/>
      <c r="W5999" s="52"/>
      <c r="X5999" s="52"/>
      <c r="Y5999" s="52"/>
      <c r="Z5999" s="52"/>
      <c r="AA5999" s="52"/>
    </row>
    <row r="6000" spans="19:27">
      <c r="S6000" s="52"/>
      <c r="T6000" s="52"/>
      <c r="U6000" s="52"/>
      <c r="V6000" s="52"/>
      <c r="W6000" s="52"/>
      <c r="X6000" s="52"/>
      <c r="Y6000" s="52"/>
      <c r="Z6000" s="52"/>
      <c r="AA6000" s="52"/>
    </row>
    <row r="6001" spans="19:27">
      <c r="S6001" s="52"/>
      <c r="T6001" s="52"/>
      <c r="U6001" s="52"/>
      <c r="V6001" s="52"/>
      <c r="W6001" s="52"/>
      <c r="X6001" s="52"/>
      <c r="Y6001" s="52"/>
      <c r="Z6001" s="52"/>
      <c r="AA6001" s="52"/>
    </row>
    <row r="6002" spans="19:27">
      <c r="S6002" s="52"/>
      <c r="T6002" s="52"/>
      <c r="U6002" s="52"/>
      <c r="V6002" s="52"/>
      <c r="W6002" s="52"/>
      <c r="X6002" s="52"/>
      <c r="Y6002" s="52"/>
      <c r="Z6002" s="52"/>
      <c r="AA6002" s="52"/>
    </row>
    <row r="6003" spans="19:27">
      <c r="S6003" s="52"/>
      <c r="T6003" s="52"/>
      <c r="U6003" s="52"/>
      <c r="V6003" s="52"/>
      <c r="W6003" s="52"/>
      <c r="X6003" s="52"/>
      <c r="Y6003" s="52"/>
      <c r="Z6003" s="52"/>
      <c r="AA6003" s="52"/>
    </row>
    <row r="6004" spans="19:27">
      <c r="S6004" s="52"/>
      <c r="T6004" s="52"/>
      <c r="U6004" s="52"/>
      <c r="V6004" s="52"/>
      <c r="W6004" s="52"/>
      <c r="X6004" s="52"/>
      <c r="Y6004" s="52"/>
      <c r="Z6004" s="52"/>
      <c r="AA6004" s="52"/>
    </row>
    <row r="6005" spans="19:27">
      <c r="S6005" s="52"/>
      <c r="T6005" s="52"/>
      <c r="U6005" s="52"/>
      <c r="V6005" s="52"/>
      <c r="W6005" s="52"/>
      <c r="X6005" s="52"/>
      <c r="Y6005" s="52"/>
      <c r="Z6005" s="52"/>
      <c r="AA6005" s="52"/>
    </row>
    <row r="6006" spans="19:27">
      <c r="S6006" s="52"/>
      <c r="T6006" s="52"/>
      <c r="U6006" s="52"/>
      <c r="V6006" s="52"/>
      <c r="W6006" s="52"/>
      <c r="X6006" s="52"/>
      <c r="Y6006" s="52"/>
      <c r="Z6006" s="52"/>
      <c r="AA6006" s="52"/>
    </row>
    <row r="6007" spans="19:27">
      <c r="S6007" s="52"/>
      <c r="T6007" s="52"/>
      <c r="U6007" s="52"/>
      <c r="V6007" s="52"/>
      <c r="W6007" s="52"/>
      <c r="X6007" s="52"/>
      <c r="Y6007" s="52"/>
      <c r="Z6007" s="52"/>
      <c r="AA6007" s="52"/>
    </row>
    <row r="6008" spans="19:27">
      <c r="S6008" s="52"/>
      <c r="T6008" s="52"/>
      <c r="U6008" s="52"/>
      <c r="V6008" s="52"/>
      <c r="W6008" s="52"/>
      <c r="X6008" s="52"/>
      <c r="Y6008" s="52"/>
      <c r="Z6008" s="52"/>
      <c r="AA6008" s="52"/>
    </row>
    <row r="6009" spans="19:27">
      <c r="S6009" s="52"/>
      <c r="T6009" s="52"/>
      <c r="U6009" s="52"/>
      <c r="V6009" s="52"/>
      <c r="W6009" s="52"/>
      <c r="X6009" s="52"/>
      <c r="Y6009" s="52"/>
      <c r="Z6009" s="52"/>
      <c r="AA6009" s="52"/>
    </row>
    <row r="6010" spans="19:27">
      <c r="S6010" s="52"/>
      <c r="T6010" s="52"/>
      <c r="U6010" s="52"/>
      <c r="V6010" s="52"/>
      <c r="W6010" s="52"/>
      <c r="X6010" s="52"/>
      <c r="Y6010" s="52"/>
      <c r="Z6010" s="52"/>
      <c r="AA6010" s="52"/>
    </row>
    <row r="6011" spans="19:27">
      <c r="S6011" s="52"/>
      <c r="T6011" s="52"/>
      <c r="U6011" s="52"/>
      <c r="V6011" s="52"/>
      <c r="W6011" s="52"/>
      <c r="X6011" s="52"/>
      <c r="Y6011" s="52"/>
      <c r="Z6011" s="52"/>
      <c r="AA6011" s="52"/>
    </row>
    <row r="6012" spans="19:27">
      <c r="S6012" s="52"/>
      <c r="T6012" s="52"/>
      <c r="U6012" s="52"/>
      <c r="V6012" s="52"/>
      <c r="W6012" s="52"/>
      <c r="X6012" s="52"/>
      <c r="Y6012" s="52"/>
      <c r="Z6012" s="52"/>
      <c r="AA6012" s="52"/>
    </row>
    <row r="6013" spans="19:27">
      <c r="S6013" s="52"/>
      <c r="T6013" s="52"/>
      <c r="U6013" s="52"/>
      <c r="V6013" s="52"/>
      <c r="W6013" s="52"/>
      <c r="X6013" s="52"/>
      <c r="Y6013" s="52"/>
      <c r="Z6013" s="52"/>
      <c r="AA6013" s="52"/>
    </row>
    <row r="6014" spans="19:27">
      <c r="S6014" s="52"/>
      <c r="T6014" s="52"/>
      <c r="U6014" s="52"/>
      <c r="V6014" s="52"/>
      <c r="W6014" s="52"/>
      <c r="X6014" s="52"/>
      <c r="Y6014" s="52"/>
      <c r="Z6014" s="52"/>
      <c r="AA6014" s="52"/>
    </row>
    <row r="6015" spans="19:27">
      <c r="S6015" s="52"/>
      <c r="T6015" s="52"/>
      <c r="U6015" s="52"/>
      <c r="V6015" s="52"/>
      <c r="W6015" s="52"/>
      <c r="X6015" s="52"/>
      <c r="Y6015" s="52"/>
      <c r="Z6015" s="52"/>
      <c r="AA6015" s="52"/>
    </row>
    <row r="6016" spans="19:27">
      <c r="S6016" s="52"/>
      <c r="T6016" s="52"/>
      <c r="U6016" s="52"/>
      <c r="V6016" s="52"/>
      <c r="W6016" s="52"/>
      <c r="X6016" s="52"/>
      <c r="Y6016" s="52"/>
      <c r="Z6016" s="52"/>
      <c r="AA6016" s="52"/>
    </row>
    <row r="6017" spans="19:27">
      <c r="S6017" s="52"/>
      <c r="T6017" s="52"/>
      <c r="U6017" s="52"/>
      <c r="V6017" s="52"/>
      <c r="W6017" s="52"/>
      <c r="X6017" s="52"/>
      <c r="Y6017" s="52"/>
      <c r="Z6017" s="52"/>
      <c r="AA6017" s="52"/>
    </row>
    <row r="6018" spans="19:27">
      <c r="S6018" s="52"/>
      <c r="T6018" s="52"/>
      <c r="U6018" s="52"/>
      <c r="V6018" s="52"/>
      <c r="W6018" s="52"/>
      <c r="X6018" s="52"/>
      <c r="Y6018" s="52"/>
      <c r="Z6018" s="52"/>
      <c r="AA6018" s="52"/>
    </row>
    <row r="6019" spans="19:27">
      <c r="S6019" s="52"/>
      <c r="T6019" s="52"/>
      <c r="U6019" s="52"/>
      <c r="V6019" s="52"/>
      <c r="W6019" s="52"/>
      <c r="X6019" s="52"/>
      <c r="Y6019" s="52"/>
      <c r="Z6019" s="52"/>
      <c r="AA6019" s="52"/>
    </row>
    <row r="6020" spans="19:27">
      <c r="S6020" s="52"/>
      <c r="T6020" s="52"/>
      <c r="U6020" s="52"/>
      <c r="V6020" s="52"/>
      <c r="W6020" s="52"/>
      <c r="X6020" s="52"/>
      <c r="Y6020" s="52"/>
      <c r="Z6020" s="52"/>
      <c r="AA6020" s="52"/>
    </row>
    <row r="6021" spans="19:27">
      <c r="S6021" s="52"/>
      <c r="T6021" s="52"/>
      <c r="U6021" s="52"/>
      <c r="V6021" s="52"/>
      <c r="W6021" s="52"/>
      <c r="X6021" s="52"/>
      <c r="Y6021" s="52"/>
      <c r="Z6021" s="52"/>
      <c r="AA6021" s="52"/>
    </row>
    <row r="6022" spans="19:27">
      <c r="S6022" s="52"/>
      <c r="T6022" s="52"/>
      <c r="U6022" s="52"/>
      <c r="V6022" s="52"/>
      <c r="W6022" s="52"/>
      <c r="X6022" s="52"/>
      <c r="Y6022" s="52"/>
      <c r="Z6022" s="52"/>
      <c r="AA6022" s="52"/>
    </row>
    <row r="6023" spans="19:27">
      <c r="S6023" s="52"/>
      <c r="T6023" s="52"/>
      <c r="U6023" s="52"/>
      <c r="V6023" s="52"/>
      <c r="W6023" s="52"/>
      <c r="X6023" s="52"/>
      <c r="Y6023" s="52"/>
      <c r="Z6023" s="52"/>
      <c r="AA6023" s="52"/>
    </row>
    <row r="6024" spans="19:27">
      <c r="S6024" s="52"/>
      <c r="T6024" s="52"/>
      <c r="U6024" s="52"/>
      <c r="V6024" s="52"/>
      <c r="W6024" s="52"/>
      <c r="X6024" s="52"/>
      <c r="Y6024" s="52"/>
      <c r="Z6024" s="52"/>
      <c r="AA6024" s="52"/>
    </row>
    <row r="6025" spans="19:27">
      <c r="S6025" s="52"/>
      <c r="T6025" s="52"/>
      <c r="U6025" s="52"/>
      <c r="V6025" s="52"/>
      <c r="W6025" s="52"/>
      <c r="X6025" s="52"/>
      <c r="Y6025" s="52"/>
      <c r="Z6025" s="52"/>
      <c r="AA6025" s="52"/>
    </row>
    <row r="6026" spans="19:27">
      <c r="S6026" s="52"/>
      <c r="T6026" s="52"/>
      <c r="U6026" s="52"/>
      <c r="V6026" s="52"/>
      <c r="W6026" s="52"/>
      <c r="X6026" s="52"/>
      <c r="Y6026" s="52"/>
      <c r="Z6026" s="52"/>
      <c r="AA6026" s="52"/>
    </row>
    <row r="6027" spans="19:27">
      <c r="S6027" s="52"/>
      <c r="T6027" s="52"/>
      <c r="U6027" s="52"/>
      <c r="V6027" s="52"/>
      <c r="W6027" s="52"/>
      <c r="X6027" s="52"/>
      <c r="Y6027" s="52"/>
      <c r="Z6027" s="52"/>
      <c r="AA6027" s="52"/>
    </row>
    <row r="6028" spans="19:27">
      <c r="S6028" s="52"/>
      <c r="T6028" s="52"/>
      <c r="U6028" s="52"/>
      <c r="V6028" s="52"/>
      <c r="W6028" s="52"/>
      <c r="X6028" s="52"/>
      <c r="Y6028" s="52"/>
      <c r="Z6028" s="52"/>
      <c r="AA6028" s="52"/>
    </row>
    <row r="6029" spans="19:27">
      <c r="S6029" s="52"/>
      <c r="T6029" s="52"/>
      <c r="U6029" s="52"/>
      <c r="V6029" s="52"/>
      <c r="W6029" s="52"/>
      <c r="X6029" s="52"/>
      <c r="Y6029" s="52"/>
      <c r="Z6029" s="52"/>
      <c r="AA6029" s="52"/>
    </row>
    <row r="6030" spans="19:27">
      <c r="S6030" s="52"/>
      <c r="T6030" s="52"/>
      <c r="U6030" s="52"/>
      <c r="V6030" s="52"/>
      <c r="W6030" s="52"/>
      <c r="X6030" s="52"/>
      <c r="Y6030" s="52"/>
      <c r="Z6030" s="52"/>
      <c r="AA6030" s="52"/>
    </row>
    <row r="6031" spans="19:27">
      <c r="S6031" s="52"/>
      <c r="T6031" s="52"/>
      <c r="U6031" s="52"/>
      <c r="V6031" s="52"/>
      <c r="W6031" s="52"/>
      <c r="X6031" s="52"/>
      <c r="Y6031" s="52"/>
      <c r="Z6031" s="52"/>
      <c r="AA6031" s="52"/>
    </row>
    <row r="6032" spans="19:27">
      <c r="S6032" s="52"/>
      <c r="T6032" s="52"/>
      <c r="U6032" s="52"/>
      <c r="V6032" s="52"/>
      <c r="W6032" s="52"/>
      <c r="X6032" s="52"/>
      <c r="Y6032" s="52"/>
      <c r="Z6032" s="52"/>
      <c r="AA6032" s="52"/>
    </row>
    <row r="6033" spans="19:27">
      <c r="S6033" s="52"/>
      <c r="T6033" s="52"/>
      <c r="U6033" s="52"/>
      <c r="V6033" s="52"/>
      <c r="W6033" s="52"/>
      <c r="X6033" s="52"/>
      <c r="Y6033" s="52"/>
      <c r="Z6033" s="52"/>
      <c r="AA6033" s="52"/>
    </row>
    <row r="6034" spans="19:27">
      <c r="S6034" s="52"/>
      <c r="T6034" s="52"/>
      <c r="U6034" s="52"/>
      <c r="V6034" s="52"/>
      <c r="W6034" s="52"/>
      <c r="X6034" s="52"/>
      <c r="Y6034" s="52"/>
      <c r="Z6034" s="52"/>
      <c r="AA6034" s="52"/>
    </row>
    <row r="6035" spans="19:27">
      <c r="S6035" s="52"/>
      <c r="T6035" s="52"/>
      <c r="U6035" s="52"/>
      <c r="V6035" s="52"/>
      <c r="W6035" s="52"/>
      <c r="X6035" s="52"/>
      <c r="Y6035" s="52"/>
      <c r="Z6035" s="52"/>
      <c r="AA6035" s="52"/>
    </row>
    <row r="6036" spans="19:27">
      <c r="S6036" s="52"/>
      <c r="T6036" s="52"/>
      <c r="U6036" s="52"/>
      <c r="V6036" s="52"/>
      <c r="W6036" s="52"/>
      <c r="X6036" s="52"/>
      <c r="Y6036" s="52"/>
      <c r="Z6036" s="52"/>
      <c r="AA6036" s="52"/>
    </row>
    <row r="6037" spans="19:27">
      <c r="S6037" s="52"/>
      <c r="T6037" s="52"/>
      <c r="U6037" s="52"/>
      <c r="V6037" s="52"/>
      <c r="W6037" s="52"/>
      <c r="X6037" s="52"/>
      <c r="Y6037" s="52"/>
      <c r="Z6037" s="52"/>
      <c r="AA6037" s="52"/>
    </row>
    <row r="6038" spans="19:27">
      <c r="S6038" s="52"/>
      <c r="T6038" s="52"/>
      <c r="U6038" s="52"/>
      <c r="V6038" s="52"/>
      <c r="W6038" s="52"/>
      <c r="X6038" s="52"/>
      <c r="Y6038" s="52"/>
      <c r="Z6038" s="52"/>
      <c r="AA6038" s="52"/>
    </row>
    <row r="6039" spans="19:27">
      <c r="S6039" s="52"/>
      <c r="T6039" s="52"/>
      <c r="U6039" s="52"/>
      <c r="V6039" s="52"/>
      <c r="W6039" s="52"/>
      <c r="X6039" s="52"/>
      <c r="Y6039" s="52"/>
      <c r="Z6039" s="52"/>
      <c r="AA6039" s="52"/>
    </row>
    <row r="6040" spans="19:27">
      <c r="S6040" s="52"/>
      <c r="T6040" s="52"/>
      <c r="U6040" s="52"/>
      <c r="V6040" s="52"/>
      <c r="W6040" s="52"/>
      <c r="X6040" s="52"/>
      <c r="Y6040" s="52"/>
      <c r="Z6040" s="52"/>
      <c r="AA6040" s="52"/>
    </row>
    <row r="6041" spans="19:27">
      <c r="S6041" s="52"/>
      <c r="T6041" s="52"/>
      <c r="U6041" s="52"/>
      <c r="V6041" s="52"/>
      <c r="W6041" s="52"/>
      <c r="X6041" s="52"/>
      <c r="Y6041" s="52"/>
      <c r="Z6041" s="52"/>
      <c r="AA6041" s="52"/>
    </row>
    <row r="6042" spans="19:27">
      <c r="S6042" s="52"/>
      <c r="T6042" s="52"/>
      <c r="U6042" s="52"/>
      <c r="V6042" s="52"/>
      <c r="W6042" s="52"/>
      <c r="X6042" s="52"/>
      <c r="Y6042" s="52"/>
      <c r="Z6042" s="52"/>
      <c r="AA6042" s="52"/>
    </row>
    <row r="6043" spans="19:27">
      <c r="S6043" s="52"/>
      <c r="T6043" s="52"/>
      <c r="U6043" s="52"/>
      <c r="V6043" s="52"/>
      <c r="W6043" s="52"/>
      <c r="X6043" s="52"/>
      <c r="Y6043" s="52"/>
      <c r="Z6043" s="52"/>
      <c r="AA6043" s="52"/>
    </row>
    <row r="6044" spans="19:27">
      <c r="S6044" s="52"/>
      <c r="T6044" s="52"/>
      <c r="U6044" s="52"/>
      <c r="V6044" s="52"/>
      <c r="W6044" s="52"/>
      <c r="X6044" s="52"/>
      <c r="Y6044" s="52"/>
      <c r="Z6044" s="52"/>
      <c r="AA6044" s="52"/>
    </row>
    <row r="6045" spans="19:27">
      <c r="S6045" s="52"/>
      <c r="T6045" s="52"/>
      <c r="U6045" s="52"/>
      <c r="V6045" s="52"/>
      <c r="W6045" s="52"/>
      <c r="X6045" s="52"/>
      <c r="Y6045" s="52"/>
      <c r="Z6045" s="52"/>
      <c r="AA6045" s="52"/>
    </row>
    <row r="6046" spans="19:27">
      <c r="S6046" s="52"/>
      <c r="T6046" s="52"/>
      <c r="U6046" s="52"/>
      <c r="V6046" s="52"/>
      <c r="W6046" s="52"/>
      <c r="X6046" s="52"/>
      <c r="Y6046" s="52"/>
      <c r="Z6046" s="52"/>
      <c r="AA6046" s="52"/>
    </row>
    <row r="6047" spans="19:27">
      <c r="S6047" s="52"/>
      <c r="T6047" s="52"/>
      <c r="U6047" s="52"/>
      <c r="V6047" s="52"/>
      <c r="W6047" s="52"/>
      <c r="X6047" s="52"/>
      <c r="Y6047" s="52"/>
      <c r="Z6047" s="52"/>
      <c r="AA6047" s="52"/>
    </row>
    <row r="6048" spans="19:27">
      <c r="S6048" s="52"/>
      <c r="T6048" s="52"/>
      <c r="U6048" s="52"/>
      <c r="V6048" s="52"/>
      <c r="W6048" s="52"/>
      <c r="X6048" s="52"/>
      <c r="Y6048" s="52"/>
      <c r="Z6048" s="52"/>
      <c r="AA6048" s="52"/>
    </row>
    <row r="6049" spans="19:27">
      <c r="S6049" s="52"/>
      <c r="T6049" s="52"/>
      <c r="U6049" s="52"/>
      <c r="V6049" s="52"/>
      <c r="W6049" s="52"/>
      <c r="X6049" s="52"/>
      <c r="Y6049" s="52"/>
      <c r="Z6049" s="52"/>
      <c r="AA6049" s="52"/>
    </row>
    <row r="6050" spans="19:27">
      <c r="S6050" s="52"/>
      <c r="T6050" s="52"/>
      <c r="U6050" s="52"/>
      <c r="V6050" s="52"/>
      <c r="W6050" s="52"/>
      <c r="X6050" s="52"/>
      <c r="Y6050" s="52"/>
      <c r="Z6050" s="52"/>
      <c r="AA6050" s="52"/>
    </row>
    <row r="6051" spans="19:27">
      <c r="S6051" s="52"/>
      <c r="T6051" s="52"/>
      <c r="U6051" s="52"/>
      <c r="V6051" s="52"/>
      <c r="W6051" s="52"/>
      <c r="X6051" s="52"/>
      <c r="Y6051" s="52"/>
      <c r="Z6051" s="52"/>
      <c r="AA6051" s="52"/>
    </row>
    <row r="6052" spans="19:27">
      <c r="S6052" s="52"/>
      <c r="T6052" s="52"/>
      <c r="U6052" s="52"/>
      <c r="V6052" s="52"/>
      <c r="W6052" s="52"/>
      <c r="X6052" s="52"/>
      <c r="Y6052" s="52"/>
      <c r="Z6052" s="52"/>
      <c r="AA6052" s="52"/>
    </row>
    <row r="6053" spans="19:27">
      <c r="S6053" s="52"/>
      <c r="T6053" s="52"/>
      <c r="U6053" s="52"/>
      <c r="V6053" s="52"/>
      <c r="W6053" s="52"/>
      <c r="X6053" s="52"/>
      <c r="Y6053" s="52"/>
      <c r="Z6053" s="52"/>
      <c r="AA6053" s="52"/>
    </row>
    <row r="6054" spans="19:27">
      <c r="S6054" s="52"/>
      <c r="T6054" s="52"/>
      <c r="U6054" s="52"/>
      <c r="V6054" s="52"/>
      <c r="W6054" s="52"/>
      <c r="X6054" s="52"/>
      <c r="Y6054" s="52"/>
      <c r="Z6054" s="52"/>
      <c r="AA6054" s="52"/>
    </row>
    <row r="6055" spans="19:27">
      <c r="S6055" s="52"/>
      <c r="T6055" s="52"/>
      <c r="U6055" s="52"/>
      <c r="V6055" s="52"/>
      <c r="W6055" s="52"/>
      <c r="X6055" s="52"/>
      <c r="Y6055" s="52"/>
      <c r="Z6055" s="52"/>
      <c r="AA6055" s="52"/>
    </row>
    <row r="6056" spans="19:27">
      <c r="S6056" s="52"/>
      <c r="T6056" s="52"/>
      <c r="U6056" s="52"/>
      <c r="V6056" s="52"/>
      <c r="W6056" s="52"/>
      <c r="X6056" s="52"/>
      <c r="Y6056" s="52"/>
      <c r="Z6056" s="52"/>
      <c r="AA6056" s="52"/>
    </row>
    <row r="6057" spans="19:27">
      <c r="S6057" s="52"/>
      <c r="T6057" s="52"/>
      <c r="U6057" s="52"/>
      <c r="V6057" s="52"/>
      <c r="W6057" s="52"/>
      <c r="X6057" s="52"/>
      <c r="Y6057" s="52"/>
      <c r="Z6057" s="52"/>
      <c r="AA6057" s="52"/>
    </row>
    <row r="6058" spans="19:27">
      <c r="S6058" s="52"/>
      <c r="T6058" s="52"/>
      <c r="U6058" s="52"/>
      <c r="V6058" s="52"/>
      <c r="W6058" s="52"/>
      <c r="X6058" s="52"/>
      <c r="Y6058" s="52"/>
      <c r="Z6058" s="52"/>
      <c r="AA6058" s="52"/>
    </row>
    <row r="6059" spans="19:27">
      <c r="S6059" s="52"/>
      <c r="T6059" s="52"/>
      <c r="U6059" s="52"/>
      <c r="V6059" s="52"/>
      <c r="W6059" s="52"/>
      <c r="X6059" s="52"/>
      <c r="Y6059" s="52"/>
      <c r="Z6059" s="52"/>
      <c r="AA6059" s="52"/>
    </row>
    <row r="6060" spans="19:27">
      <c r="S6060" s="52"/>
      <c r="T6060" s="52"/>
      <c r="U6060" s="52"/>
      <c r="V6060" s="52"/>
      <c r="W6060" s="52"/>
      <c r="X6060" s="52"/>
      <c r="Y6060" s="52"/>
      <c r="Z6060" s="52"/>
      <c r="AA6060" s="52"/>
    </row>
    <row r="6061" spans="19:27">
      <c r="S6061" s="52"/>
      <c r="T6061" s="52"/>
      <c r="U6061" s="52"/>
      <c r="V6061" s="52"/>
      <c r="W6061" s="52"/>
      <c r="X6061" s="52"/>
      <c r="Y6061" s="52"/>
      <c r="Z6061" s="52"/>
      <c r="AA6061" s="52"/>
    </row>
    <row r="6062" spans="19:27">
      <c r="S6062" s="52"/>
      <c r="T6062" s="52"/>
      <c r="U6062" s="52"/>
      <c r="V6062" s="52"/>
      <c r="W6062" s="52"/>
      <c r="X6062" s="52"/>
      <c r="Y6062" s="52"/>
      <c r="Z6062" s="52"/>
      <c r="AA6062" s="52"/>
    </row>
    <row r="6063" spans="19:27">
      <c r="S6063" s="52"/>
      <c r="T6063" s="52"/>
      <c r="U6063" s="52"/>
      <c r="V6063" s="52"/>
      <c r="W6063" s="52"/>
      <c r="X6063" s="52"/>
      <c r="Y6063" s="52"/>
      <c r="Z6063" s="52"/>
      <c r="AA6063" s="52"/>
    </row>
    <row r="6064" spans="19:27">
      <c r="S6064" s="52"/>
      <c r="T6064" s="52"/>
      <c r="U6064" s="52"/>
      <c r="V6064" s="52"/>
      <c r="W6064" s="52"/>
      <c r="X6064" s="52"/>
      <c r="Y6064" s="52"/>
      <c r="Z6064" s="52"/>
      <c r="AA6064" s="52"/>
    </row>
    <row r="6065" spans="19:27">
      <c r="S6065" s="52"/>
      <c r="T6065" s="52"/>
      <c r="U6065" s="52"/>
      <c r="V6065" s="52"/>
      <c r="W6065" s="52"/>
      <c r="X6065" s="52"/>
      <c r="Y6065" s="52"/>
      <c r="Z6065" s="52"/>
      <c r="AA6065" s="52"/>
    </row>
    <row r="6066" spans="19:27">
      <c r="S6066" s="52"/>
      <c r="T6066" s="52"/>
      <c r="U6066" s="52"/>
      <c r="V6066" s="52"/>
      <c r="W6066" s="52"/>
      <c r="X6066" s="52"/>
      <c r="Y6066" s="52"/>
      <c r="Z6066" s="52"/>
      <c r="AA6066" s="52"/>
    </row>
    <row r="6067" spans="19:27">
      <c r="S6067" s="52"/>
      <c r="T6067" s="52"/>
      <c r="U6067" s="52"/>
      <c r="V6067" s="52"/>
      <c r="W6067" s="52"/>
      <c r="X6067" s="52"/>
      <c r="Y6067" s="52"/>
      <c r="Z6067" s="52"/>
      <c r="AA6067" s="52"/>
    </row>
    <row r="6068" spans="19:27">
      <c r="S6068" s="52"/>
      <c r="T6068" s="52"/>
      <c r="U6068" s="52"/>
      <c r="V6068" s="52"/>
      <c r="W6068" s="52"/>
      <c r="X6068" s="52"/>
      <c r="Y6068" s="52"/>
      <c r="Z6068" s="52"/>
      <c r="AA6068" s="52"/>
    </row>
    <row r="6069" spans="19:27">
      <c r="S6069" s="52"/>
      <c r="T6069" s="52"/>
      <c r="U6069" s="52"/>
      <c r="V6069" s="52"/>
      <c r="W6069" s="52"/>
      <c r="X6069" s="52"/>
      <c r="Y6069" s="52"/>
      <c r="Z6069" s="52"/>
      <c r="AA6069" s="52"/>
    </row>
    <row r="6070" spans="19:27">
      <c r="S6070" s="52"/>
      <c r="T6070" s="52"/>
      <c r="U6070" s="52"/>
      <c r="V6070" s="52"/>
      <c r="W6070" s="52"/>
      <c r="X6070" s="52"/>
      <c r="Y6070" s="52"/>
      <c r="Z6070" s="52"/>
      <c r="AA6070" s="52"/>
    </row>
    <row r="6071" spans="19:27">
      <c r="S6071" s="52"/>
      <c r="T6071" s="52"/>
      <c r="U6071" s="52"/>
      <c r="V6071" s="52"/>
      <c r="W6071" s="52"/>
      <c r="X6071" s="52"/>
      <c r="Y6071" s="52"/>
      <c r="Z6071" s="52"/>
      <c r="AA6071" s="52"/>
    </row>
    <row r="6072" spans="19:27">
      <c r="S6072" s="52"/>
      <c r="T6072" s="52"/>
      <c r="U6072" s="52"/>
      <c r="V6072" s="52"/>
      <c r="W6072" s="52"/>
      <c r="X6072" s="52"/>
      <c r="Y6072" s="52"/>
      <c r="Z6072" s="52"/>
      <c r="AA6072" s="52"/>
    </row>
    <row r="6073" spans="19:27">
      <c r="S6073" s="52"/>
      <c r="T6073" s="52"/>
      <c r="U6073" s="52"/>
      <c r="V6073" s="52"/>
      <c r="W6073" s="52"/>
      <c r="X6073" s="52"/>
      <c r="Y6073" s="52"/>
      <c r="Z6073" s="52"/>
      <c r="AA6073" s="52"/>
    </row>
    <row r="6074" spans="19:27">
      <c r="S6074" s="52"/>
      <c r="T6074" s="52"/>
      <c r="U6074" s="52"/>
      <c r="V6074" s="52"/>
      <c r="W6074" s="52"/>
      <c r="X6074" s="52"/>
      <c r="Y6074" s="52"/>
      <c r="Z6074" s="52"/>
      <c r="AA6074" s="52"/>
    </row>
    <row r="6075" spans="19:27">
      <c r="S6075" s="52"/>
      <c r="T6075" s="52"/>
      <c r="U6075" s="52"/>
      <c r="V6075" s="52"/>
      <c r="W6075" s="52"/>
      <c r="X6075" s="52"/>
      <c r="Y6075" s="52"/>
      <c r="Z6075" s="52"/>
      <c r="AA6075" s="52"/>
    </row>
    <row r="6076" spans="19:27">
      <c r="S6076" s="52"/>
      <c r="T6076" s="52"/>
      <c r="U6076" s="52"/>
      <c r="V6076" s="52"/>
      <c r="W6076" s="52"/>
      <c r="X6076" s="52"/>
      <c r="Y6076" s="52"/>
      <c r="Z6076" s="52"/>
      <c r="AA6076" s="52"/>
    </row>
    <row r="6077" spans="19:27">
      <c r="S6077" s="52"/>
      <c r="T6077" s="52"/>
      <c r="U6077" s="52"/>
      <c r="V6077" s="52"/>
      <c r="W6077" s="52"/>
      <c r="X6077" s="52"/>
      <c r="Y6077" s="52"/>
      <c r="Z6077" s="52"/>
      <c r="AA6077" s="52"/>
    </row>
    <row r="6078" spans="19:27">
      <c r="S6078" s="52"/>
      <c r="T6078" s="52"/>
      <c r="U6078" s="52"/>
      <c r="V6078" s="52"/>
      <c r="W6078" s="52"/>
      <c r="X6078" s="52"/>
      <c r="Y6078" s="52"/>
      <c r="Z6078" s="52"/>
      <c r="AA6078" s="52"/>
    </row>
    <row r="6079" spans="19:27">
      <c r="S6079" s="52"/>
      <c r="T6079" s="52"/>
      <c r="U6079" s="52"/>
      <c r="V6079" s="52"/>
      <c r="W6079" s="52"/>
      <c r="X6079" s="52"/>
      <c r="Y6079" s="52"/>
      <c r="Z6079" s="52"/>
      <c r="AA6079" s="52"/>
    </row>
    <row r="6080" spans="19:27">
      <c r="S6080" s="52"/>
      <c r="T6080" s="52"/>
      <c r="U6080" s="52"/>
      <c r="V6080" s="52"/>
      <c r="W6080" s="52"/>
      <c r="X6080" s="52"/>
      <c r="Y6080" s="52"/>
      <c r="Z6080" s="52"/>
      <c r="AA6080" s="52"/>
    </row>
    <row r="6081" spans="19:27">
      <c r="S6081" s="52"/>
      <c r="T6081" s="52"/>
      <c r="U6081" s="52"/>
      <c r="V6081" s="52"/>
      <c r="W6081" s="52"/>
      <c r="X6081" s="52"/>
      <c r="Y6081" s="52"/>
      <c r="Z6081" s="52"/>
      <c r="AA6081" s="52"/>
    </row>
    <row r="6082" spans="19:27">
      <c r="S6082" s="52"/>
      <c r="T6082" s="52"/>
      <c r="U6082" s="52"/>
      <c r="V6082" s="52"/>
      <c r="W6082" s="52"/>
      <c r="X6082" s="52"/>
      <c r="Y6082" s="52"/>
      <c r="Z6082" s="52"/>
      <c r="AA6082" s="52"/>
    </row>
    <row r="6083" spans="19:27">
      <c r="S6083" s="52"/>
      <c r="T6083" s="52"/>
      <c r="U6083" s="52"/>
      <c r="V6083" s="52"/>
      <c r="W6083" s="52"/>
      <c r="X6083" s="52"/>
      <c r="Y6083" s="52"/>
      <c r="Z6083" s="52"/>
      <c r="AA6083" s="52"/>
    </row>
    <row r="6084" spans="19:27">
      <c r="S6084" s="52"/>
      <c r="T6084" s="52"/>
      <c r="U6084" s="52"/>
      <c r="V6084" s="52"/>
      <c r="W6084" s="52"/>
      <c r="X6084" s="52"/>
      <c r="Y6084" s="52"/>
      <c r="Z6084" s="52"/>
      <c r="AA6084" s="52"/>
    </row>
    <row r="6085" spans="19:27">
      <c r="S6085" s="52"/>
      <c r="T6085" s="52"/>
      <c r="U6085" s="52"/>
      <c r="V6085" s="52"/>
      <c r="W6085" s="52"/>
      <c r="X6085" s="52"/>
      <c r="Y6085" s="52"/>
      <c r="Z6085" s="52"/>
      <c r="AA6085" s="52"/>
    </row>
    <row r="6086" spans="19:27">
      <c r="S6086" s="52"/>
      <c r="T6086" s="52"/>
      <c r="U6086" s="52"/>
      <c r="V6086" s="52"/>
      <c r="W6086" s="52"/>
      <c r="X6086" s="52"/>
      <c r="Y6086" s="52"/>
      <c r="Z6086" s="52"/>
      <c r="AA6086" s="52"/>
    </row>
    <row r="6087" spans="19:27">
      <c r="S6087" s="52"/>
      <c r="T6087" s="52"/>
      <c r="U6087" s="52"/>
      <c r="V6087" s="52"/>
      <c r="W6087" s="52"/>
      <c r="X6087" s="52"/>
      <c r="Y6087" s="52"/>
      <c r="Z6087" s="52"/>
      <c r="AA6087" s="52"/>
    </row>
    <row r="6088" spans="19:27">
      <c r="S6088" s="52"/>
      <c r="T6088" s="52"/>
      <c r="U6088" s="52"/>
      <c r="V6088" s="52"/>
      <c r="W6088" s="52"/>
      <c r="X6088" s="52"/>
      <c r="Y6088" s="52"/>
      <c r="Z6088" s="52"/>
      <c r="AA6088" s="52"/>
    </row>
    <row r="6089" spans="19:27">
      <c r="S6089" s="52"/>
      <c r="T6089" s="52"/>
      <c r="U6089" s="52"/>
      <c r="V6089" s="52"/>
      <c r="W6089" s="52"/>
      <c r="X6089" s="52"/>
      <c r="Y6089" s="52"/>
      <c r="Z6089" s="52"/>
      <c r="AA6089" s="52"/>
    </row>
    <row r="6090" spans="19:27">
      <c r="S6090" s="52"/>
      <c r="T6090" s="52"/>
      <c r="U6090" s="52"/>
      <c r="V6090" s="52"/>
      <c r="W6090" s="52"/>
      <c r="X6090" s="52"/>
      <c r="Y6090" s="52"/>
      <c r="Z6090" s="52"/>
      <c r="AA6090" s="52"/>
    </row>
    <row r="6091" spans="19:27">
      <c r="S6091" s="52"/>
      <c r="T6091" s="52"/>
      <c r="U6091" s="52"/>
      <c r="V6091" s="52"/>
      <c r="W6091" s="52"/>
      <c r="X6091" s="52"/>
      <c r="Y6091" s="52"/>
      <c r="Z6091" s="52"/>
      <c r="AA6091" s="52"/>
    </row>
    <row r="6092" spans="19:27">
      <c r="S6092" s="52"/>
      <c r="T6092" s="52"/>
      <c r="U6092" s="52"/>
      <c r="V6092" s="52"/>
      <c r="W6092" s="52"/>
      <c r="X6092" s="52"/>
      <c r="Y6092" s="52"/>
      <c r="Z6092" s="52"/>
      <c r="AA6092" s="52"/>
    </row>
    <row r="6093" spans="19:27">
      <c r="S6093" s="52"/>
      <c r="T6093" s="52"/>
      <c r="U6093" s="52"/>
      <c r="V6093" s="52"/>
      <c r="W6093" s="52"/>
      <c r="X6093" s="52"/>
      <c r="Y6093" s="52"/>
      <c r="Z6093" s="52"/>
      <c r="AA6093" s="52"/>
    </row>
    <row r="6094" spans="19:27">
      <c r="S6094" s="52"/>
      <c r="T6094" s="52"/>
      <c r="U6094" s="52"/>
      <c r="V6094" s="52"/>
      <c r="W6094" s="52"/>
      <c r="X6094" s="52"/>
      <c r="Y6094" s="52"/>
      <c r="Z6094" s="52"/>
      <c r="AA6094" s="52"/>
    </row>
    <row r="6095" spans="19:27">
      <c r="S6095" s="52"/>
      <c r="T6095" s="52"/>
      <c r="U6095" s="52"/>
      <c r="V6095" s="52"/>
      <c r="W6095" s="52"/>
      <c r="X6095" s="52"/>
      <c r="Y6095" s="52"/>
      <c r="Z6095" s="52"/>
      <c r="AA6095" s="52"/>
    </row>
    <row r="6096" spans="19:27">
      <c r="S6096" s="52"/>
      <c r="T6096" s="52"/>
      <c r="U6096" s="52"/>
      <c r="V6096" s="52"/>
      <c r="W6096" s="52"/>
      <c r="X6096" s="52"/>
      <c r="Y6096" s="52"/>
      <c r="Z6096" s="52"/>
      <c r="AA6096" s="52"/>
    </row>
    <row r="6097" spans="19:27">
      <c r="S6097" s="52"/>
      <c r="T6097" s="52"/>
      <c r="U6097" s="52"/>
      <c r="V6097" s="52"/>
      <c r="W6097" s="52"/>
      <c r="X6097" s="52"/>
      <c r="Y6097" s="52"/>
      <c r="Z6097" s="52"/>
      <c r="AA6097" s="52"/>
    </row>
    <row r="6098" spans="19:27">
      <c r="S6098" s="52"/>
      <c r="T6098" s="52"/>
      <c r="U6098" s="52"/>
      <c r="V6098" s="52"/>
      <c r="W6098" s="52"/>
      <c r="X6098" s="52"/>
      <c r="Y6098" s="52"/>
      <c r="Z6098" s="52"/>
      <c r="AA6098" s="52"/>
    </row>
    <row r="6099" spans="19:27">
      <c r="S6099" s="52"/>
      <c r="T6099" s="52"/>
      <c r="U6099" s="52"/>
      <c r="V6099" s="52"/>
      <c r="W6099" s="52"/>
      <c r="X6099" s="52"/>
      <c r="Y6099" s="52"/>
      <c r="Z6099" s="52"/>
      <c r="AA6099" s="52"/>
    </row>
    <row r="6100" spans="19:27">
      <c r="S6100" s="52"/>
      <c r="T6100" s="52"/>
      <c r="U6100" s="52"/>
      <c r="V6100" s="52"/>
      <c r="W6100" s="52"/>
      <c r="X6100" s="52"/>
      <c r="Y6100" s="52"/>
      <c r="Z6100" s="52"/>
      <c r="AA6100" s="52"/>
    </row>
    <row r="6101" spans="19:27">
      <c r="S6101" s="52"/>
      <c r="T6101" s="52"/>
      <c r="U6101" s="52"/>
      <c r="V6101" s="52"/>
      <c r="W6101" s="52"/>
      <c r="X6101" s="52"/>
      <c r="Y6101" s="52"/>
      <c r="Z6101" s="52"/>
      <c r="AA6101" s="52"/>
    </row>
    <row r="6102" spans="19:27">
      <c r="S6102" s="52"/>
      <c r="T6102" s="52"/>
      <c r="U6102" s="52"/>
      <c r="V6102" s="52"/>
      <c r="W6102" s="52"/>
      <c r="X6102" s="52"/>
      <c r="Y6102" s="52"/>
      <c r="Z6102" s="52"/>
      <c r="AA6102" s="52"/>
    </row>
    <row r="6103" spans="19:27">
      <c r="S6103" s="52"/>
      <c r="T6103" s="52"/>
      <c r="U6103" s="52"/>
      <c r="V6103" s="52"/>
      <c r="W6103" s="52"/>
      <c r="X6103" s="52"/>
      <c r="Y6103" s="52"/>
      <c r="Z6103" s="52"/>
      <c r="AA6103" s="52"/>
    </row>
    <row r="6104" spans="19:27">
      <c r="S6104" s="52"/>
      <c r="T6104" s="52"/>
      <c r="U6104" s="52"/>
      <c r="V6104" s="52"/>
      <c r="W6104" s="52"/>
      <c r="X6104" s="52"/>
      <c r="Y6104" s="52"/>
      <c r="Z6104" s="52"/>
      <c r="AA6104" s="52"/>
    </row>
    <row r="6105" spans="19:27">
      <c r="S6105" s="52"/>
      <c r="T6105" s="52"/>
      <c r="U6105" s="52"/>
      <c r="V6105" s="52"/>
      <c r="W6105" s="52"/>
      <c r="X6105" s="52"/>
      <c r="Y6105" s="52"/>
      <c r="Z6105" s="52"/>
      <c r="AA6105" s="52"/>
    </row>
    <row r="6106" spans="19:27">
      <c r="S6106" s="52"/>
      <c r="T6106" s="52"/>
      <c r="U6106" s="52"/>
      <c r="V6106" s="52"/>
      <c r="W6106" s="52"/>
      <c r="X6106" s="52"/>
      <c r="Y6106" s="52"/>
      <c r="Z6106" s="52"/>
      <c r="AA6106" s="52"/>
    </row>
    <row r="6107" spans="19:27">
      <c r="S6107" s="52"/>
      <c r="T6107" s="52"/>
      <c r="U6107" s="52"/>
      <c r="V6107" s="52"/>
      <c r="W6107" s="52"/>
      <c r="X6107" s="52"/>
      <c r="Y6107" s="52"/>
      <c r="Z6107" s="52"/>
      <c r="AA6107" s="52"/>
    </row>
    <row r="6108" spans="19:27">
      <c r="S6108" s="52"/>
      <c r="T6108" s="52"/>
      <c r="U6108" s="52"/>
      <c r="V6108" s="52"/>
      <c r="W6108" s="52"/>
      <c r="X6108" s="52"/>
      <c r="Y6108" s="52"/>
      <c r="Z6108" s="52"/>
      <c r="AA6108" s="52"/>
    </row>
    <row r="6109" spans="19:27">
      <c r="S6109" s="52"/>
      <c r="T6109" s="52"/>
      <c r="U6109" s="52"/>
      <c r="V6109" s="52"/>
      <c r="W6109" s="52"/>
      <c r="X6109" s="52"/>
      <c r="Y6109" s="52"/>
      <c r="Z6109" s="52"/>
      <c r="AA6109" s="52"/>
    </row>
    <row r="6110" spans="19:27">
      <c r="S6110" s="52"/>
      <c r="T6110" s="52"/>
      <c r="U6110" s="52"/>
      <c r="V6110" s="52"/>
      <c r="W6110" s="52"/>
      <c r="X6110" s="52"/>
      <c r="Y6110" s="52"/>
      <c r="Z6110" s="52"/>
      <c r="AA6110" s="52"/>
    </row>
    <row r="6111" spans="19:27">
      <c r="S6111" s="52"/>
      <c r="T6111" s="52"/>
      <c r="U6111" s="52"/>
      <c r="V6111" s="52"/>
      <c r="W6111" s="52"/>
      <c r="X6111" s="52"/>
      <c r="Y6111" s="52"/>
      <c r="Z6111" s="52"/>
      <c r="AA6111" s="52"/>
    </row>
    <row r="6112" spans="19:27">
      <c r="S6112" s="52"/>
      <c r="T6112" s="52"/>
      <c r="U6112" s="52"/>
      <c r="V6112" s="52"/>
      <c r="W6112" s="52"/>
      <c r="X6112" s="52"/>
      <c r="Y6112" s="52"/>
      <c r="Z6112" s="52"/>
      <c r="AA6112" s="52"/>
    </row>
    <row r="6113" spans="19:27">
      <c r="S6113" s="52"/>
      <c r="T6113" s="52"/>
      <c r="U6113" s="52"/>
      <c r="V6113" s="52"/>
      <c r="W6113" s="52"/>
      <c r="X6113" s="52"/>
      <c r="Y6113" s="52"/>
      <c r="Z6113" s="52"/>
      <c r="AA6113" s="52"/>
    </row>
    <row r="6114" spans="19:27">
      <c r="S6114" s="52"/>
      <c r="T6114" s="52"/>
      <c r="U6114" s="52"/>
      <c r="V6114" s="52"/>
      <c r="W6114" s="52"/>
      <c r="X6114" s="52"/>
      <c r="Y6114" s="52"/>
      <c r="Z6114" s="52"/>
      <c r="AA6114" s="52"/>
    </row>
    <row r="6115" spans="19:27">
      <c r="S6115" s="52"/>
      <c r="T6115" s="52"/>
      <c r="U6115" s="52"/>
      <c r="V6115" s="52"/>
      <c r="W6115" s="52"/>
      <c r="X6115" s="52"/>
      <c r="Y6115" s="52"/>
      <c r="Z6115" s="52"/>
      <c r="AA6115" s="52"/>
    </row>
    <row r="6116" spans="19:27">
      <c r="S6116" s="52"/>
      <c r="T6116" s="52"/>
      <c r="U6116" s="52"/>
      <c r="V6116" s="52"/>
      <c r="W6116" s="52"/>
      <c r="X6116" s="52"/>
      <c r="Y6116" s="52"/>
      <c r="Z6116" s="52"/>
      <c r="AA6116" s="52"/>
    </row>
    <row r="6117" spans="19:27">
      <c r="S6117" s="52"/>
      <c r="T6117" s="52"/>
      <c r="U6117" s="52"/>
      <c r="V6117" s="52"/>
      <c r="W6117" s="52"/>
      <c r="X6117" s="52"/>
      <c r="Y6117" s="52"/>
      <c r="Z6117" s="52"/>
      <c r="AA6117" s="52"/>
    </row>
    <row r="6118" spans="19:27">
      <c r="S6118" s="52"/>
      <c r="T6118" s="52"/>
      <c r="U6118" s="52"/>
      <c r="V6118" s="52"/>
      <c r="W6118" s="52"/>
      <c r="X6118" s="52"/>
      <c r="Y6118" s="52"/>
      <c r="Z6118" s="52"/>
      <c r="AA6118" s="52"/>
    </row>
    <row r="6119" spans="19:27">
      <c r="S6119" s="52"/>
      <c r="T6119" s="52"/>
      <c r="U6119" s="52"/>
      <c r="V6119" s="52"/>
      <c r="W6119" s="52"/>
      <c r="X6119" s="52"/>
      <c r="Y6119" s="52"/>
      <c r="Z6119" s="52"/>
      <c r="AA6119" s="52"/>
    </row>
    <row r="6120" spans="19:27">
      <c r="S6120" s="52"/>
      <c r="T6120" s="52"/>
      <c r="U6120" s="52"/>
      <c r="V6120" s="52"/>
      <c r="W6120" s="52"/>
      <c r="X6120" s="52"/>
      <c r="Y6120" s="52"/>
      <c r="Z6120" s="52"/>
      <c r="AA6120" s="52"/>
    </row>
    <row r="6121" spans="19:27">
      <c r="S6121" s="52"/>
      <c r="T6121" s="52"/>
      <c r="U6121" s="52"/>
      <c r="V6121" s="52"/>
      <c r="W6121" s="52"/>
      <c r="X6121" s="52"/>
      <c r="Y6121" s="52"/>
      <c r="Z6121" s="52"/>
      <c r="AA6121" s="52"/>
    </row>
    <row r="6122" spans="19:27">
      <c r="S6122" s="52"/>
      <c r="T6122" s="52"/>
      <c r="U6122" s="52"/>
      <c r="V6122" s="52"/>
      <c r="W6122" s="52"/>
      <c r="X6122" s="52"/>
      <c r="Y6122" s="52"/>
      <c r="Z6122" s="52"/>
      <c r="AA6122" s="52"/>
    </row>
    <row r="6123" spans="19:27">
      <c r="S6123" s="52"/>
      <c r="T6123" s="52"/>
      <c r="U6123" s="52"/>
      <c r="V6123" s="52"/>
      <c r="W6123" s="52"/>
      <c r="X6123" s="52"/>
      <c r="Y6123" s="52"/>
      <c r="Z6123" s="52"/>
      <c r="AA6123" s="52"/>
    </row>
    <row r="6124" spans="19:27">
      <c r="S6124" s="52"/>
      <c r="T6124" s="52"/>
      <c r="U6124" s="52"/>
      <c r="V6124" s="52"/>
      <c r="W6124" s="52"/>
      <c r="X6124" s="52"/>
      <c r="Y6124" s="52"/>
      <c r="Z6124" s="52"/>
      <c r="AA6124" s="52"/>
    </row>
    <row r="6125" spans="19:27">
      <c r="S6125" s="52"/>
      <c r="T6125" s="52"/>
      <c r="U6125" s="52"/>
      <c r="V6125" s="52"/>
      <c r="W6125" s="52"/>
      <c r="X6125" s="52"/>
      <c r="Y6125" s="52"/>
      <c r="Z6125" s="52"/>
      <c r="AA6125" s="52"/>
    </row>
    <row r="6126" spans="19:27">
      <c r="S6126" s="52"/>
      <c r="T6126" s="52"/>
      <c r="U6126" s="52"/>
      <c r="V6126" s="52"/>
      <c r="W6126" s="52"/>
      <c r="X6126" s="52"/>
      <c r="Y6126" s="52"/>
      <c r="Z6126" s="52"/>
      <c r="AA6126" s="52"/>
    </row>
    <row r="6127" spans="19:27">
      <c r="S6127" s="52"/>
      <c r="T6127" s="52"/>
      <c r="U6127" s="52"/>
      <c r="V6127" s="52"/>
      <c r="W6127" s="52"/>
      <c r="X6127" s="52"/>
      <c r="Y6127" s="52"/>
      <c r="Z6127" s="52"/>
      <c r="AA6127" s="52"/>
    </row>
    <row r="6128" spans="19:27">
      <c r="S6128" s="52"/>
      <c r="T6128" s="52"/>
      <c r="U6128" s="52"/>
      <c r="V6128" s="52"/>
      <c r="W6128" s="52"/>
      <c r="X6128" s="52"/>
      <c r="Y6128" s="52"/>
      <c r="Z6128" s="52"/>
      <c r="AA6128" s="52"/>
    </row>
    <row r="6129" spans="19:27">
      <c r="S6129" s="52"/>
      <c r="T6129" s="52"/>
      <c r="U6129" s="52"/>
      <c r="V6129" s="52"/>
      <c r="W6129" s="52"/>
      <c r="X6129" s="52"/>
      <c r="Y6129" s="52"/>
      <c r="Z6129" s="52"/>
      <c r="AA6129" s="52"/>
    </row>
    <row r="6130" spans="19:27">
      <c r="S6130" s="52"/>
      <c r="T6130" s="52"/>
      <c r="U6130" s="52"/>
      <c r="V6130" s="52"/>
      <c r="W6130" s="52"/>
      <c r="X6130" s="52"/>
      <c r="Y6130" s="52"/>
      <c r="Z6130" s="52"/>
      <c r="AA6130" s="52"/>
    </row>
    <row r="6131" spans="19:27">
      <c r="S6131" s="52"/>
      <c r="T6131" s="52"/>
      <c r="U6131" s="52"/>
      <c r="V6131" s="52"/>
      <c r="W6131" s="52"/>
      <c r="X6131" s="52"/>
      <c r="Y6131" s="52"/>
      <c r="Z6131" s="52"/>
      <c r="AA6131" s="52"/>
    </row>
    <row r="6132" spans="19:27">
      <c r="S6132" s="52"/>
      <c r="T6132" s="52"/>
      <c r="U6132" s="52"/>
      <c r="V6132" s="52"/>
      <c r="W6132" s="52"/>
      <c r="X6132" s="52"/>
      <c r="Y6132" s="52"/>
      <c r="Z6132" s="52"/>
      <c r="AA6132" s="52"/>
    </row>
    <row r="6133" spans="19:27">
      <c r="S6133" s="52"/>
      <c r="T6133" s="52"/>
      <c r="U6133" s="52"/>
      <c r="V6133" s="52"/>
      <c r="W6133" s="52"/>
      <c r="X6133" s="52"/>
      <c r="Y6133" s="52"/>
      <c r="Z6133" s="52"/>
      <c r="AA6133" s="52"/>
    </row>
    <row r="6134" spans="19:27">
      <c r="S6134" s="52"/>
      <c r="T6134" s="52"/>
      <c r="U6134" s="52"/>
      <c r="V6134" s="52"/>
      <c r="W6134" s="52"/>
      <c r="X6134" s="52"/>
      <c r="Y6134" s="52"/>
      <c r="Z6134" s="52"/>
      <c r="AA6134" s="52"/>
    </row>
    <row r="6135" spans="19:27">
      <c r="S6135" s="52"/>
      <c r="T6135" s="52"/>
      <c r="U6135" s="52"/>
      <c r="V6135" s="52"/>
      <c r="W6135" s="52"/>
      <c r="X6135" s="52"/>
      <c r="Y6135" s="52"/>
      <c r="Z6135" s="52"/>
      <c r="AA6135" s="52"/>
    </row>
    <row r="6136" spans="19:27">
      <c r="S6136" s="52"/>
      <c r="T6136" s="52"/>
      <c r="U6136" s="52"/>
      <c r="V6136" s="52"/>
      <c r="W6136" s="52"/>
      <c r="X6136" s="52"/>
      <c r="Y6136" s="52"/>
      <c r="Z6136" s="52"/>
      <c r="AA6136" s="52"/>
    </row>
    <row r="6137" spans="19:27">
      <c r="S6137" s="52"/>
      <c r="T6137" s="52"/>
      <c r="U6137" s="52"/>
      <c r="V6137" s="52"/>
      <c r="W6137" s="52"/>
      <c r="X6137" s="52"/>
      <c r="Y6137" s="52"/>
      <c r="Z6137" s="52"/>
      <c r="AA6137" s="52"/>
    </row>
    <row r="6138" spans="19:27">
      <c r="S6138" s="52"/>
      <c r="T6138" s="52"/>
      <c r="U6138" s="52"/>
      <c r="V6138" s="52"/>
      <c r="W6138" s="52"/>
      <c r="X6138" s="52"/>
      <c r="Y6138" s="52"/>
      <c r="Z6138" s="52"/>
      <c r="AA6138" s="52"/>
    </row>
    <row r="6139" spans="19:27">
      <c r="S6139" s="52"/>
      <c r="T6139" s="52"/>
      <c r="U6139" s="52"/>
      <c r="V6139" s="52"/>
      <c r="W6139" s="52"/>
      <c r="X6139" s="52"/>
      <c r="Y6139" s="52"/>
      <c r="Z6139" s="52"/>
      <c r="AA6139" s="52"/>
    </row>
    <row r="6140" spans="19:27">
      <c r="S6140" s="52"/>
      <c r="T6140" s="52"/>
      <c r="U6140" s="52"/>
      <c r="V6140" s="52"/>
      <c r="W6140" s="52"/>
      <c r="X6140" s="52"/>
      <c r="Y6140" s="52"/>
      <c r="Z6140" s="52"/>
      <c r="AA6140" s="52"/>
    </row>
    <row r="6141" spans="19:27">
      <c r="S6141" s="52"/>
      <c r="T6141" s="52"/>
      <c r="U6141" s="52"/>
      <c r="V6141" s="52"/>
      <c r="W6141" s="52"/>
      <c r="X6141" s="52"/>
      <c r="Y6141" s="52"/>
      <c r="Z6141" s="52"/>
      <c r="AA6141" s="52"/>
    </row>
    <row r="6142" spans="19:27">
      <c r="S6142" s="52"/>
      <c r="T6142" s="52"/>
      <c r="U6142" s="52"/>
      <c r="V6142" s="52"/>
      <c r="W6142" s="52"/>
      <c r="X6142" s="52"/>
      <c r="Y6142" s="52"/>
      <c r="Z6142" s="52"/>
      <c r="AA6142" s="52"/>
    </row>
    <row r="6143" spans="19:27">
      <c r="S6143" s="52"/>
      <c r="T6143" s="52"/>
      <c r="U6143" s="52"/>
      <c r="V6143" s="52"/>
      <c r="W6143" s="52"/>
      <c r="X6143" s="52"/>
      <c r="Y6143" s="52"/>
      <c r="Z6143" s="52"/>
      <c r="AA6143" s="52"/>
    </row>
    <row r="6144" spans="19:27">
      <c r="S6144" s="52"/>
      <c r="T6144" s="52"/>
      <c r="U6144" s="52"/>
      <c r="V6144" s="52"/>
      <c r="W6144" s="52"/>
      <c r="X6144" s="52"/>
      <c r="Y6144" s="52"/>
      <c r="Z6144" s="52"/>
      <c r="AA6144" s="52"/>
    </row>
    <row r="6145" spans="19:27">
      <c r="S6145" s="52"/>
      <c r="T6145" s="52"/>
      <c r="U6145" s="52"/>
      <c r="V6145" s="52"/>
      <c r="W6145" s="52"/>
      <c r="X6145" s="52"/>
      <c r="Y6145" s="52"/>
      <c r="Z6145" s="52"/>
      <c r="AA6145" s="52"/>
    </row>
    <row r="6146" spans="19:27">
      <c r="S6146" s="52"/>
      <c r="T6146" s="52"/>
      <c r="U6146" s="52"/>
      <c r="V6146" s="52"/>
      <c r="W6146" s="52"/>
      <c r="X6146" s="52"/>
      <c r="Y6146" s="52"/>
      <c r="Z6146" s="52"/>
      <c r="AA6146" s="52"/>
    </row>
    <row r="6147" spans="19:27">
      <c r="S6147" s="52"/>
      <c r="T6147" s="52"/>
      <c r="U6147" s="52"/>
      <c r="V6147" s="52"/>
      <c r="W6147" s="52"/>
      <c r="X6147" s="52"/>
      <c r="Y6147" s="52"/>
      <c r="Z6147" s="52"/>
      <c r="AA6147" s="52"/>
    </row>
    <row r="6148" spans="19:27">
      <c r="S6148" s="52"/>
      <c r="T6148" s="52"/>
      <c r="U6148" s="52"/>
      <c r="V6148" s="52"/>
      <c r="W6148" s="52"/>
      <c r="X6148" s="52"/>
      <c r="Y6148" s="52"/>
      <c r="Z6148" s="52"/>
      <c r="AA6148" s="52"/>
    </row>
    <row r="6149" spans="19:27">
      <c r="S6149" s="52"/>
      <c r="T6149" s="52"/>
      <c r="U6149" s="52"/>
      <c r="V6149" s="52"/>
      <c r="W6149" s="52"/>
      <c r="X6149" s="52"/>
      <c r="Y6149" s="52"/>
      <c r="Z6149" s="52"/>
      <c r="AA6149" s="52"/>
    </row>
    <row r="6150" spans="19:27">
      <c r="S6150" s="52"/>
      <c r="T6150" s="52"/>
      <c r="U6150" s="52"/>
      <c r="V6150" s="52"/>
      <c r="W6150" s="52"/>
      <c r="X6150" s="52"/>
      <c r="Y6150" s="52"/>
      <c r="Z6150" s="52"/>
      <c r="AA6150" s="52"/>
    </row>
    <row r="6151" spans="19:27">
      <c r="S6151" s="52"/>
      <c r="T6151" s="52"/>
      <c r="U6151" s="52"/>
      <c r="V6151" s="52"/>
      <c r="W6151" s="52"/>
      <c r="X6151" s="52"/>
      <c r="Y6151" s="52"/>
      <c r="Z6151" s="52"/>
      <c r="AA6151" s="52"/>
    </row>
    <row r="6152" spans="19:27">
      <c r="S6152" s="52"/>
      <c r="T6152" s="52"/>
      <c r="U6152" s="52"/>
      <c r="V6152" s="52"/>
      <c r="W6152" s="52"/>
      <c r="X6152" s="52"/>
      <c r="Y6152" s="52"/>
      <c r="Z6152" s="52"/>
      <c r="AA6152" s="52"/>
    </row>
    <row r="6153" spans="19:27">
      <c r="S6153" s="52"/>
      <c r="T6153" s="52"/>
      <c r="U6153" s="52"/>
      <c r="V6153" s="52"/>
      <c r="W6153" s="52"/>
      <c r="X6153" s="52"/>
      <c r="Y6153" s="52"/>
      <c r="Z6153" s="52"/>
      <c r="AA6153" s="52"/>
    </row>
    <row r="6154" spans="19:27">
      <c r="S6154" s="52"/>
      <c r="T6154" s="52"/>
      <c r="U6154" s="52"/>
      <c r="V6154" s="52"/>
      <c r="W6154" s="52"/>
      <c r="X6154" s="52"/>
      <c r="Y6154" s="52"/>
      <c r="Z6154" s="52"/>
      <c r="AA6154" s="52"/>
    </row>
    <row r="6155" spans="19:27">
      <c r="S6155" s="52"/>
      <c r="T6155" s="52"/>
      <c r="U6155" s="52"/>
      <c r="V6155" s="52"/>
      <c r="W6155" s="52"/>
      <c r="X6155" s="52"/>
      <c r="Y6155" s="52"/>
      <c r="Z6155" s="52"/>
      <c r="AA6155" s="52"/>
    </row>
    <row r="6156" spans="19:27">
      <c r="S6156" s="52"/>
      <c r="T6156" s="52"/>
      <c r="U6156" s="52"/>
      <c r="V6156" s="52"/>
      <c r="W6156" s="52"/>
      <c r="X6156" s="52"/>
      <c r="Y6156" s="52"/>
      <c r="Z6156" s="52"/>
      <c r="AA6156" s="52"/>
    </row>
    <row r="6157" spans="19:27">
      <c r="S6157" s="52"/>
      <c r="T6157" s="52"/>
      <c r="U6157" s="52"/>
      <c r="V6157" s="52"/>
      <c r="W6157" s="52"/>
      <c r="X6157" s="52"/>
      <c r="Y6157" s="52"/>
      <c r="Z6157" s="52"/>
      <c r="AA6157" s="52"/>
    </row>
    <row r="6158" spans="19:27">
      <c r="S6158" s="52"/>
      <c r="T6158" s="52"/>
      <c r="U6158" s="52"/>
      <c r="V6158" s="52"/>
      <c r="W6158" s="52"/>
      <c r="X6158" s="52"/>
      <c r="Y6158" s="52"/>
      <c r="Z6158" s="52"/>
      <c r="AA6158" s="52"/>
    </row>
    <row r="6159" spans="19:27">
      <c r="S6159" s="52"/>
      <c r="T6159" s="52"/>
      <c r="U6159" s="52"/>
      <c r="V6159" s="52"/>
      <c r="W6159" s="52"/>
      <c r="X6159" s="52"/>
      <c r="Y6159" s="52"/>
      <c r="Z6159" s="52"/>
      <c r="AA6159" s="52"/>
    </row>
    <row r="6160" spans="19:27">
      <c r="S6160" s="52"/>
      <c r="T6160" s="52"/>
      <c r="U6160" s="52"/>
      <c r="V6160" s="52"/>
      <c r="W6160" s="52"/>
      <c r="X6160" s="52"/>
      <c r="Y6160" s="52"/>
      <c r="Z6160" s="52"/>
      <c r="AA6160" s="52"/>
    </row>
    <row r="6161" spans="19:27">
      <c r="S6161" s="52"/>
      <c r="T6161" s="52"/>
      <c r="U6161" s="52"/>
      <c r="V6161" s="52"/>
      <c r="W6161" s="52"/>
      <c r="X6161" s="52"/>
      <c r="Y6161" s="52"/>
      <c r="Z6161" s="52"/>
      <c r="AA6161" s="52"/>
    </row>
    <row r="6162" spans="19:27">
      <c r="S6162" s="52"/>
      <c r="T6162" s="52"/>
      <c r="U6162" s="52"/>
      <c r="V6162" s="52"/>
      <c r="W6162" s="52"/>
      <c r="X6162" s="52"/>
      <c r="Y6162" s="52"/>
      <c r="Z6162" s="52"/>
      <c r="AA6162" s="52"/>
    </row>
    <row r="6163" spans="19:27">
      <c r="S6163" s="52"/>
      <c r="T6163" s="52"/>
      <c r="U6163" s="52"/>
      <c r="V6163" s="52"/>
      <c r="W6163" s="52"/>
      <c r="X6163" s="52"/>
      <c r="Y6163" s="52"/>
      <c r="Z6163" s="52"/>
      <c r="AA6163" s="52"/>
    </row>
    <row r="6164" spans="19:27">
      <c r="S6164" s="52"/>
      <c r="T6164" s="52"/>
      <c r="U6164" s="52"/>
      <c r="V6164" s="52"/>
      <c r="W6164" s="52"/>
      <c r="X6164" s="52"/>
      <c r="Y6164" s="52"/>
      <c r="Z6164" s="52"/>
      <c r="AA6164" s="52"/>
    </row>
    <row r="6165" spans="19:27">
      <c r="S6165" s="52"/>
      <c r="T6165" s="52"/>
      <c r="U6165" s="52"/>
      <c r="V6165" s="52"/>
      <c r="W6165" s="52"/>
      <c r="X6165" s="52"/>
      <c r="Y6165" s="52"/>
      <c r="Z6165" s="52"/>
      <c r="AA6165" s="52"/>
    </row>
    <row r="6166" spans="19:27">
      <c r="S6166" s="52"/>
      <c r="T6166" s="52"/>
      <c r="U6166" s="52"/>
      <c r="V6166" s="52"/>
      <c r="W6166" s="52"/>
      <c r="X6166" s="52"/>
      <c r="Y6166" s="52"/>
      <c r="Z6166" s="52"/>
      <c r="AA6166" s="52"/>
    </row>
    <row r="6167" spans="19:27">
      <c r="S6167" s="52"/>
      <c r="T6167" s="52"/>
      <c r="U6167" s="52"/>
      <c r="V6167" s="52"/>
      <c r="W6167" s="52"/>
      <c r="X6167" s="52"/>
      <c r="Y6167" s="52"/>
      <c r="Z6167" s="52"/>
      <c r="AA6167" s="52"/>
    </row>
    <row r="6168" spans="19:27">
      <c r="S6168" s="52"/>
      <c r="T6168" s="52"/>
      <c r="U6168" s="52"/>
      <c r="V6168" s="52"/>
      <c r="W6168" s="52"/>
      <c r="X6168" s="52"/>
      <c r="Y6168" s="52"/>
      <c r="Z6168" s="52"/>
      <c r="AA6168" s="52"/>
    </row>
    <row r="6169" spans="19:27">
      <c r="S6169" s="52"/>
      <c r="T6169" s="52"/>
      <c r="U6169" s="52"/>
      <c r="V6169" s="52"/>
      <c r="W6169" s="52"/>
      <c r="X6169" s="52"/>
      <c r="Y6169" s="52"/>
      <c r="Z6169" s="52"/>
      <c r="AA6169" s="52"/>
    </row>
    <row r="6170" spans="19:27">
      <c r="S6170" s="52"/>
      <c r="T6170" s="52"/>
      <c r="U6170" s="52"/>
      <c r="V6170" s="52"/>
      <c r="W6170" s="52"/>
      <c r="X6170" s="52"/>
      <c r="Y6170" s="52"/>
      <c r="Z6170" s="52"/>
      <c r="AA6170" s="52"/>
    </row>
    <row r="6171" spans="19:27">
      <c r="S6171" s="52"/>
      <c r="T6171" s="52"/>
      <c r="U6171" s="52"/>
      <c r="V6171" s="52"/>
      <c r="W6171" s="52"/>
      <c r="X6171" s="52"/>
      <c r="Y6171" s="52"/>
      <c r="Z6171" s="52"/>
      <c r="AA6171" s="52"/>
    </row>
    <row r="6172" spans="19:27">
      <c r="S6172" s="52"/>
      <c r="T6172" s="52"/>
      <c r="U6172" s="52"/>
      <c r="V6172" s="52"/>
      <c r="W6172" s="52"/>
      <c r="X6172" s="52"/>
      <c r="Y6172" s="52"/>
      <c r="Z6172" s="52"/>
      <c r="AA6172" s="52"/>
    </row>
    <row r="6173" spans="19:27">
      <c r="S6173" s="52"/>
      <c r="T6173" s="52"/>
      <c r="U6173" s="52"/>
      <c r="V6173" s="52"/>
      <c r="W6173" s="52"/>
      <c r="X6173" s="52"/>
      <c r="Y6173" s="52"/>
      <c r="Z6173" s="52"/>
      <c r="AA6173" s="52"/>
    </row>
    <row r="6174" spans="19:27">
      <c r="S6174" s="52"/>
      <c r="T6174" s="52"/>
      <c r="U6174" s="52"/>
      <c r="V6174" s="52"/>
      <c r="W6174" s="52"/>
      <c r="X6174" s="52"/>
      <c r="Y6174" s="52"/>
      <c r="Z6174" s="52"/>
      <c r="AA6174" s="52"/>
    </row>
    <row r="6175" spans="19:27">
      <c r="S6175" s="52"/>
      <c r="T6175" s="52"/>
      <c r="U6175" s="52"/>
      <c r="V6175" s="52"/>
      <c r="W6175" s="52"/>
      <c r="X6175" s="52"/>
      <c r="Y6175" s="52"/>
      <c r="Z6175" s="52"/>
      <c r="AA6175" s="52"/>
    </row>
    <row r="6176" spans="19:27">
      <c r="S6176" s="52"/>
      <c r="T6176" s="52"/>
      <c r="U6176" s="52"/>
      <c r="V6176" s="52"/>
      <c r="W6176" s="52"/>
      <c r="X6176" s="52"/>
      <c r="Y6176" s="52"/>
      <c r="Z6176" s="52"/>
      <c r="AA6176" s="52"/>
    </row>
    <row r="6177" spans="19:27">
      <c r="S6177" s="52"/>
      <c r="T6177" s="52"/>
      <c r="U6177" s="52"/>
      <c r="V6177" s="52"/>
      <c r="W6177" s="52"/>
      <c r="X6177" s="52"/>
      <c r="Y6177" s="52"/>
      <c r="Z6177" s="52"/>
      <c r="AA6177" s="52"/>
    </row>
    <row r="6178" spans="19:27">
      <c r="S6178" s="52"/>
      <c r="T6178" s="52"/>
      <c r="U6178" s="52"/>
      <c r="V6178" s="52"/>
      <c r="W6178" s="52"/>
      <c r="X6178" s="52"/>
      <c r="Y6178" s="52"/>
      <c r="Z6178" s="52"/>
      <c r="AA6178" s="52"/>
    </row>
    <row r="6179" spans="19:27">
      <c r="S6179" s="52"/>
      <c r="T6179" s="52"/>
      <c r="U6179" s="52"/>
      <c r="V6179" s="52"/>
      <c r="W6179" s="52"/>
      <c r="X6179" s="52"/>
      <c r="Y6179" s="52"/>
      <c r="Z6179" s="52"/>
      <c r="AA6179" s="52"/>
    </row>
    <row r="6180" spans="19:27">
      <c r="S6180" s="52"/>
      <c r="T6180" s="52"/>
      <c r="U6180" s="52"/>
      <c r="V6180" s="52"/>
      <c r="W6180" s="52"/>
      <c r="X6180" s="52"/>
      <c r="Y6180" s="52"/>
      <c r="Z6180" s="52"/>
      <c r="AA6180" s="52"/>
    </row>
    <row r="6181" spans="19:27">
      <c r="S6181" s="52"/>
      <c r="T6181" s="52"/>
      <c r="U6181" s="52"/>
      <c r="V6181" s="52"/>
      <c r="W6181" s="52"/>
      <c r="X6181" s="52"/>
      <c r="Y6181" s="52"/>
      <c r="Z6181" s="52"/>
      <c r="AA6181" s="52"/>
    </row>
    <row r="6182" spans="19:27">
      <c r="S6182" s="52"/>
      <c r="T6182" s="52"/>
      <c r="U6182" s="52"/>
      <c r="V6182" s="52"/>
      <c r="W6182" s="52"/>
      <c r="X6182" s="52"/>
      <c r="Y6182" s="52"/>
      <c r="Z6182" s="52"/>
      <c r="AA6182" s="52"/>
    </row>
    <row r="6183" spans="19:27">
      <c r="S6183" s="52"/>
      <c r="T6183" s="52"/>
      <c r="U6183" s="52"/>
      <c r="V6183" s="52"/>
      <c r="W6183" s="52"/>
      <c r="X6183" s="52"/>
      <c r="Y6183" s="52"/>
      <c r="Z6183" s="52"/>
      <c r="AA6183" s="52"/>
    </row>
    <row r="6184" spans="19:27">
      <c r="S6184" s="52"/>
      <c r="T6184" s="52"/>
      <c r="U6184" s="52"/>
      <c r="V6184" s="52"/>
      <c r="W6184" s="52"/>
      <c r="X6184" s="52"/>
      <c r="Y6184" s="52"/>
      <c r="Z6184" s="52"/>
      <c r="AA6184" s="52"/>
    </row>
    <row r="6185" spans="19:27">
      <c r="S6185" s="52"/>
      <c r="T6185" s="52"/>
      <c r="U6185" s="52"/>
      <c r="V6185" s="52"/>
      <c r="W6185" s="52"/>
      <c r="X6185" s="52"/>
      <c r="Y6185" s="52"/>
      <c r="Z6185" s="52"/>
      <c r="AA6185" s="52"/>
    </row>
    <row r="6186" spans="19:27">
      <c r="S6186" s="52"/>
      <c r="T6186" s="52"/>
      <c r="U6186" s="52"/>
      <c r="V6186" s="52"/>
      <c r="W6186" s="52"/>
      <c r="X6186" s="52"/>
      <c r="Y6186" s="52"/>
      <c r="Z6186" s="52"/>
      <c r="AA6186" s="52"/>
    </row>
    <row r="6187" spans="19:27">
      <c r="S6187" s="52"/>
      <c r="T6187" s="52"/>
      <c r="U6187" s="52"/>
      <c r="V6187" s="52"/>
      <c r="W6187" s="52"/>
      <c r="X6187" s="52"/>
      <c r="Y6187" s="52"/>
      <c r="Z6187" s="52"/>
      <c r="AA6187" s="52"/>
    </row>
    <row r="6188" spans="19:27">
      <c r="S6188" s="52"/>
      <c r="T6188" s="52"/>
      <c r="U6188" s="52"/>
      <c r="V6188" s="52"/>
      <c r="W6188" s="52"/>
      <c r="X6188" s="52"/>
      <c r="Y6188" s="52"/>
      <c r="Z6188" s="52"/>
      <c r="AA6188" s="52"/>
    </row>
    <row r="6189" spans="19:27">
      <c r="S6189" s="52"/>
      <c r="T6189" s="52"/>
      <c r="U6189" s="52"/>
      <c r="V6189" s="52"/>
      <c r="W6189" s="52"/>
      <c r="X6189" s="52"/>
      <c r="Y6189" s="52"/>
      <c r="Z6189" s="52"/>
      <c r="AA6189" s="52"/>
    </row>
    <row r="6190" spans="19:27">
      <c r="S6190" s="52"/>
      <c r="T6190" s="52"/>
      <c r="U6190" s="52"/>
      <c r="V6190" s="52"/>
      <c r="W6190" s="52"/>
      <c r="X6190" s="52"/>
      <c r="Y6190" s="52"/>
      <c r="Z6190" s="52"/>
      <c r="AA6190" s="52"/>
    </row>
    <row r="6191" spans="19:27">
      <c r="S6191" s="52"/>
      <c r="T6191" s="52"/>
      <c r="U6191" s="52"/>
      <c r="V6191" s="52"/>
      <c r="W6191" s="52"/>
      <c r="X6191" s="52"/>
      <c r="Y6191" s="52"/>
      <c r="Z6191" s="52"/>
      <c r="AA6191" s="52"/>
    </row>
    <row r="6192" spans="19:27">
      <c r="S6192" s="52"/>
      <c r="T6192" s="52"/>
      <c r="U6192" s="52"/>
      <c r="V6192" s="52"/>
      <c r="W6192" s="52"/>
      <c r="X6192" s="52"/>
      <c r="Y6192" s="52"/>
      <c r="Z6192" s="52"/>
      <c r="AA6192" s="52"/>
    </row>
    <row r="6193" spans="19:27">
      <c r="S6193" s="52"/>
      <c r="T6193" s="52"/>
      <c r="U6193" s="52"/>
      <c r="V6193" s="52"/>
      <c r="W6193" s="52"/>
      <c r="X6193" s="52"/>
      <c r="Y6193" s="52"/>
      <c r="Z6193" s="52"/>
      <c r="AA6193" s="52"/>
    </row>
    <row r="6194" spans="19:27">
      <c r="S6194" s="52"/>
      <c r="T6194" s="52"/>
      <c r="U6194" s="52"/>
      <c r="V6194" s="52"/>
      <c r="W6194" s="52"/>
      <c r="X6194" s="52"/>
      <c r="Y6194" s="52"/>
      <c r="Z6194" s="52"/>
      <c r="AA6194" s="52"/>
    </row>
    <row r="6195" spans="19:27">
      <c r="S6195" s="52"/>
      <c r="T6195" s="52"/>
      <c r="U6195" s="52"/>
      <c r="V6195" s="52"/>
      <c r="W6195" s="52"/>
      <c r="X6195" s="52"/>
      <c r="Y6195" s="52"/>
      <c r="Z6195" s="52"/>
      <c r="AA6195" s="52"/>
    </row>
    <row r="6196" spans="19:27">
      <c r="S6196" s="52"/>
      <c r="T6196" s="52"/>
      <c r="U6196" s="52"/>
      <c r="V6196" s="52"/>
      <c r="W6196" s="52"/>
      <c r="X6196" s="52"/>
      <c r="Y6196" s="52"/>
      <c r="Z6196" s="52"/>
      <c r="AA6196" s="52"/>
    </row>
    <row r="6197" spans="19:27">
      <c r="S6197" s="52"/>
      <c r="T6197" s="52"/>
      <c r="U6197" s="52"/>
      <c r="V6197" s="52"/>
      <c r="W6197" s="52"/>
      <c r="X6197" s="52"/>
      <c r="Y6197" s="52"/>
      <c r="Z6197" s="52"/>
      <c r="AA6197" s="52"/>
    </row>
    <row r="6198" spans="19:27">
      <c r="S6198" s="52"/>
      <c r="T6198" s="52"/>
      <c r="U6198" s="52"/>
      <c r="V6198" s="52"/>
      <c r="W6198" s="52"/>
      <c r="X6198" s="52"/>
      <c r="Y6198" s="52"/>
      <c r="Z6198" s="52"/>
      <c r="AA6198" s="52"/>
    </row>
    <row r="6199" spans="19:27">
      <c r="S6199" s="52"/>
      <c r="T6199" s="52"/>
      <c r="U6199" s="52"/>
      <c r="V6199" s="52"/>
      <c r="W6199" s="52"/>
      <c r="X6199" s="52"/>
      <c r="Y6199" s="52"/>
      <c r="Z6199" s="52"/>
      <c r="AA6199" s="52"/>
    </row>
    <row r="6200" spans="19:27">
      <c r="S6200" s="52"/>
      <c r="T6200" s="52"/>
      <c r="U6200" s="52"/>
      <c r="V6200" s="52"/>
      <c r="W6200" s="52"/>
      <c r="X6200" s="52"/>
      <c r="Y6200" s="52"/>
      <c r="Z6200" s="52"/>
      <c r="AA6200" s="52"/>
    </row>
    <row r="6201" spans="19:27">
      <c r="S6201" s="52"/>
      <c r="T6201" s="52"/>
      <c r="U6201" s="52"/>
      <c r="V6201" s="52"/>
      <c r="W6201" s="52"/>
      <c r="X6201" s="52"/>
      <c r="Y6201" s="52"/>
      <c r="Z6201" s="52"/>
      <c r="AA6201" s="52"/>
    </row>
    <row r="6202" spans="19:27">
      <c r="S6202" s="52"/>
      <c r="T6202" s="52"/>
      <c r="U6202" s="52"/>
      <c r="V6202" s="52"/>
      <c r="W6202" s="52"/>
      <c r="X6202" s="52"/>
      <c r="Y6202" s="52"/>
      <c r="Z6202" s="52"/>
      <c r="AA6202" s="52"/>
    </row>
    <row r="6203" spans="19:27">
      <c r="S6203" s="52"/>
      <c r="T6203" s="52"/>
      <c r="U6203" s="52"/>
      <c r="V6203" s="52"/>
      <c r="W6203" s="52"/>
      <c r="X6203" s="52"/>
      <c r="Y6203" s="52"/>
      <c r="Z6203" s="52"/>
      <c r="AA6203" s="52"/>
    </row>
    <row r="6204" spans="19:27">
      <c r="S6204" s="52"/>
      <c r="T6204" s="52"/>
      <c r="U6204" s="52"/>
      <c r="V6204" s="52"/>
      <c r="W6204" s="52"/>
      <c r="X6204" s="52"/>
      <c r="Y6204" s="52"/>
      <c r="Z6204" s="52"/>
      <c r="AA6204" s="52"/>
    </row>
    <row r="6205" spans="19:27">
      <c r="S6205" s="52"/>
      <c r="T6205" s="52"/>
      <c r="U6205" s="52"/>
      <c r="V6205" s="52"/>
      <c r="W6205" s="52"/>
      <c r="X6205" s="52"/>
      <c r="Y6205" s="52"/>
      <c r="Z6205" s="52"/>
      <c r="AA6205" s="52"/>
    </row>
    <row r="6206" spans="19:27">
      <c r="S6206" s="52"/>
      <c r="T6206" s="52"/>
      <c r="U6206" s="52"/>
      <c r="V6206" s="52"/>
      <c r="W6206" s="52"/>
      <c r="X6206" s="52"/>
      <c r="Y6206" s="52"/>
      <c r="Z6206" s="52"/>
      <c r="AA6206" s="52"/>
    </row>
    <row r="6207" spans="19:27">
      <c r="S6207" s="52"/>
      <c r="T6207" s="52"/>
      <c r="U6207" s="52"/>
      <c r="V6207" s="52"/>
      <c r="W6207" s="52"/>
      <c r="X6207" s="52"/>
      <c r="Y6207" s="52"/>
      <c r="Z6207" s="52"/>
      <c r="AA6207" s="52"/>
    </row>
    <row r="6208" spans="19:27">
      <c r="S6208" s="52"/>
      <c r="T6208" s="52"/>
      <c r="U6208" s="52"/>
      <c r="V6208" s="52"/>
      <c r="W6208" s="52"/>
      <c r="X6208" s="52"/>
      <c r="Y6208" s="52"/>
      <c r="Z6208" s="52"/>
      <c r="AA6208" s="52"/>
    </row>
    <row r="6209" spans="19:27">
      <c r="S6209" s="52"/>
      <c r="T6209" s="52"/>
      <c r="U6209" s="52"/>
      <c r="V6209" s="52"/>
      <c r="W6209" s="52"/>
      <c r="X6209" s="52"/>
      <c r="Y6209" s="52"/>
      <c r="Z6209" s="52"/>
      <c r="AA6209" s="52"/>
    </row>
    <row r="6210" spans="19:27">
      <c r="S6210" s="52"/>
      <c r="T6210" s="52"/>
      <c r="U6210" s="52"/>
      <c r="V6210" s="52"/>
      <c r="W6210" s="52"/>
      <c r="X6210" s="52"/>
      <c r="Y6210" s="52"/>
      <c r="Z6210" s="52"/>
      <c r="AA6210" s="52"/>
    </row>
    <row r="6211" spans="19:27">
      <c r="S6211" s="52"/>
      <c r="T6211" s="52"/>
      <c r="U6211" s="52"/>
      <c r="V6211" s="52"/>
      <c r="W6211" s="52"/>
      <c r="X6211" s="52"/>
      <c r="Y6211" s="52"/>
      <c r="Z6211" s="52"/>
      <c r="AA6211" s="52"/>
    </row>
    <row r="6212" spans="19:27">
      <c r="S6212" s="52"/>
      <c r="T6212" s="52"/>
      <c r="U6212" s="52"/>
      <c r="V6212" s="52"/>
      <c r="W6212" s="52"/>
      <c r="X6212" s="52"/>
      <c r="Y6212" s="52"/>
      <c r="Z6212" s="52"/>
      <c r="AA6212" s="52"/>
    </row>
    <row r="6213" spans="19:27">
      <c r="S6213" s="52"/>
      <c r="T6213" s="52"/>
      <c r="U6213" s="52"/>
      <c r="V6213" s="52"/>
      <c r="W6213" s="52"/>
      <c r="X6213" s="52"/>
      <c r="Y6213" s="52"/>
      <c r="Z6213" s="52"/>
      <c r="AA6213" s="52"/>
    </row>
    <row r="6214" spans="19:27">
      <c r="S6214" s="52"/>
      <c r="T6214" s="52"/>
      <c r="U6214" s="52"/>
      <c r="V6214" s="52"/>
      <c r="W6214" s="52"/>
      <c r="X6214" s="52"/>
      <c r="Y6214" s="52"/>
      <c r="Z6214" s="52"/>
      <c r="AA6214" s="52"/>
    </row>
    <row r="6215" spans="19:27">
      <c r="S6215" s="52"/>
      <c r="T6215" s="52"/>
      <c r="U6215" s="52"/>
      <c r="V6215" s="52"/>
      <c r="W6215" s="52"/>
      <c r="X6215" s="52"/>
      <c r="Y6215" s="52"/>
      <c r="Z6215" s="52"/>
      <c r="AA6215" s="52"/>
    </row>
    <row r="6216" spans="19:27">
      <c r="S6216" s="52"/>
      <c r="T6216" s="52"/>
      <c r="U6216" s="52"/>
      <c r="V6216" s="52"/>
      <c r="W6216" s="52"/>
      <c r="X6216" s="52"/>
      <c r="Y6216" s="52"/>
      <c r="Z6216" s="52"/>
      <c r="AA6216" s="52"/>
    </row>
    <row r="6217" spans="19:27">
      <c r="S6217" s="52"/>
      <c r="T6217" s="52"/>
      <c r="U6217" s="52"/>
      <c r="V6217" s="52"/>
      <c r="W6217" s="52"/>
      <c r="X6217" s="52"/>
      <c r="Y6217" s="52"/>
      <c r="Z6217" s="52"/>
      <c r="AA6217" s="52"/>
    </row>
    <row r="6218" spans="19:27">
      <c r="S6218" s="52"/>
      <c r="T6218" s="52"/>
      <c r="U6218" s="52"/>
      <c r="V6218" s="52"/>
      <c r="W6218" s="52"/>
      <c r="X6218" s="52"/>
      <c r="Y6218" s="52"/>
      <c r="Z6218" s="52"/>
      <c r="AA6218" s="52"/>
    </row>
    <row r="6219" spans="19:27">
      <c r="S6219" s="52"/>
      <c r="T6219" s="52"/>
      <c r="U6219" s="52"/>
      <c r="V6219" s="52"/>
      <c r="W6219" s="52"/>
      <c r="X6219" s="52"/>
      <c r="Y6219" s="52"/>
      <c r="Z6219" s="52"/>
      <c r="AA6219" s="52"/>
    </row>
    <row r="6220" spans="19:27">
      <c r="S6220" s="52"/>
      <c r="T6220" s="52"/>
      <c r="U6220" s="52"/>
      <c r="V6220" s="52"/>
      <c r="W6220" s="52"/>
      <c r="X6220" s="52"/>
      <c r="Y6220" s="52"/>
      <c r="Z6220" s="52"/>
      <c r="AA6220" s="52"/>
    </row>
    <row r="6221" spans="19:27">
      <c r="S6221" s="52"/>
      <c r="T6221" s="52"/>
      <c r="U6221" s="52"/>
      <c r="V6221" s="52"/>
      <c r="W6221" s="52"/>
      <c r="X6221" s="52"/>
      <c r="Y6221" s="52"/>
      <c r="Z6221" s="52"/>
      <c r="AA6221" s="52"/>
    </row>
    <row r="6222" spans="19:27">
      <c r="S6222" s="52"/>
      <c r="T6222" s="52"/>
      <c r="U6222" s="52"/>
      <c r="V6222" s="52"/>
      <c r="W6222" s="52"/>
      <c r="X6222" s="52"/>
      <c r="Y6222" s="52"/>
      <c r="Z6222" s="52"/>
      <c r="AA6222" s="52"/>
    </row>
    <row r="6223" spans="19:27">
      <c r="S6223" s="52"/>
      <c r="T6223" s="52"/>
      <c r="U6223" s="52"/>
      <c r="V6223" s="52"/>
      <c r="W6223" s="52"/>
      <c r="X6223" s="52"/>
      <c r="Y6223" s="52"/>
      <c r="Z6223" s="52"/>
      <c r="AA6223" s="52"/>
    </row>
    <row r="6224" spans="19:27">
      <c r="S6224" s="52"/>
      <c r="T6224" s="52"/>
      <c r="U6224" s="52"/>
      <c r="V6224" s="52"/>
      <c r="W6224" s="52"/>
      <c r="X6224" s="52"/>
      <c r="Y6224" s="52"/>
      <c r="Z6224" s="52"/>
      <c r="AA6224" s="52"/>
    </row>
    <row r="6225" spans="19:27">
      <c r="S6225" s="52"/>
      <c r="T6225" s="52"/>
      <c r="U6225" s="52"/>
      <c r="V6225" s="52"/>
      <c r="W6225" s="52"/>
      <c r="X6225" s="52"/>
      <c r="Y6225" s="52"/>
      <c r="Z6225" s="52"/>
      <c r="AA6225" s="52"/>
    </row>
    <row r="6226" spans="19:27">
      <c r="S6226" s="52"/>
      <c r="T6226" s="52"/>
      <c r="U6226" s="52"/>
      <c r="V6226" s="52"/>
      <c r="W6226" s="52"/>
      <c r="X6226" s="52"/>
      <c r="Y6226" s="52"/>
      <c r="Z6226" s="52"/>
      <c r="AA6226" s="52"/>
    </row>
    <row r="6227" spans="19:27">
      <c r="S6227" s="52"/>
      <c r="T6227" s="52"/>
      <c r="U6227" s="52"/>
      <c r="V6227" s="52"/>
      <c r="W6227" s="52"/>
      <c r="X6227" s="52"/>
      <c r="Y6227" s="52"/>
      <c r="Z6227" s="52"/>
      <c r="AA6227" s="52"/>
    </row>
    <row r="6228" spans="19:27">
      <c r="S6228" s="52"/>
      <c r="T6228" s="52"/>
      <c r="U6228" s="52"/>
      <c r="V6228" s="52"/>
      <c r="W6228" s="52"/>
      <c r="X6228" s="52"/>
      <c r="Y6228" s="52"/>
      <c r="Z6228" s="52"/>
      <c r="AA6228" s="52"/>
    </row>
    <row r="6229" spans="19:27">
      <c r="S6229" s="52"/>
      <c r="T6229" s="52"/>
      <c r="U6229" s="52"/>
      <c r="V6229" s="52"/>
      <c r="W6229" s="52"/>
      <c r="X6229" s="52"/>
      <c r="Y6229" s="52"/>
      <c r="Z6229" s="52"/>
      <c r="AA6229" s="52"/>
    </row>
    <row r="6230" spans="19:27">
      <c r="S6230" s="52"/>
      <c r="T6230" s="52"/>
      <c r="U6230" s="52"/>
      <c r="V6230" s="52"/>
      <c r="W6230" s="52"/>
      <c r="X6230" s="52"/>
      <c r="Y6230" s="52"/>
      <c r="Z6230" s="52"/>
      <c r="AA6230" s="52"/>
    </row>
    <row r="6231" spans="19:27">
      <c r="S6231" s="52"/>
      <c r="T6231" s="52"/>
      <c r="U6231" s="52"/>
      <c r="V6231" s="52"/>
      <c r="W6231" s="52"/>
      <c r="X6231" s="52"/>
      <c r="Y6231" s="52"/>
      <c r="Z6231" s="52"/>
      <c r="AA6231" s="52"/>
    </row>
    <row r="6232" spans="19:27">
      <c r="S6232" s="52"/>
      <c r="T6232" s="52"/>
      <c r="U6232" s="52"/>
      <c r="V6232" s="52"/>
      <c r="W6232" s="52"/>
      <c r="X6232" s="52"/>
      <c r="Y6232" s="52"/>
      <c r="Z6232" s="52"/>
      <c r="AA6232" s="52"/>
    </row>
    <row r="6233" spans="19:27">
      <c r="S6233" s="52"/>
      <c r="T6233" s="52"/>
      <c r="U6233" s="52"/>
      <c r="V6233" s="52"/>
      <c r="W6233" s="52"/>
      <c r="X6233" s="52"/>
      <c r="Y6233" s="52"/>
      <c r="Z6233" s="52"/>
      <c r="AA6233" s="52"/>
    </row>
    <row r="6234" spans="19:27">
      <c r="S6234" s="52"/>
      <c r="T6234" s="52"/>
      <c r="U6234" s="52"/>
      <c r="V6234" s="52"/>
      <c r="W6234" s="52"/>
      <c r="X6234" s="52"/>
      <c r="Y6234" s="52"/>
      <c r="Z6234" s="52"/>
      <c r="AA6234" s="52"/>
    </row>
    <row r="6235" spans="19:27">
      <c r="S6235" s="52"/>
      <c r="T6235" s="52"/>
      <c r="U6235" s="52"/>
      <c r="V6235" s="52"/>
      <c r="W6235" s="52"/>
      <c r="X6235" s="52"/>
      <c r="Y6235" s="52"/>
      <c r="Z6235" s="52"/>
      <c r="AA6235" s="52"/>
    </row>
    <row r="6236" spans="19:27">
      <c r="S6236" s="52"/>
      <c r="T6236" s="52"/>
      <c r="U6236" s="52"/>
      <c r="V6236" s="52"/>
      <c r="W6236" s="52"/>
      <c r="X6236" s="52"/>
      <c r="Y6236" s="52"/>
      <c r="Z6236" s="52"/>
      <c r="AA6236" s="52"/>
    </row>
    <row r="6237" spans="19:27">
      <c r="S6237" s="52"/>
      <c r="T6237" s="52"/>
      <c r="U6237" s="52"/>
      <c r="V6237" s="52"/>
      <c r="W6237" s="52"/>
      <c r="X6237" s="52"/>
      <c r="Y6237" s="52"/>
      <c r="Z6237" s="52"/>
      <c r="AA6237" s="52"/>
    </row>
    <row r="6238" spans="19:27">
      <c r="S6238" s="52"/>
      <c r="T6238" s="52"/>
      <c r="U6238" s="52"/>
      <c r="V6238" s="52"/>
      <c r="W6238" s="52"/>
      <c r="X6238" s="52"/>
      <c r="Y6238" s="52"/>
      <c r="Z6238" s="52"/>
      <c r="AA6238" s="52"/>
    </row>
    <row r="6239" spans="19:27">
      <c r="S6239" s="52"/>
      <c r="T6239" s="52"/>
      <c r="U6239" s="52"/>
      <c r="V6239" s="52"/>
      <c r="W6239" s="52"/>
      <c r="X6239" s="52"/>
      <c r="Y6239" s="52"/>
      <c r="Z6239" s="52"/>
      <c r="AA6239" s="52"/>
    </row>
    <row r="6240" spans="19:27">
      <c r="S6240" s="52"/>
      <c r="T6240" s="52"/>
      <c r="U6240" s="52"/>
      <c r="V6240" s="52"/>
      <c r="W6240" s="52"/>
      <c r="X6240" s="52"/>
      <c r="Y6240" s="52"/>
      <c r="Z6240" s="52"/>
      <c r="AA6240" s="52"/>
    </row>
    <row r="6241" spans="19:27">
      <c r="S6241" s="52"/>
      <c r="T6241" s="52"/>
      <c r="U6241" s="52"/>
      <c r="V6241" s="52"/>
      <c r="W6241" s="52"/>
      <c r="X6241" s="52"/>
      <c r="Y6241" s="52"/>
      <c r="Z6241" s="52"/>
      <c r="AA6241" s="52"/>
    </row>
    <row r="6242" spans="19:27">
      <c r="S6242" s="52"/>
      <c r="T6242" s="52"/>
      <c r="U6242" s="52"/>
      <c r="V6242" s="52"/>
      <c r="W6242" s="52"/>
      <c r="X6242" s="52"/>
      <c r="Y6242" s="52"/>
      <c r="Z6242" s="52"/>
      <c r="AA6242" s="52"/>
    </row>
    <row r="6243" spans="19:27">
      <c r="S6243" s="52"/>
      <c r="T6243" s="52"/>
      <c r="U6243" s="52"/>
      <c r="V6243" s="52"/>
      <c r="W6243" s="52"/>
      <c r="X6243" s="52"/>
      <c r="Y6243" s="52"/>
      <c r="Z6243" s="52"/>
      <c r="AA6243" s="52"/>
    </row>
    <row r="6244" spans="19:27">
      <c r="S6244" s="52"/>
      <c r="T6244" s="52"/>
      <c r="U6244" s="52"/>
      <c r="V6244" s="52"/>
      <c r="W6244" s="52"/>
      <c r="X6244" s="52"/>
      <c r="Y6244" s="52"/>
      <c r="Z6244" s="52"/>
      <c r="AA6244" s="52"/>
    </row>
    <row r="6245" spans="19:27">
      <c r="S6245" s="52"/>
      <c r="T6245" s="52"/>
      <c r="U6245" s="52"/>
      <c r="V6245" s="52"/>
      <c r="W6245" s="52"/>
      <c r="X6245" s="52"/>
      <c r="Y6245" s="52"/>
      <c r="Z6245" s="52"/>
      <c r="AA6245" s="52"/>
    </row>
    <row r="6246" spans="19:27">
      <c r="S6246" s="52"/>
      <c r="T6246" s="52"/>
      <c r="U6246" s="52"/>
      <c r="V6246" s="52"/>
      <c r="W6246" s="52"/>
      <c r="X6246" s="52"/>
      <c r="Y6246" s="52"/>
      <c r="Z6246" s="52"/>
      <c r="AA6246" s="52"/>
    </row>
    <row r="6247" spans="19:27">
      <c r="S6247" s="52"/>
      <c r="T6247" s="52"/>
      <c r="U6247" s="52"/>
      <c r="V6247" s="52"/>
      <c r="W6247" s="52"/>
      <c r="X6247" s="52"/>
      <c r="Y6247" s="52"/>
      <c r="Z6247" s="52"/>
      <c r="AA6247" s="52"/>
    </row>
    <row r="6248" spans="19:27">
      <c r="S6248" s="52"/>
      <c r="T6248" s="52"/>
      <c r="U6248" s="52"/>
      <c r="V6248" s="52"/>
      <c r="W6248" s="52"/>
      <c r="X6248" s="52"/>
      <c r="Y6248" s="52"/>
      <c r="Z6248" s="52"/>
      <c r="AA6248" s="52"/>
    </row>
    <row r="6249" spans="19:27">
      <c r="S6249" s="52"/>
      <c r="T6249" s="52"/>
      <c r="U6249" s="52"/>
      <c r="V6249" s="52"/>
      <c r="W6249" s="52"/>
      <c r="X6249" s="52"/>
      <c r="Y6249" s="52"/>
      <c r="Z6249" s="52"/>
      <c r="AA6249" s="52"/>
    </row>
    <row r="6250" spans="19:27">
      <c r="S6250" s="52"/>
      <c r="T6250" s="52"/>
      <c r="U6250" s="52"/>
      <c r="V6250" s="52"/>
      <c r="W6250" s="52"/>
      <c r="X6250" s="52"/>
      <c r="Y6250" s="52"/>
      <c r="Z6250" s="52"/>
      <c r="AA6250" s="52"/>
    </row>
    <row r="6251" spans="19:27">
      <c r="S6251" s="52"/>
      <c r="T6251" s="52"/>
      <c r="U6251" s="52"/>
      <c r="V6251" s="52"/>
      <c r="W6251" s="52"/>
      <c r="X6251" s="52"/>
      <c r="Y6251" s="52"/>
      <c r="Z6251" s="52"/>
      <c r="AA6251" s="52"/>
    </row>
    <row r="6252" spans="19:27">
      <c r="S6252" s="52"/>
      <c r="T6252" s="52"/>
      <c r="U6252" s="52"/>
      <c r="V6252" s="52"/>
      <c r="W6252" s="52"/>
      <c r="X6252" s="52"/>
      <c r="Y6252" s="52"/>
      <c r="Z6252" s="52"/>
      <c r="AA6252" s="52"/>
    </row>
    <row r="6253" spans="19:27">
      <c r="S6253" s="52"/>
      <c r="T6253" s="52"/>
      <c r="U6253" s="52"/>
      <c r="V6253" s="52"/>
      <c r="W6253" s="52"/>
      <c r="X6253" s="52"/>
      <c r="Y6253" s="52"/>
      <c r="Z6253" s="52"/>
      <c r="AA6253" s="52"/>
    </row>
    <row r="6254" spans="19:27">
      <c r="S6254" s="52"/>
      <c r="T6254" s="52"/>
      <c r="U6254" s="52"/>
      <c r="V6254" s="52"/>
      <c r="W6254" s="52"/>
      <c r="X6254" s="52"/>
      <c r="Y6254" s="52"/>
      <c r="Z6254" s="52"/>
      <c r="AA6254" s="52"/>
    </row>
    <row r="6255" spans="19:27">
      <c r="S6255" s="52"/>
      <c r="T6255" s="52"/>
      <c r="U6255" s="52"/>
      <c r="V6255" s="52"/>
      <c r="W6255" s="52"/>
      <c r="X6255" s="52"/>
      <c r="Y6255" s="52"/>
      <c r="Z6255" s="52"/>
      <c r="AA6255" s="52"/>
    </row>
    <row r="6256" spans="19:27">
      <c r="S6256" s="52"/>
      <c r="T6256" s="52"/>
      <c r="U6256" s="52"/>
      <c r="V6256" s="52"/>
      <c r="W6256" s="52"/>
      <c r="X6256" s="52"/>
      <c r="Y6256" s="52"/>
      <c r="Z6256" s="52"/>
      <c r="AA6256" s="52"/>
    </row>
    <row r="6257" spans="19:27">
      <c r="S6257" s="52"/>
      <c r="T6257" s="52"/>
      <c r="U6257" s="52"/>
      <c r="V6257" s="52"/>
      <c r="W6257" s="52"/>
      <c r="X6257" s="52"/>
      <c r="Y6257" s="52"/>
      <c r="Z6257" s="52"/>
      <c r="AA6257" s="52"/>
    </row>
    <row r="6258" spans="19:27">
      <c r="S6258" s="52"/>
      <c r="T6258" s="52"/>
      <c r="U6258" s="52"/>
      <c r="V6258" s="52"/>
      <c r="W6258" s="52"/>
      <c r="X6258" s="52"/>
      <c r="Y6258" s="52"/>
      <c r="Z6258" s="52"/>
      <c r="AA6258" s="52"/>
    </row>
    <row r="6259" spans="19:27">
      <c r="S6259" s="52"/>
      <c r="T6259" s="52"/>
      <c r="U6259" s="52"/>
      <c r="V6259" s="52"/>
      <c r="W6259" s="52"/>
      <c r="X6259" s="52"/>
      <c r="Y6259" s="52"/>
      <c r="Z6259" s="52"/>
      <c r="AA6259" s="52"/>
    </row>
    <row r="6260" spans="19:27">
      <c r="S6260" s="52"/>
      <c r="T6260" s="52"/>
      <c r="U6260" s="52"/>
      <c r="V6260" s="52"/>
      <c r="W6260" s="52"/>
      <c r="X6260" s="52"/>
      <c r="Y6260" s="52"/>
      <c r="Z6260" s="52"/>
      <c r="AA6260" s="52"/>
    </row>
    <row r="6261" spans="19:27">
      <c r="S6261" s="52"/>
      <c r="T6261" s="52"/>
      <c r="U6261" s="52"/>
      <c r="V6261" s="52"/>
      <c r="W6261" s="52"/>
      <c r="X6261" s="52"/>
      <c r="Y6261" s="52"/>
      <c r="Z6261" s="52"/>
      <c r="AA6261" s="52"/>
    </row>
    <row r="6262" spans="19:27">
      <c r="S6262" s="52"/>
      <c r="T6262" s="52"/>
      <c r="U6262" s="52"/>
      <c r="V6262" s="52"/>
      <c r="W6262" s="52"/>
      <c r="X6262" s="52"/>
      <c r="Y6262" s="52"/>
      <c r="Z6262" s="52"/>
      <c r="AA6262" s="52"/>
    </row>
    <row r="6263" spans="19:27">
      <c r="S6263" s="52"/>
      <c r="T6263" s="52"/>
      <c r="U6263" s="52"/>
      <c r="V6263" s="52"/>
      <c r="W6263" s="52"/>
      <c r="X6263" s="52"/>
      <c r="Y6263" s="52"/>
      <c r="Z6263" s="52"/>
      <c r="AA6263" s="52"/>
    </row>
    <row r="6264" spans="19:27">
      <c r="S6264" s="52"/>
      <c r="T6264" s="52"/>
      <c r="U6264" s="52"/>
      <c r="V6264" s="52"/>
      <c r="W6264" s="52"/>
      <c r="X6264" s="52"/>
      <c r="Y6264" s="52"/>
      <c r="Z6264" s="52"/>
      <c r="AA6264" s="52"/>
    </row>
    <row r="6265" spans="19:27">
      <c r="S6265" s="52"/>
      <c r="T6265" s="52"/>
      <c r="U6265" s="52"/>
      <c r="V6265" s="52"/>
      <c r="W6265" s="52"/>
      <c r="X6265" s="52"/>
      <c r="Y6265" s="52"/>
      <c r="Z6265" s="52"/>
      <c r="AA6265" s="52"/>
    </row>
    <row r="6266" spans="19:27">
      <c r="S6266" s="52"/>
      <c r="T6266" s="52"/>
      <c r="U6266" s="52"/>
      <c r="V6266" s="52"/>
      <c r="W6266" s="52"/>
      <c r="X6266" s="52"/>
      <c r="Y6266" s="52"/>
      <c r="Z6266" s="52"/>
      <c r="AA6266" s="52"/>
    </row>
    <row r="6267" spans="19:27">
      <c r="S6267" s="52"/>
      <c r="T6267" s="52"/>
      <c r="U6267" s="52"/>
      <c r="V6267" s="52"/>
      <c r="W6267" s="52"/>
      <c r="X6267" s="52"/>
      <c r="Y6267" s="52"/>
      <c r="Z6267" s="52"/>
      <c r="AA6267" s="52"/>
    </row>
    <row r="6268" spans="19:27">
      <c r="S6268" s="52"/>
      <c r="T6268" s="52"/>
      <c r="U6268" s="52"/>
      <c r="V6268" s="52"/>
      <c r="W6268" s="52"/>
      <c r="X6268" s="52"/>
      <c r="Y6268" s="52"/>
      <c r="Z6268" s="52"/>
      <c r="AA6268" s="52"/>
    </row>
    <row r="6269" spans="19:27">
      <c r="S6269" s="52"/>
      <c r="T6269" s="52"/>
      <c r="U6269" s="52"/>
      <c r="V6269" s="52"/>
      <c r="W6269" s="52"/>
      <c r="X6269" s="52"/>
      <c r="Y6269" s="52"/>
      <c r="Z6269" s="52"/>
      <c r="AA6269" s="52"/>
    </row>
    <row r="6270" spans="19:27">
      <c r="S6270" s="52"/>
      <c r="T6270" s="52"/>
      <c r="U6270" s="52"/>
      <c r="V6270" s="52"/>
      <c r="W6270" s="52"/>
      <c r="X6270" s="52"/>
      <c r="Y6270" s="52"/>
      <c r="Z6270" s="52"/>
      <c r="AA6270" s="52"/>
    </row>
    <row r="6271" spans="19:27">
      <c r="S6271" s="52"/>
      <c r="T6271" s="52"/>
      <c r="U6271" s="52"/>
      <c r="V6271" s="52"/>
      <c r="W6271" s="52"/>
      <c r="X6271" s="52"/>
      <c r="Y6271" s="52"/>
      <c r="Z6271" s="52"/>
      <c r="AA6271" s="52"/>
    </row>
    <row r="6272" spans="19:27">
      <c r="S6272" s="52"/>
      <c r="T6272" s="52"/>
      <c r="U6272" s="52"/>
      <c r="V6272" s="52"/>
      <c r="W6272" s="52"/>
      <c r="X6272" s="52"/>
      <c r="Y6272" s="52"/>
      <c r="Z6272" s="52"/>
      <c r="AA6272" s="52"/>
    </row>
    <row r="6273" spans="19:27">
      <c r="S6273" s="52"/>
      <c r="T6273" s="52"/>
      <c r="U6273" s="52"/>
      <c r="V6273" s="52"/>
      <c r="W6273" s="52"/>
      <c r="X6273" s="52"/>
      <c r="Y6273" s="52"/>
      <c r="Z6273" s="52"/>
      <c r="AA6273" s="52"/>
    </row>
    <row r="6274" spans="19:27">
      <c r="S6274" s="52"/>
      <c r="T6274" s="52"/>
      <c r="U6274" s="52"/>
      <c r="V6274" s="52"/>
      <c r="W6274" s="52"/>
      <c r="X6274" s="52"/>
      <c r="Y6274" s="52"/>
      <c r="Z6274" s="52"/>
      <c r="AA6274" s="52"/>
    </row>
    <row r="6275" spans="19:27">
      <c r="S6275" s="52"/>
      <c r="T6275" s="52"/>
      <c r="U6275" s="52"/>
      <c r="V6275" s="52"/>
      <c r="W6275" s="52"/>
      <c r="X6275" s="52"/>
      <c r="Y6275" s="52"/>
      <c r="Z6275" s="52"/>
      <c r="AA6275" s="52"/>
    </row>
    <row r="6276" spans="19:27">
      <c r="S6276" s="52"/>
      <c r="T6276" s="52"/>
      <c r="U6276" s="52"/>
      <c r="V6276" s="52"/>
      <c r="W6276" s="52"/>
      <c r="X6276" s="52"/>
      <c r="Y6276" s="52"/>
      <c r="Z6276" s="52"/>
      <c r="AA6276" s="52"/>
    </row>
    <row r="6277" spans="19:27">
      <c r="S6277" s="52"/>
      <c r="T6277" s="52"/>
      <c r="U6277" s="52"/>
      <c r="V6277" s="52"/>
      <c r="W6277" s="52"/>
      <c r="X6277" s="52"/>
      <c r="Y6277" s="52"/>
      <c r="Z6277" s="52"/>
      <c r="AA6277" s="52"/>
    </row>
    <row r="6278" spans="19:27">
      <c r="S6278" s="52"/>
      <c r="T6278" s="52"/>
      <c r="U6278" s="52"/>
      <c r="V6278" s="52"/>
      <c r="W6278" s="52"/>
      <c r="X6278" s="52"/>
      <c r="Y6278" s="52"/>
      <c r="Z6278" s="52"/>
      <c r="AA6278" s="52"/>
    </row>
    <row r="6279" spans="19:27">
      <c r="S6279" s="52"/>
      <c r="T6279" s="52"/>
      <c r="U6279" s="52"/>
      <c r="V6279" s="52"/>
      <c r="W6279" s="52"/>
      <c r="X6279" s="52"/>
      <c r="Y6279" s="52"/>
      <c r="Z6279" s="52"/>
      <c r="AA6279" s="52"/>
    </row>
    <row r="6280" spans="19:27">
      <c r="S6280" s="52"/>
      <c r="T6280" s="52"/>
      <c r="U6280" s="52"/>
      <c r="V6280" s="52"/>
      <c r="W6280" s="52"/>
      <c r="X6280" s="52"/>
      <c r="Y6280" s="52"/>
      <c r="Z6280" s="52"/>
      <c r="AA6280" s="52"/>
    </row>
    <row r="6281" spans="19:27">
      <c r="S6281" s="52"/>
      <c r="T6281" s="52"/>
      <c r="U6281" s="52"/>
      <c r="V6281" s="52"/>
      <c r="W6281" s="52"/>
      <c r="X6281" s="52"/>
      <c r="Y6281" s="52"/>
      <c r="Z6281" s="52"/>
      <c r="AA6281" s="52"/>
    </row>
    <row r="6282" spans="19:27">
      <c r="S6282" s="52"/>
      <c r="T6282" s="52"/>
      <c r="U6282" s="52"/>
      <c r="V6282" s="52"/>
      <c r="W6282" s="52"/>
      <c r="X6282" s="52"/>
      <c r="Y6282" s="52"/>
      <c r="Z6282" s="52"/>
      <c r="AA6282" s="52"/>
    </row>
    <row r="6283" spans="19:27">
      <c r="S6283" s="52"/>
      <c r="T6283" s="52"/>
      <c r="U6283" s="52"/>
      <c r="V6283" s="52"/>
      <c r="W6283" s="52"/>
      <c r="X6283" s="52"/>
      <c r="Y6283" s="52"/>
      <c r="Z6283" s="52"/>
      <c r="AA6283" s="52"/>
    </row>
    <row r="6284" spans="19:27">
      <c r="S6284" s="52"/>
      <c r="T6284" s="52"/>
      <c r="U6284" s="52"/>
      <c r="V6284" s="52"/>
      <c r="W6284" s="52"/>
      <c r="X6284" s="52"/>
      <c r="Y6284" s="52"/>
      <c r="Z6284" s="52"/>
      <c r="AA6284" s="52"/>
    </row>
    <row r="6285" spans="19:27">
      <c r="S6285" s="52"/>
      <c r="T6285" s="52"/>
      <c r="U6285" s="52"/>
      <c r="V6285" s="52"/>
      <c r="W6285" s="52"/>
      <c r="X6285" s="52"/>
      <c r="Y6285" s="52"/>
      <c r="Z6285" s="52"/>
      <c r="AA6285" s="52"/>
    </row>
    <row r="6286" spans="19:27">
      <c r="S6286" s="52"/>
      <c r="T6286" s="52"/>
      <c r="U6286" s="52"/>
      <c r="V6286" s="52"/>
      <c r="W6286" s="52"/>
      <c r="X6286" s="52"/>
      <c r="Y6286" s="52"/>
      <c r="Z6286" s="52"/>
      <c r="AA6286" s="52"/>
    </row>
    <row r="6287" spans="19:27">
      <c r="S6287" s="52"/>
      <c r="T6287" s="52"/>
      <c r="U6287" s="52"/>
      <c r="V6287" s="52"/>
      <c r="W6287" s="52"/>
      <c r="X6287" s="52"/>
      <c r="Y6287" s="52"/>
      <c r="Z6287" s="52"/>
      <c r="AA6287" s="52"/>
    </row>
    <row r="6288" spans="19:27">
      <c r="S6288" s="52"/>
      <c r="T6288" s="52"/>
      <c r="U6288" s="52"/>
      <c r="V6288" s="52"/>
      <c r="W6288" s="52"/>
      <c r="X6288" s="52"/>
      <c r="Y6288" s="52"/>
      <c r="Z6288" s="52"/>
      <c r="AA6288" s="52"/>
    </row>
    <row r="6289" spans="19:27">
      <c r="S6289" s="52"/>
      <c r="T6289" s="52"/>
      <c r="U6289" s="52"/>
      <c r="V6289" s="52"/>
      <c r="W6289" s="52"/>
      <c r="X6289" s="52"/>
      <c r="Y6289" s="52"/>
      <c r="Z6289" s="52"/>
      <c r="AA6289" s="52"/>
    </row>
    <row r="6290" spans="19:27">
      <c r="S6290" s="52"/>
      <c r="T6290" s="52"/>
      <c r="U6290" s="52"/>
      <c r="V6290" s="52"/>
      <c r="W6290" s="52"/>
      <c r="X6290" s="52"/>
      <c r="Y6290" s="52"/>
      <c r="Z6290" s="52"/>
      <c r="AA6290" s="52"/>
    </row>
    <row r="6291" spans="19:27">
      <c r="S6291" s="52"/>
      <c r="T6291" s="52"/>
      <c r="U6291" s="52"/>
      <c r="V6291" s="52"/>
      <c r="W6291" s="52"/>
      <c r="X6291" s="52"/>
      <c r="Y6291" s="52"/>
      <c r="Z6291" s="52"/>
      <c r="AA6291" s="52"/>
    </row>
    <row r="6292" spans="19:27">
      <c r="S6292" s="52"/>
      <c r="T6292" s="52"/>
      <c r="U6292" s="52"/>
      <c r="V6292" s="52"/>
      <c r="W6292" s="52"/>
      <c r="X6292" s="52"/>
      <c r="Y6292" s="52"/>
      <c r="Z6292" s="52"/>
      <c r="AA6292" s="52"/>
    </row>
    <row r="6293" spans="19:27">
      <c r="S6293" s="52"/>
      <c r="T6293" s="52"/>
      <c r="U6293" s="52"/>
      <c r="V6293" s="52"/>
      <c r="W6293" s="52"/>
      <c r="X6293" s="52"/>
      <c r="Y6293" s="52"/>
      <c r="Z6293" s="52"/>
      <c r="AA6293" s="52"/>
    </row>
    <row r="6294" spans="19:27">
      <c r="S6294" s="52"/>
      <c r="T6294" s="52"/>
      <c r="U6294" s="52"/>
      <c r="V6294" s="52"/>
      <c r="W6294" s="52"/>
      <c r="X6294" s="52"/>
      <c r="Y6294" s="52"/>
      <c r="Z6294" s="52"/>
      <c r="AA6294" s="52"/>
    </row>
    <row r="6295" spans="19:27">
      <c r="S6295" s="52"/>
      <c r="T6295" s="52"/>
      <c r="U6295" s="52"/>
      <c r="V6295" s="52"/>
      <c r="W6295" s="52"/>
      <c r="X6295" s="52"/>
      <c r="Y6295" s="52"/>
      <c r="Z6295" s="52"/>
      <c r="AA6295" s="52"/>
    </row>
    <row r="6296" spans="19:27">
      <c r="S6296" s="52"/>
      <c r="T6296" s="52"/>
      <c r="U6296" s="52"/>
      <c r="V6296" s="52"/>
      <c r="W6296" s="52"/>
      <c r="X6296" s="52"/>
      <c r="Y6296" s="52"/>
      <c r="Z6296" s="52"/>
      <c r="AA6296" s="52"/>
    </row>
    <row r="6297" spans="19:27">
      <c r="S6297" s="52"/>
      <c r="T6297" s="52"/>
      <c r="U6297" s="52"/>
      <c r="V6297" s="52"/>
      <c r="W6297" s="52"/>
      <c r="X6297" s="52"/>
      <c r="Y6297" s="52"/>
      <c r="Z6297" s="52"/>
      <c r="AA6297" s="52"/>
    </row>
    <row r="6298" spans="19:27">
      <c r="S6298" s="52"/>
      <c r="T6298" s="52"/>
      <c r="U6298" s="52"/>
      <c r="V6298" s="52"/>
      <c r="W6298" s="52"/>
      <c r="X6298" s="52"/>
      <c r="Y6298" s="52"/>
      <c r="Z6298" s="52"/>
      <c r="AA6298" s="52"/>
    </row>
    <row r="6299" spans="19:27">
      <c r="S6299" s="52"/>
      <c r="T6299" s="52"/>
      <c r="U6299" s="52"/>
      <c r="V6299" s="52"/>
      <c r="W6299" s="52"/>
      <c r="X6299" s="52"/>
      <c r="Y6299" s="52"/>
      <c r="Z6299" s="52"/>
      <c r="AA6299" s="52"/>
    </row>
    <row r="6300" spans="19:27">
      <c r="S6300" s="52"/>
      <c r="T6300" s="52"/>
      <c r="U6300" s="52"/>
      <c r="V6300" s="52"/>
      <c r="W6300" s="52"/>
      <c r="X6300" s="52"/>
      <c r="Y6300" s="52"/>
      <c r="Z6300" s="52"/>
      <c r="AA6300" s="52"/>
    </row>
    <row r="6301" spans="19:27">
      <c r="S6301" s="52"/>
      <c r="T6301" s="52"/>
      <c r="U6301" s="52"/>
      <c r="V6301" s="52"/>
      <c r="W6301" s="52"/>
      <c r="X6301" s="52"/>
      <c r="Y6301" s="52"/>
      <c r="Z6301" s="52"/>
      <c r="AA6301" s="52"/>
    </row>
    <row r="6302" spans="19:27">
      <c r="S6302" s="52"/>
      <c r="T6302" s="52"/>
      <c r="U6302" s="52"/>
      <c r="V6302" s="52"/>
      <c r="W6302" s="52"/>
      <c r="X6302" s="52"/>
      <c r="Y6302" s="52"/>
      <c r="Z6302" s="52"/>
      <c r="AA6302" s="52"/>
    </row>
    <row r="6303" spans="19:27">
      <c r="S6303" s="52"/>
      <c r="T6303" s="52"/>
      <c r="U6303" s="52"/>
      <c r="V6303" s="52"/>
      <c r="W6303" s="52"/>
      <c r="X6303" s="52"/>
      <c r="Y6303" s="52"/>
      <c r="Z6303" s="52"/>
      <c r="AA6303" s="52"/>
    </row>
    <row r="6304" spans="19:27">
      <c r="S6304" s="52"/>
      <c r="T6304" s="52"/>
      <c r="U6304" s="52"/>
      <c r="V6304" s="52"/>
      <c r="W6304" s="52"/>
      <c r="X6304" s="52"/>
      <c r="Y6304" s="52"/>
      <c r="Z6304" s="52"/>
      <c r="AA6304" s="52"/>
    </row>
    <row r="6305" spans="19:27">
      <c r="S6305" s="52"/>
      <c r="T6305" s="52"/>
      <c r="U6305" s="52"/>
      <c r="V6305" s="52"/>
      <c r="W6305" s="52"/>
      <c r="X6305" s="52"/>
      <c r="Y6305" s="52"/>
      <c r="Z6305" s="52"/>
      <c r="AA6305" s="52"/>
    </row>
    <row r="6306" spans="19:27">
      <c r="S6306" s="52"/>
      <c r="T6306" s="52"/>
      <c r="U6306" s="52"/>
      <c r="V6306" s="52"/>
      <c r="W6306" s="52"/>
      <c r="X6306" s="52"/>
      <c r="Y6306" s="52"/>
      <c r="Z6306" s="52"/>
      <c r="AA6306" s="52"/>
    </row>
    <row r="6307" spans="19:27">
      <c r="S6307" s="52"/>
      <c r="T6307" s="52"/>
      <c r="U6307" s="52"/>
      <c r="V6307" s="52"/>
      <c r="W6307" s="52"/>
      <c r="X6307" s="52"/>
      <c r="Y6307" s="52"/>
      <c r="Z6307" s="52"/>
      <c r="AA6307" s="52"/>
    </row>
    <row r="6308" spans="19:27">
      <c r="S6308" s="52"/>
      <c r="T6308" s="52"/>
      <c r="U6308" s="52"/>
      <c r="V6308" s="52"/>
      <c r="W6308" s="52"/>
      <c r="X6308" s="52"/>
      <c r="Y6308" s="52"/>
      <c r="Z6308" s="52"/>
      <c r="AA6308" s="52"/>
    </row>
    <row r="6309" spans="19:27">
      <c r="S6309" s="52"/>
      <c r="T6309" s="52"/>
      <c r="U6309" s="52"/>
      <c r="V6309" s="52"/>
      <c r="W6309" s="52"/>
      <c r="X6309" s="52"/>
      <c r="Y6309" s="52"/>
      <c r="Z6309" s="52"/>
      <c r="AA6309" s="52"/>
    </row>
    <row r="6310" spans="19:27">
      <c r="S6310" s="52"/>
      <c r="T6310" s="52"/>
      <c r="U6310" s="52"/>
      <c r="V6310" s="52"/>
      <c r="W6310" s="52"/>
      <c r="X6310" s="52"/>
      <c r="Y6310" s="52"/>
      <c r="Z6310" s="52"/>
      <c r="AA6310" s="52"/>
    </row>
    <row r="6311" spans="19:27">
      <c r="S6311" s="52"/>
      <c r="T6311" s="52"/>
      <c r="U6311" s="52"/>
      <c r="V6311" s="52"/>
      <c r="W6311" s="52"/>
      <c r="X6311" s="52"/>
      <c r="Y6311" s="52"/>
      <c r="Z6311" s="52"/>
      <c r="AA6311" s="52"/>
    </row>
    <row r="6312" spans="19:27">
      <c r="S6312" s="52"/>
      <c r="T6312" s="52"/>
      <c r="U6312" s="52"/>
      <c r="V6312" s="52"/>
      <c r="W6312" s="52"/>
      <c r="X6312" s="52"/>
      <c r="Y6312" s="52"/>
      <c r="Z6312" s="52"/>
      <c r="AA6312" s="52"/>
    </row>
    <row r="6313" spans="19:27">
      <c r="S6313" s="52"/>
      <c r="T6313" s="52"/>
      <c r="U6313" s="52"/>
      <c r="V6313" s="52"/>
      <c r="W6313" s="52"/>
      <c r="X6313" s="52"/>
      <c r="Y6313" s="52"/>
      <c r="Z6313" s="52"/>
      <c r="AA6313" s="52"/>
    </row>
    <row r="6314" spans="19:27">
      <c r="S6314" s="52"/>
      <c r="T6314" s="52"/>
      <c r="U6314" s="52"/>
      <c r="V6314" s="52"/>
      <c r="W6314" s="52"/>
      <c r="X6314" s="52"/>
      <c r="Y6314" s="52"/>
      <c r="Z6314" s="52"/>
      <c r="AA6314" s="52"/>
    </row>
    <row r="6315" spans="19:27">
      <c r="S6315" s="52"/>
      <c r="T6315" s="52"/>
      <c r="U6315" s="52"/>
      <c r="V6315" s="52"/>
      <c r="W6315" s="52"/>
      <c r="X6315" s="52"/>
      <c r="Y6315" s="52"/>
      <c r="Z6315" s="52"/>
      <c r="AA6315" s="52"/>
    </row>
    <row r="6316" spans="19:27">
      <c r="S6316" s="52"/>
      <c r="T6316" s="52"/>
      <c r="U6316" s="52"/>
      <c r="V6316" s="52"/>
      <c r="W6316" s="52"/>
      <c r="X6316" s="52"/>
      <c r="Y6316" s="52"/>
      <c r="Z6316" s="52"/>
      <c r="AA6316" s="52"/>
    </row>
    <row r="6317" spans="19:27">
      <c r="S6317" s="52"/>
      <c r="T6317" s="52"/>
      <c r="U6317" s="52"/>
      <c r="V6317" s="52"/>
      <c r="W6317" s="52"/>
      <c r="X6317" s="52"/>
      <c r="Y6317" s="52"/>
      <c r="Z6317" s="52"/>
      <c r="AA6317" s="52"/>
    </row>
    <row r="6318" spans="19:27">
      <c r="S6318" s="52"/>
      <c r="T6318" s="52"/>
      <c r="U6318" s="52"/>
      <c r="V6318" s="52"/>
      <c r="W6318" s="52"/>
      <c r="X6318" s="52"/>
      <c r="Y6318" s="52"/>
      <c r="Z6318" s="52"/>
      <c r="AA6318" s="52"/>
    </row>
    <row r="6319" spans="19:27">
      <c r="S6319" s="52"/>
      <c r="T6319" s="52"/>
      <c r="U6319" s="52"/>
      <c r="V6319" s="52"/>
      <c r="W6319" s="52"/>
      <c r="X6319" s="52"/>
      <c r="Y6319" s="52"/>
      <c r="Z6319" s="52"/>
      <c r="AA6319" s="52"/>
    </row>
    <row r="6320" spans="19:27">
      <c r="S6320" s="52"/>
      <c r="T6320" s="52"/>
      <c r="U6320" s="52"/>
      <c r="V6320" s="52"/>
      <c r="W6320" s="52"/>
      <c r="X6320" s="52"/>
      <c r="Y6320" s="52"/>
      <c r="Z6320" s="52"/>
      <c r="AA6320" s="52"/>
    </row>
    <row r="6321" spans="19:27">
      <c r="S6321" s="52"/>
      <c r="T6321" s="52"/>
      <c r="U6321" s="52"/>
      <c r="V6321" s="52"/>
      <c r="W6321" s="52"/>
      <c r="X6321" s="52"/>
      <c r="Y6321" s="52"/>
      <c r="Z6321" s="52"/>
      <c r="AA6321" s="52"/>
    </row>
    <row r="6322" spans="19:27">
      <c r="S6322" s="52"/>
      <c r="T6322" s="52"/>
      <c r="U6322" s="52"/>
      <c r="V6322" s="52"/>
      <c r="W6322" s="52"/>
      <c r="X6322" s="52"/>
      <c r="Y6322" s="52"/>
      <c r="Z6322" s="52"/>
      <c r="AA6322" s="52"/>
    </row>
    <row r="6323" spans="19:27">
      <c r="S6323" s="52"/>
      <c r="T6323" s="52"/>
      <c r="U6323" s="52"/>
      <c r="V6323" s="52"/>
      <c r="W6323" s="52"/>
      <c r="X6323" s="52"/>
      <c r="Y6323" s="52"/>
      <c r="Z6323" s="52"/>
      <c r="AA6323" s="52"/>
    </row>
    <row r="6324" spans="19:27">
      <c r="S6324" s="52"/>
      <c r="T6324" s="52"/>
      <c r="U6324" s="52"/>
      <c r="V6324" s="52"/>
      <c r="W6324" s="52"/>
      <c r="X6324" s="52"/>
      <c r="Y6324" s="52"/>
      <c r="Z6324" s="52"/>
      <c r="AA6324" s="52"/>
    </row>
    <row r="6325" spans="19:27">
      <c r="S6325" s="52"/>
      <c r="T6325" s="52"/>
      <c r="U6325" s="52"/>
      <c r="V6325" s="52"/>
      <c r="W6325" s="52"/>
      <c r="X6325" s="52"/>
      <c r="Y6325" s="52"/>
      <c r="Z6325" s="52"/>
      <c r="AA6325" s="52"/>
    </row>
    <row r="6326" spans="19:27">
      <c r="S6326" s="52"/>
      <c r="T6326" s="52"/>
      <c r="U6326" s="52"/>
      <c r="V6326" s="52"/>
      <c r="W6326" s="52"/>
      <c r="X6326" s="52"/>
      <c r="Y6326" s="52"/>
      <c r="Z6326" s="52"/>
      <c r="AA6326" s="52"/>
    </row>
    <row r="6327" spans="19:27">
      <c r="S6327" s="52"/>
      <c r="T6327" s="52"/>
      <c r="U6327" s="52"/>
      <c r="V6327" s="52"/>
      <c r="W6327" s="52"/>
      <c r="X6327" s="52"/>
      <c r="Y6327" s="52"/>
      <c r="Z6327" s="52"/>
      <c r="AA6327" s="52"/>
    </row>
    <row r="6328" spans="19:27">
      <c r="S6328" s="52"/>
      <c r="T6328" s="52"/>
      <c r="U6328" s="52"/>
      <c r="V6328" s="52"/>
      <c r="W6328" s="52"/>
      <c r="X6328" s="52"/>
      <c r="Y6328" s="52"/>
      <c r="Z6328" s="52"/>
      <c r="AA6328" s="52"/>
    </row>
    <row r="6329" spans="19:27">
      <c r="S6329" s="52"/>
      <c r="T6329" s="52"/>
      <c r="U6329" s="52"/>
      <c r="V6329" s="52"/>
      <c r="W6329" s="52"/>
      <c r="X6329" s="52"/>
      <c r="Y6329" s="52"/>
      <c r="Z6329" s="52"/>
      <c r="AA6329" s="52"/>
    </row>
    <row r="6330" spans="19:27">
      <c r="S6330" s="52"/>
      <c r="T6330" s="52"/>
      <c r="U6330" s="52"/>
      <c r="V6330" s="52"/>
      <c r="W6330" s="52"/>
      <c r="X6330" s="52"/>
      <c r="Y6330" s="52"/>
      <c r="Z6330" s="52"/>
      <c r="AA6330" s="52"/>
    </row>
    <row r="6331" spans="19:27">
      <c r="S6331" s="52"/>
      <c r="T6331" s="52"/>
      <c r="U6331" s="52"/>
      <c r="V6331" s="52"/>
      <c r="W6331" s="52"/>
      <c r="X6331" s="52"/>
      <c r="Y6331" s="52"/>
      <c r="Z6331" s="52"/>
      <c r="AA6331" s="52"/>
    </row>
    <row r="6332" spans="19:27">
      <c r="S6332" s="52"/>
      <c r="T6332" s="52"/>
      <c r="U6332" s="52"/>
      <c r="V6332" s="52"/>
      <c r="W6332" s="52"/>
      <c r="X6332" s="52"/>
      <c r="Y6332" s="52"/>
      <c r="Z6332" s="52"/>
      <c r="AA6332" s="52"/>
    </row>
    <row r="6333" spans="19:27">
      <c r="S6333" s="52"/>
      <c r="T6333" s="52"/>
      <c r="U6333" s="52"/>
      <c r="V6333" s="52"/>
      <c r="W6333" s="52"/>
      <c r="X6333" s="52"/>
      <c r="Y6333" s="52"/>
      <c r="Z6333" s="52"/>
      <c r="AA6333" s="52"/>
    </row>
    <row r="6334" spans="19:27">
      <c r="S6334" s="52"/>
      <c r="T6334" s="52"/>
      <c r="U6334" s="52"/>
      <c r="V6334" s="52"/>
      <c r="W6334" s="52"/>
      <c r="X6334" s="52"/>
      <c r="Y6334" s="52"/>
      <c r="Z6334" s="52"/>
      <c r="AA6334" s="52"/>
    </row>
    <row r="6335" spans="19:27">
      <c r="S6335" s="52"/>
      <c r="T6335" s="52"/>
      <c r="U6335" s="52"/>
      <c r="V6335" s="52"/>
      <c r="W6335" s="52"/>
      <c r="X6335" s="52"/>
      <c r="Y6335" s="52"/>
      <c r="Z6335" s="52"/>
      <c r="AA6335" s="52"/>
    </row>
    <row r="6336" spans="19:27">
      <c r="S6336" s="52"/>
      <c r="T6336" s="52"/>
      <c r="U6336" s="52"/>
      <c r="V6336" s="52"/>
      <c r="W6336" s="52"/>
      <c r="X6336" s="52"/>
      <c r="Y6336" s="52"/>
      <c r="Z6336" s="52"/>
      <c r="AA6336" s="52"/>
    </row>
    <row r="6337" spans="19:27">
      <c r="S6337" s="52"/>
      <c r="T6337" s="52"/>
      <c r="U6337" s="52"/>
      <c r="V6337" s="52"/>
      <c r="W6337" s="52"/>
      <c r="X6337" s="52"/>
      <c r="Y6337" s="52"/>
      <c r="Z6337" s="52"/>
      <c r="AA6337" s="52"/>
    </row>
    <row r="6338" spans="19:27">
      <c r="S6338" s="52"/>
      <c r="T6338" s="52"/>
      <c r="U6338" s="52"/>
      <c r="V6338" s="52"/>
      <c r="W6338" s="52"/>
      <c r="X6338" s="52"/>
      <c r="Y6338" s="52"/>
      <c r="Z6338" s="52"/>
      <c r="AA6338" s="52"/>
    </row>
    <row r="6339" spans="19:27">
      <c r="S6339" s="52"/>
      <c r="T6339" s="52"/>
      <c r="U6339" s="52"/>
      <c r="V6339" s="52"/>
      <c r="W6339" s="52"/>
      <c r="X6339" s="52"/>
      <c r="Y6339" s="52"/>
      <c r="Z6339" s="52"/>
      <c r="AA6339" s="52"/>
    </row>
    <row r="6340" spans="19:27">
      <c r="S6340" s="52"/>
      <c r="T6340" s="52"/>
      <c r="U6340" s="52"/>
      <c r="V6340" s="52"/>
      <c r="W6340" s="52"/>
      <c r="X6340" s="52"/>
      <c r="Y6340" s="52"/>
      <c r="Z6340" s="52"/>
      <c r="AA6340" s="52"/>
    </row>
    <row r="6341" spans="19:27">
      <c r="S6341" s="52"/>
      <c r="T6341" s="52"/>
      <c r="U6341" s="52"/>
      <c r="V6341" s="52"/>
      <c r="W6341" s="52"/>
      <c r="X6341" s="52"/>
      <c r="Y6341" s="52"/>
      <c r="Z6341" s="52"/>
      <c r="AA6341" s="52"/>
    </row>
    <row r="6342" spans="19:27">
      <c r="S6342" s="52"/>
      <c r="T6342" s="52"/>
      <c r="U6342" s="52"/>
      <c r="V6342" s="52"/>
      <c r="W6342" s="52"/>
      <c r="X6342" s="52"/>
      <c r="Y6342" s="52"/>
      <c r="Z6342" s="52"/>
      <c r="AA6342" s="52"/>
    </row>
    <row r="6343" spans="19:27">
      <c r="S6343" s="52"/>
      <c r="T6343" s="52"/>
      <c r="U6343" s="52"/>
      <c r="V6343" s="52"/>
      <c r="W6343" s="52"/>
      <c r="X6343" s="52"/>
      <c r="Y6343" s="52"/>
      <c r="Z6343" s="52"/>
      <c r="AA6343" s="52"/>
    </row>
    <row r="6344" spans="19:27">
      <c r="S6344" s="52"/>
      <c r="T6344" s="52"/>
      <c r="U6344" s="52"/>
      <c r="V6344" s="52"/>
      <c r="W6344" s="52"/>
      <c r="X6344" s="52"/>
      <c r="Y6344" s="52"/>
      <c r="Z6344" s="52"/>
      <c r="AA6344" s="52"/>
    </row>
    <row r="6345" spans="19:27">
      <c r="S6345" s="52"/>
      <c r="T6345" s="52"/>
      <c r="U6345" s="52"/>
      <c r="V6345" s="52"/>
      <c r="W6345" s="52"/>
      <c r="X6345" s="52"/>
      <c r="Y6345" s="52"/>
      <c r="Z6345" s="52"/>
      <c r="AA6345" s="52"/>
    </row>
    <row r="6346" spans="19:27">
      <c r="S6346" s="52"/>
      <c r="T6346" s="52"/>
      <c r="U6346" s="52"/>
      <c r="V6346" s="52"/>
      <c r="W6346" s="52"/>
      <c r="X6346" s="52"/>
      <c r="Y6346" s="52"/>
      <c r="Z6346" s="52"/>
      <c r="AA6346" s="52"/>
    </row>
    <row r="6347" spans="19:27">
      <c r="S6347" s="52"/>
      <c r="T6347" s="52"/>
      <c r="U6347" s="52"/>
      <c r="V6347" s="52"/>
      <c r="W6347" s="52"/>
      <c r="X6347" s="52"/>
      <c r="Y6347" s="52"/>
      <c r="Z6347" s="52"/>
      <c r="AA6347" s="52"/>
    </row>
    <row r="6348" spans="19:27">
      <c r="S6348" s="52"/>
      <c r="T6348" s="52"/>
      <c r="U6348" s="52"/>
      <c r="V6348" s="52"/>
      <c r="W6348" s="52"/>
      <c r="X6348" s="52"/>
      <c r="Y6348" s="52"/>
      <c r="Z6348" s="52"/>
      <c r="AA6348" s="52"/>
    </row>
    <row r="6349" spans="19:27">
      <c r="S6349" s="52"/>
      <c r="T6349" s="52"/>
      <c r="U6349" s="52"/>
      <c r="V6349" s="52"/>
      <c r="W6349" s="52"/>
      <c r="X6349" s="52"/>
      <c r="Y6349" s="52"/>
      <c r="Z6349" s="52"/>
      <c r="AA6349" s="52"/>
    </row>
    <row r="6350" spans="19:27">
      <c r="S6350" s="52"/>
      <c r="T6350" s="52"/>
      <c r="U6350" s="52"/>
      <c r="V6350" s="52"/>
      <c r="W6350" s="52"/>
      <c r="X6350" s="52"/>
      <c r="Y6350" s="52"/>
      <c r="Z6350" s="52"/>
      <c r="AA6350" s="52"/>
    </row>
    <row r="6351" spans="19:27">
      <c r="S6351" s="52"/>
      <c r="T6351" s="52"/>
      <c r="U6351" s="52"/>
      <c r="V6351" s="52"/>
      <c r="W6351" s="52"/>
      <c r="X6351" s="52"/>
      <c r="Y6351" s="52"/>
      <c r="Z6351" s="52"/>
      <c r="AA6351" s="52"/>
    </row>
    <row r="6352" spans="19:27">
      <c r="S6352" s="52"/>
      <c r="T6352" s="52"/>
      <c r="U6352" s="52"/>
      <c r="V6352" s="52"/>
      <c r="W6352" s="52"/>
      <c r="X6352" s="52"/>
      <c r="Y6352" s="52"/>
      <c r="Z6352" s="52"/>
      <c r="AA6352" s="52"/>
    </row>
    <row r="6353" spans="19:27">
      <c r="S6353" s="52"/>
      <c r="T6353" s="52"/>
      <c r="U6353" s="52"/>
      <c r="V6353" s="52"/>
      <c r="W6353" s="52"/>
      <c r="X6353" s="52"/>
      <c r="Y6353" s="52"/>
      <c r="Z6353" s="52"/>
      <c r="AA6353" s="52"/>
    </row>
    <row r="6354" spans="19:27">
      <c r="S6354" s="52"/>
      <c r="T6354" s="52"/>
      <c r="U6354" s="52"/>
      <c r="V6354" s="52"/>
      <c r="W6354" s="52"/>
      <c r="X6354" s="52"/>
      <c r="Y6354" s="52"/>
      <c r="Z6354" s="52"/>
      <c r="AA6354" s="52"/>
    </row>
    <row r="6355" spans="19:27">
      <c r="S6355" s="52"/>
      <c r="T6355" s="52"/>
      <c r="U6355" s="52"/>
      <c r="V6355" s="52"/>
      <c r="W6355" s="52"/>
      <c r="X6355" s="52"/>
      <c r="Y6355" s="52"/>
      <c r="Z6355" s="52"/>
      <c r="AA6355" s="52"/>
    </row>
    <row r="6356" spans="19:27">
      <c r="S6356" s="52"/>
      <c r="T6356" s="52"/>
      <c r="U6356" s="52"/>
      <c r="V6356" s="52"/>
      <c r="W6356" s="52"/>
      <c r="X6356" s="52"/>
      <c r="Y6356" s="52"/>
      <c r="Z6356" s="52"/>
      <c r="AA6356" s="52"/>
    </row>
    <row r="6357" spans="19:27">
      <c r="S6357" s="52"/>
      <c r="T6357" s="52"/>
      <c r="U6357" s="52"/>
      <c r="V6357" s="52"/>
      <c r="W6357" s="52"/>
      <c r="X6357" s="52"/>
      <c r="Y6357" s="52"/>
      <c r="Z6357" s="52"/>
      <c r="AA6357" s="52"/>
    </row>
    <row r="6358" spans="19:27">
      <c r="S6358" s="52"/>
      <c r="T6358" s="52"/>
      <c r="U6358" s="52"/>
      <c r="V6358" s="52"/>
      <c r="W6358" s="52"/>
      <c r="X6358" s="52"/>
      <c r="Y6358" s="52"/>
      <c r="Z6358" s="52"/>
      <c r="AA6358" s="52"/>
    </row>
    <row r="6359" spans="19:27">
      <c r="S6359" s="52"/>
      <c r="T6359" s="52"/>
      <c r="U6359" s="52"/>
      <c r="V6359" s="52"/>
      <c r="W6359" s="52"/>
      <c r="X6359" s="52"/>
      <c r="Y6359" s="52"/>
      <c r="Z6359" s="52"/>
      <c r="AA6359" s="52"/>
    </row>
    <row r="6360" spans="19:27">
      <c r="S6360" s="52"/>
      <c r="T6360" s="52"/>
      <c r="U6360" s="52"/>
      <c r="V6360" s="52"/>
      <c r="W6360" s="52"/>
      <c r="X6360" s="52"/>
      <c r="Y6360" s="52"/>
      <c r="Z6360" s="52"/>
      <c r="AA6360" s="52"/>
    </row>
    <row r="6361" spans="19:27">
      <c r="S6361" s="52"/>
      <c r="T6361" s="52"/>
      <c r="U6361" s="52"/>
      <c r="V6361" s="52"/>
      <c r="W6361" s="52"/>
      <c r="X6361" s="52"/>
      <c r="Y6361" s="52"/>
      <c r="Z6361" s="52"/>
      <c r="AA6361" s="52"/>
    </row>
    <row r="6362" spans="19:27">
      <c r="S6362" s="52"/>
      <c r="T6362" s="52"/>
      <c r="U6362" s="52"/>
      <c r="V6362" s="52"/>
      <c r="W6362" s="52"/>
      <c r="X6362" s="52"/>
      <c r="Y6362" s="52"/>
      <c r="Z6362" s="52"/>
      <c r="AA6362" s="52"/>
    </row>
    <row r="6363" spans="19:27">
      <c r="S6363" s="52"/>
      <c r="T6363" s="52"/>
      <c r="U6363" s="52"/>
      <c r="V6363" s="52"/>
      <c r="W6363" s="52"/>
      <c r="X6363" s="52"/>
      <c r="Y6363" s="52"/>
      <c r="Z6363" s="52"/>
      <c r="AA6363" s="52"/>
    </row>
    <row r="6364" spans="19:27">
      <c r="S6364" s="52"/>
      <c r="T6364" s="52"/>
      <c r="U6364" s="52"/>
      <c r="V6364" s="52"/>
      <c r="W6364" s="52"/>
      <c r="X6364" s="52"/>
      <c r="Y6364" s="52"/>
      <c r="Z6364" s="52"/>
      <c r="AA6364" s="52"/>
    </row>
    <row r="6365" spans="19:27">
      <c r="S6365" s="52"/>
      <c r="T6365" s="52"/>
      <c r="U6365" s="52"/>
      <c r="V6365" s="52"/>
      <c r="W6365" s="52"/>
      <c r="X6365" s="52"/>
      <c r="Y6365" s="52"/>
      <c r="Z6365" s="52"/>
      <c r="AA6365" s="52"/>
    </row>
    <row r="6366" spans="19:27">
      <c r="S6366" s="52"/>
      <c r="T6366" s="52"/>
      <c r="U6366" s="52"/>
      <c r="V6366" s="52"/>
      <c r="W6366" s="52"/>
      <c r="X6366" s="52"/>
      <c r="Y6366" s="52"/>
      <c r="Z6366" s="52"/>
      <c r="AA6366" s="52"/>
    </row>
    <row r="6367" spans="19:27">
      <c r="S6367" s="52"/>
      <c r="T6367" s="52"/>
      <c r="U6367" s="52"/>
      <c r="V6367" s="52"/>
      <c r="W6367" s="52"/>
      <c r="X6367" s="52"/>
      <c r="Y6367" s="52"/>
      <c r="Z6367" s="52"/>
      <c r="AA6367" s="52"/>
    </row>
    <row r="6368" spans="19:27">
      <c r="S6368" s="52"/>
      <c r="T6368" s="52"/>
      <c r="U6368" s="52"/>
      <c r="V6368" s="52"/>
      <c r="W6368" s="52"/>
      <c r="X6368" s="52"/>
      <c r="Y6368" s="52"/>
      <c r="Z6368" s="52"/>
      <c r="AA6368" s="52"/>
    </row>
    <row r="6369" spans="19:27">
      <c r="S6369" s="52"/>
      <c r="T6369" s="52"/>
      <c r="U6369" s="52"/>
      <c r="V6369" s="52"/>
      <c r="W6369" s="52"/>
      <c r="X6369" s="52"/>
      <c r="Y6369" s="52"/>
      <c r="Z6369" s="52"/>
      <c r="AA6369" s="52"/>
    </row>
    <row r="6370" spans="19:27">
      <c r="S6370" s="52"/>
      <c r="T6370" s="52"/>
      <c r="U6370" s="52"/>
      <c r="V6370" s="52"/>
      <c r="W6370" s="52"/>
      <c r="X6370" s="52"/>
      <c r="Y6370" s="52"/>
      <c r="Z6370" s="52"/>
      <c r="AA6370" s="52"/>
    </row>
    <row r="6371" spans="19:27">
      <c r="S6371" s="52"/>
      <c r="T6371" s="52"/>
      <c r="U6371" s="52"/>
      <c r="V6371" s="52"/>
      <c r="W6371" s="52"/>
      <c r="X6371" s="52"/>
      <c r="Y6371" s="52"/>
      <c r="Z6371" s="52"/>
      <c r="AA6371" s="52"/>
    </row>
    <row r="6372" spans="19:27">
      <c r="S6372" s="52"/>
      <c r="T6372" s="52"/>
      <c r="U6372" s="52"/>
      <c r="V6372" s="52"/>
      <c r="W6372" s="52"/>
      <c r="X6372" s="52"/>
      <c r="Y6372" s="52"/>
      <c r="Z6372" s="52"/>
      <c r="AA6372" s="52"/>
    </row>
    <row r="6373" spans="19:27">
      <c r="S6373" s="52"/>
      <c r="T6373" s="52"/>
      <c r="U6373" s="52"/>
      <c r="V6373" s="52"/>
      <c r="W6373" s="52"/>
      <c r="X6373" s="52"/>
      <c r="Y6373" s="52"/>
      <c r="Z6373" s="52"/>
      <c r="AA6373" s="52"/>
    </row>
    <row r="6374" spans="19:27">
      <c r="S6374" s="52"/>
      <c r="T6374" s="52"/>
      <c r="U6374" s="52"/>
      <c r="V6374" s="52"/>
      <c r="W6374" s="52"/>
      <c r="X6374" s="52"/>
      <c r="Y6374" s="52"/>
      <c r="Z6374" s="52"/>
      <c r="AA6374" s="52"/>
    </row>
    <row r="6375" spans="19:27">
      <c r="S6375" s="52"/>
      <c r="T6375" s="52"/>
      <c r="U6375" s="52"/>
      <c r="V6375" s="52"/>
      <c r="W6375" s="52"/>
      <c r="X6375" s="52"/>
      <c r="Y6375" s="52"/>
      <c r="Z6375" s="52"/>
      <c r="AA6375" s="52"/>
    </row>
    <row r="6376" spans="19:27">
      <c r="S6376" s="52"/>
      <c r="T6376" s="52"/>
      <c r="U6376" s="52"/>
      <c r="V6376" s="52"/>
      <c r="W6376" s="52"/>
      <c r="X6376" s="52"/>
      <c r="Y6376" s="52"/>
      <c r="Z6376" s="52"/>
      <c r="AA6376" s="52"/>
    </row>
    <row r="6377" spans="19:27">
      <c r="S6377" s="52"/>
      <c r="T6377" s="52"/>
      <c r="U6377" s="52"/>
      <c r="V6377" s="52"/>
      <c r="W6377" s="52"/>
      <c r="X6377" s="52"/>
      <c r="Y6377" s="52"/>
      <c r="Z6377" s="52"/>
      <c r="AA6377" s="52"/>
    </row>
    <row r="6378" spans="19:27">
      <c r="S6378" s="52"/>
      <c r="T6378" s="52"/>
      <c r="U6378" s="52"/>
      <c r="V6378" s="52"/>
      <c r="W6378" s="52"/>
      <c r="X6378" s="52"/>
      <c r="Y6378" s="52"/>
      <c r="Z6378" s="52"/>
      <c r="AA6378" s="52"/>
    </row>
    <row r="6379" spans="19:27">
      <c r="S6379" s="52"/>
      <c r="T6379" s="52"/>
      <c r="U6379" s="52"/>
      <c r="V6379" s="52"/>
      <c r="W6379" s="52"/>
      <c r="X6379" s="52"/>
      <c r="Y6379" s="52"/>
      <c r="Z6379" s="52"/>
      <c r="AA6379" s="52"/>
    </row>
    <row r="6380" spans="19:27">
      <c r="S6380" s="52"/>
      <c r="T6380" s="52"/>
      <c r="U6380" s="52"/>
      <c r="V6380" s="52"/>
      <c r="W6380" s="52"/>
      <c r="X6380" s="52"/>
      <c r="Y6380" s="52"/>
      <c r="Z6380" s="52"/>
      <c r="AA6380" s="52"/>
    </row>
    <row r="6381" spans="19:27">
      <c r="S6381" s="52"/>
      <c r="T6381" s="52"/>
      <c r="U6381" s="52"/>
      <c r="V6381" s="52"/>
      <c r="W6381" s="52"/>
      <c r="X6381" s="52"/>
      <c r="Y6381" s="52"/>
      <c r="Z6381" s="52"/>
      <c r="AA6381" s="52"/>
    </row>
    <row r="6382" spans="19:27">
      <c r="S6382" s="52"/>
      <c r="T6382" s="52"/>
      <c r="U6382" s="52"/>
      <c r="V6382" s="52"/>
      <c r="W6382" s="52"/>
      <c r="X6382" s="52"/>
      <c r="Y6382" s="52"/>
      <c r="Z6382" s="52"/>
      <c r="AA6382" s="52"/>
    </row>
    <row r="6383" spans="19:27">
      <c r="S6383" s="52"/>
      <c r="T6383" s="52"/>
      <c r="U6383" s="52"/>
      <c r="V6383" s="52"/>
      <c r="W6383" s="52"/>
      <c r="X6383" s="52"/>
      <c r="Y6383" s="52"/>
      <c r="Z6383" s="52"/>
      <c r="AA6383" s="52"/>
    </row>
    <row r="6384" spans="19:27">
      <c r="S6384" s="52"/>
      <c r="T6384" s="52"/>
      <c r="U6384" s="52"/>
      <c r="V6384" s="52"/>
      <c r="W6384" s="52"/>
      <c r="X6384" s="52"/>
      <c r="Y6384" s="52"/>
      <c r="Z6384" s="52"/>
      <c r="AA6384" s="52"/>
    </row>
    <row r="6385" spans="19:27">
      <c r="S6385" s="52"/>
      <c r="T6385" s="52"/>
      <c r="U6385" s="52"/>
      <c r="V6385" s="52"/>
      <c r="W6385" s="52"/>
      <c r="X6385" s="52"/>
      <c r="Y6385" s="52"/>
      <c r="Z6385" s="52"/>
      <c r="AA6385" s="52"/>
    </row>
    <row r="6386" spans="19:27">
      <c r="S6386" s="52"/>
      <c r="T6386" s="52"/>
      <c r="U6386" s="52"/>
      <c r="V6386" s="52"/>
      <c r="W6386" s="52"/>
      <c r="X6386" s="52"/>
      <c r="Y6386" s="52"/>
      <c r="Z6386" s="52"/>
      <c r="AA6386" s="52"/>
    </row>
    <row r="6387" spans="19:27">
      <c r="S6387" s="52"/>
      <c r="T6387" s="52"/>
      <c r="U6387" s="52"/>
      <c r="V6387" s="52"/>
      <c r="W6387" s="52"/>
      <c r="X6387" s="52"/>
      <c r="Y6387" s="52"/>
      <c r="Z6387" s="52"/>
      <c r="AA6387" s="52"/>
    </row>
    <row r="6388" spans="19:27">
      <c r="S6388" s="52"/>
      <c r="T6388" s="52"/>
      <c r="U6388" s="52"/>
      <c r="V6388" s="52"/>
      <c r="W6388" s="52"/>
      <c r="X6388" s="52"/>
      <c r="Y6388" s="52"/>
      <c r="Z6388" s="52"/>
      <c r="AA6388" s="52"/>
    </row>
    <row r="6389" spans="19:27">
      <c r="S6389" s="52"/>
      <c r="T6389" s="52"/>
      <c r="U6389" s="52"/>
      <c r="V6389" s="52"/>
      <c r="W6389" s="52"/>
      <c r="X6389" s="52"/>
      <c r="Y6389" s="52"/>
      <c r="Z6389" s="52"/>
      <c r="AA6389" s="52"/>
    </row>
    <row r="6390" spans="19:27">
      <c r="S6390" s="52"/>
      <c r="T6390" s="52"/>
      <c r="U6390" s="52"/>
      <c r="V6390" s="52"/>
      <c r="W6390" s="52"/>
      <c r="X6390" s="52"/>
      <c r="Y6390" s="52"/>
      <c r="Z6390" s="52"/>
      <c r="AA6390" s="52"/>
    </row>
    <row r="6391" spans="19:27">
      <c r="S6391" s="52"/>
      <c r="T6391" s="52"/>
      <c r="U6391" s="52"/>
      <c r="V6391" s="52"/>
      <c r="W6391" s="52"/>
      <c r="X6391" s="52"/>
      <c r="Y6391" s="52"/>
      <c r="Z6391" s="52"/>
      <c r="AA6391" s="52"/>
    </row>
    <row r="6392" spans="19:27">
      <c r="S6392" s="52"/>
      <c r="T6392" s="52"/>
      <c r="U6392" s="52"/>
      <c r="V6392" s="52"/>
      <c r="W6392" s="52"/>
      <c r="X6392" s="52"/>
      <c r="Y6392" s="52"/>
      <c r="Z6392" s="52"/>
      <c r="AA6392" s="52"/>
    </row>
    <row r="6393" spans="19:27">
      <c r="S6393" s="52"/>
      <c r="T6393" s="52"/>
      <c r="U6393" s="52"/>
      <c r="V6393" s="52"/>
      <c r="W6393" s="52"/>
      <c r="X6393" s="52"/>
      <c r="Y6393" s="52"/>
      <c r="Z6393" s="52"/>
      <c r="AA6393" s="52"/>
    </row>
    <row r="6394" spans="19:27">
      <c r="S6394" s="52"/>
      <c r="T6394" s="52"/>
      <c r="U6394" s="52"/>
      <c r="V6394" s="52"/>
      <c r="W6394" s="52"/>
      <c r="X6394" s="52"/>
      <c r="Y6394" s="52"/>
      <c r="Z6394" s="52"/>
      <c r="AA6394" s="52"/>
    </row>
    <row r="6395" spans="19:27">
      <c r="S6395" s="52"/>
      <c r="T6395" s="52"/>
      <c r="U6395" s="52"/>
      <c r="V6395" s="52"/>
      <c r="W6395" s="52"/>
      <c r="X6395" s="52"/>
      <c r="Y6395" s="52"/>
      <c r="Z6395" s="52"/>
      <c r="AA6395" s="52"/>
    </row>
    <row r="6396" spans="19:27">
      <c r="S6396" s="52"/>
      <c r="T6396" s="52"/>
      <c r="U6396" s="52"/>
      <c r="V6396" s="52"/>
      <c r="W6396" s="52"/>
      <c r="X6396" s="52"/>
      <c r="Y6396" s="52"/>
      <c r="Z6396" s="52"/>
      <c r="AA6396" s="52"/>
    </row>
    <row r="6397" spans="19:27">
      <c r="S6397" s="52"/>
      <c r="T6397" s="52"/>
      <c r="U6397" s="52"/>
      <c r="V6397" s="52"/>
      <c r="W6397" s="52"/>
      <c r="X6397" s="52"/>
      <c r="Y6397" s="52"/>
      <c r="Z6397" s="52"/>
      <c r="AA6397" s="52"/>
    </row>
    <row r="6398" spans="19:27">
      <c r="S6398" s="52"/>
      <c r="T6398" s="52"/>
      <c r="U6398" s="52"/>
      <c r="V6398" s="52"/>
      <c r="W6398" s="52"/>
      <c r="X6398" s="52"/>
      <c r="Y6398" s="52"/>
      <c r="Z6398" s="52"/>
      <c r="AA6398" s="52"/>
    </row>
    <row r="6399" spans="19:27">
      <c r="S6399" s="52"/>
      <c r="T6399" s="52"/>
      <c r="U6399" s="52"/>
      <c r="V6399" s="52"/>
      <c r="W6399" s="52"/>
      <c r="X6399" s="52"/>
      <c r="Y6399" s="52"/>
      <c r="Z6399" s="52"/>
      <c r="AA6399" s="52"/>
    </row>
    <row r="6400" spans="19:27">
      <c r="S6400" s="52"/>
      <c r="T6400" s="52"/>
      <c r="U6400" s="52"/>
      <c r="V6400" s="52"/>
      <c r="W6400" s="52"/>
      <c r="X6400" s="52"/>
      <c r="Y6400" s="52"/>
      <c r="Z6400" s="52"/>
      <c r="AA6400" s="52"/>
    </row>
    <row r="6401" spans="19:27">
      <c r="S6401" s="52"/>
      <c r="T6401" s="52"/>
      <c r="U6401" s="52"/>
      <c r="V6401" s="52"/>
      <c r="W6401" s="52"/>
      <c r="X6401" s="52"/>
      <c r="Y6401" s="52"/>
      <c r="Z6401" s="52"/>
      <c r="AA6401" s="52"/>
    </row>
    <row r="6402" spans="19:27">
      <c r="S6402" s="52"/>
      <c r="T6402" s="52"/>
      <c r="U6402" s="52"/>
      <c r="V6402" s="52"/>
      <c r="W6402" s="52"/>
      <c r="X6402" s="52"/>
      <c r="Y6402" s="52"/>
      <c r="Z6402" s="52"/>
      <c r="AA6402" s="52"/>
    </row>
    <row r="6403" spans="19:27">
      <c r="S6403" s="52"/>
      <c r="T6403" s="52"/>
      <c r="U6403" s="52"/>
      <c r="V6403" s="52"/>
      <c r="W6403" s="52"/>
      <c r="X6403" s="52"/>
      <c r="Y6403" s="52"/>
      <c r="Z6403" s="52"/>
      <c r="AA6403" s="52"/>
    </row>
    <row r="6404" spans="19:27">
      <c r="S6404" s="52"/>
      <c r="T6404" s="52"/>
      <c r="U6404" s="52"/>
      <c r="V6404" s="52"/>
      <c r="W6404" s="52"/>
      <c r="X6404" s="52"/>
      <c r="Y6404" s="52"/>
      <c r="Z6404" s="52"/>
      <c r="AA6404" s="52"/>
    </row>
    <row r="6405" spans="19:27">
      <c r="S6405" s="52"/>
      <c r="T6405" s="52"/>
      <c r="U6405" s="52"/>
      <c r="V6405" s="52"/>
      <c r="W6405" s="52"/>
      <c r="X6405" s="52"/>
      <c r="Y6405" s="52"/>
      <c r="Z6405" s="52"/>
      <c r="AA6405" s="52"/>
    </row>
    <row r="6406" spans="19:27">
      <c r="S6406" s="52"/>
      <c r="T6406" s="52"/>
      <c r="U6406" s="52"/>
      <c r="V6406" s="52"/>
      <c r="W6406" s="52"/>
      <c r="X6406" s="52"/>
      <c r="Y6406" s="52"/>
      <c r="Z6406" s="52"/>
      <c r="AA6406" s="52"/>
    </row>
    <row r="6407" spans="19:27">
      <c r="S6407" s="52"/>
      <c r="T6407" s="52"/>
      <c r="U6407" s="52"/>
      <c r="V6407" s="52"/>
      <c r="W6407" s="52"/>
      <c r="X6407" s="52"/>
      <c r="Y6407" s="52"/>
      <c r="Z6407" s="52"/>
      <c r="AA6407" s="52"/>
    </row>
    <row r="6408" spans="19:27">
      <c r="S6408" s="52"/>
      <c r="T6408" s="52"/>
      <c r="U6408" s="52"/>
      <c r="V6408" s="52"/>
      <c r="W6408" s="52"/>
      <c r="X6408" s="52"/>
      <c r="Y6408" s="52"/>
      <c r="Z6408" s="52"/>
      <c r="AA6408" s="52"/>
    </row>
    <row r="6409" spans="19:27">
      <c r="S6409" s="52"/>
      <c r="T6409" s="52"/>
      <c r="U6409" s="52"/>
      <c r="V6409" s="52"/>
      <c r="W6409" s="52"/>
      <c r="X6409" s="52"/>
      <c r="Y6409" s="52"/>
      <c r="Z6409" s="52"/>
      <c r="AA6409" s="52"/>
    </row>
    <row r="6410" spans="19:27">
      <c r="S6410" s="52"/>
      <c r="T6410" s="52"/>
      <c r="U6410" s="52"/>
      <c r="V6410" s="52"/>
      <c r="W6410" s="52"/>
      <c r="X6410" s="52"/>
      <c r="Y6410" s="52"/>
      <c r="Z6410" s="52"/>
      <c r="AA6410" s="52"/>
    </row>
    <row r="6411" spans="19:27">
      <c r="S6411" s="52"/>
      <c r="T6411" s="52"/>
      <c r="U6411" s="52"/>
      <c r="V6411" s="52"/>
      <c r="W6411" s="52"/>
      <c r="X6411" s="52"/>
      <c r="Y6411" s="52"/>
      <c r="Z6411" s="52"/>
      <c r="AA6411" s="52"/>
    </row>
    <row r="6412" spans="19:27">
      <c r="S6412" s="52"/>
      <c r="T6412" s="52"/>
      <c r="U6412" s="52"/>
      <c r="V6412" s="52"/>
      <c r="W6412" s="52"/>
      <c r="X6412" s="52"/>
      <c r="Y6412" s="52"/>
      <c r="Z6412" s="52"/>
      <c r="AA6412" s="52"/>
    </row>
    <row r="6413" spans="19:27">
      <c r="S6413" s="52"/>
      <c r="T6413" s="52"/>
      <c r="U6413" s="52"/>
      <c r="V6413" s="52"/>
      <c r="W6413" s="52"/>
      <c r="X6413" s="52"/>
      <c r="Y6413" s="52"/>
      <c r="Z6413" s="52"/>
      <c r="AA6413" s="52"/>
    </row>
    <row r="6414" spans="19:27">
      <c r="S6414" s="52"/>
      <c r="T6414" s="52"/>
      <c r="U6414" s="52"/>
      <c r="V6414" s="52"/>
      <c r="W6414" s="52"/>
      <c r="X6414" s="52"/>
      <c r="Y6414" s="52"/>
      <c r="Z6414" s="52"/>
      <c r="AA6414" s="52"/>
    </row>
    <row r="6415" spans="19:27">
      <c r="S6415" s="52"/>
      <c r="T6415" s="52"/>
      <c r="U6415" s="52"/>
      <c r="V6415" s="52"/>
      <c r="W6415" s="52"/>
      <c r="X6415" s="52"/>
      <c r="Y6415" s="52"/>
      <c r="Z6415" s="52"/>
      <c r="AA6415" s="52"/>
    </row>
    <row r="6416" spans="19:27">
      <c r="S6416" s="52"/>
      <c r="T6416" s="52"/>
      <c r="U6416" s="52"/>
      <c r="V6416" s="52"/>
      <c r="W6416" s="52"/>
      <c r="X6416" s="52"/>
      <c r="Y6416" s="52"/>
      <c r="Z6416" s="52"/>
      <c r="AA6416" s="52"/>
    </row>
    <row r="6417" spans="19:27">
      <c r="S6417" s="52"/>
      <c r="T6417" s="52"/>
      <c r="U6417" s="52"/>
      <c r="V6417" s="52"/>
      <c r="W6417" s="52"/>
      <c r="X6417" s="52"/>
      <c r="Y6417" s="52"/>
      <c r="Z6417" s="52"/>
      <c r="AA6417" s="52"/>
    </row>
    <row r="6418" spans="19:27">
      <c r="S6418" s="52"/>
      <c r="T6418" s="52"/>
      <c r="U6418" s="52"/>
      <c r="V6418" s="52"/>
      <c r="W6418" s="52"/>
      <c r="X6418" s="52"/>
      <c r="Y6418" s="52"/>
      <c r="Z6418" s="52"/>
      <c r="AA6418" s="52"/>
    </row>
    <row r="6419" spans="19:27">
      <c r="S6419" s="52"/>
      <c r="T6419" s="52"/>
      <c r="U6419" s="52"/>
      <c r="V6419" s="52"/>
      <c r="W6419" s="52"/>
      <c r="X6419" s="52"/>
      <c r="Y6419" s="52"/>
      <c r="Z6419" s="52"/>
      <c r="AA6419" s="52"/>
    </row>
    <row r="6420" spans="19:27">
      <c r="S6420" s="52"/>
      <c r="T6420" s="52"/>
      <c r="U6420" s="52"/>
      <c r="V6420" s="52"/>
      <c r="W6420" s="52"/>
      <c r="X6420" s="52"/>
      <c r="Y6420" s="52"/>
      <c r="Z6420" s="52"/>
      <c r="AA6420" s="52"/>
    </row>
    <row r="6421" spans="19:27">
      <c r="S6421" s="52"/>
      <c r="T6421" s="52"/>
      <c r="U6421" s="52"/>
      <c r="V6421" s="52"/>
      <c r="W6421" s="52"/>
      <c r="X6421" s="52"/>
      <c r="Y6421" s="52"/>
      <c r="Z6421" s="52"/>
      <c r="AA6421" s="52"/>
    </row>
    <row r="6422" spans="19:27">
      <c r="S6422" s="52"/>
      <c r="T6422" s="52"/>
      <c r="U6422" s="52"/>
      <c r="V6422" s="52"/>
      <c r="W6422" s="52"/>
      <c r="X6422" s="52"/>
      <c r="Y6422" s="52"/>
      <c r="Z6422" s="52"/>
      <c r="AA6422" s="52"/>
    </row>
    <row r="6423" spans="19:27">
      <c r="S6423" s="52"/>
      <c r="T6423" s="52"/>
      <c r="U6423" s="52"/>
      <c r="V6423" s="52"/>
      <c r="W6423" s="52"/>
      <c r="X6423" s="52"/>
      <c r="Y6423" s="52"/>
      <c r="Z6423" s="52"/>
      <c r="AA6423" s="52"/>
    </row>
    <row r="6424" spans="19:27">
      <c r="S6424" s="52"/>
      <c r="T6424" s="52"/>
      <c r="U6424" s="52"/>
      <c r="V6424" s="52"/>
      <c r="W6424" s="52"/>
      <c r="X6424" s="52"/>
      <c r="Y6424" s="52"/>
      <c r="Z6424" s="52"/>
      <c r="AA6424" s="52"/>
    </row>
    <row r="6425" spans="19:27">
      <c r="S6425" s="52"/>
      <c r="T6425" s="52"/>
      <c r="U6425" s="52"/>
      <c r="V6425" s="52"/>
      <c r="W6425" s="52"/>
      <c r="X6425" s="52"/>
      <c r="Y6425" s="52"/>
      <c r="Z6425" s="52"/>
      <c r="AA6425" s="52"/>
    </row>
    <row r="6426" spans="19:27">
      <c r="S6426" s="52"/>
      <c r="T6426" s="52"/>
      <c r="U6426" s="52"/>
      <c r="V6426" s="52"/>
      <c r="W6426" s="52"/>
      <c r="X6426" s="52"/>
      <c r="Y6426" s="52"/>
      <c r="Z6426" s="52"/>
      <c r="AA6426" s="52"/>
    </row>
    <row r="6427" spans="19:27">
      <c r="S6427" s="52"/>
      <c r="T6427" s="52"/>
      <c r="U6427" s="52"/>
      <c r="V6427" s="52"/>
      <c r="W6427" s="52"/>
      <c r="X6427" s="52"/>
      <c r="Y6427" s="52"/>
      <c r="Z6427" s="52"/>
      <c r="AA6427" s="52"/>
    </row>
    <row r="6428" spans="19:27">
      <c r="S6428" s="52"/>
      <c r="T6428" s="52"/>
      <c r="U6428" s="52"/>
      <c r="V6428" s="52"/>
      <c r="W6428" s="52"/>
      <c r="X6428" s="52"/>
      <c r="Y6428" s="52"/>
      <c r="Z6428" s="52"/>
      <c r="AA6428" s="52"/>
    </row>
    <row r="6429" spans="19:27">
      <c r="S6429" s="52"/>
      <c r="T6429" s="52"/>
      <c r="U6429" s="52"/>
      <c r="V6429" s="52"/>
      <c r="W6429" s="52"/>
      <c r="X6429" s="52"/>
      <c r="Y6429" s="52"/>
      <c r="Z6429" s="52"/>
      <c r="AA6429" s="52"/>
    </row>
    <row r="6430" spans="19:27">
      <c r="S6430" s="52"/>
      <c r="T6430" s="52"/>
      <c r="U6430" s="52"/>
      <c r="V6430" s="52"/>
      <c r="W6430" s="52"/>
      <c r="X6430" s="52"/>
      <c r="Y6430" s="52"/>
      <c r="Z6430" s="52"/>
      <c r="AA6430" s="52"/>
    </row>
    <row r="6431" spans="19:27">
      <c r="S6431" s="52"/>
      <c r="T6431" s="52"/>
      <c r="U6431" s="52"/>
      <c r="V6431" s="52"/>
      <c r="W6431" s="52"/>
      <c r="X6431" s="52"/>
      <c r="Y6431" s="52"/>
      <c r="Z6431" s="52"/>
      <c r="AA6431" s="52"/>
    </row>
    <row r="6432" spans="19:27">
      <c r="S6432" s="52"/>
      <c r="T6432" s="52"/>
      <c r="U6432" s="52"/>
      <c r="V6432" s="52"/>
      <c r="W6432" s="52"/>
      <c r="X6432" s="52"/>
      <c r="Y6432" s="52"/>
      <c r="Z6432" s="52"/>
      <c r="AA6432" s="52"/>
    </row>
    <row r="6433" spans="19:27">
      <c r="S6433" s="52"/>
      <c r="T6433" s="52"/>
      <c r="U6433" s="52"/>
      <c r="V6433" s="52"/>
      <c r="W6433" s="52"/>
      <c r="X6433" s="52"/>
      <c r="Y6433" s="52"/>
      <c r="Z6433" s="52"/>
      <c r="AA6433" s="52"/>
    </row>
    <row r="6434" spans="19:27">
      <c r="S6434" s="52"/>
      <c r="T6434" s="52"/>
      <c r="U6434" s="52"/>
      <c r="V6434" s="52"/>
      <c r="W6434" s="52"/>
      <c r="X6434" s="52"/>
      <c r="Y6434" s="52"/>
      <c r="Z6434" s="52"/>
      <c r="AA6434" s="52"/>
    </row>
    <row r="6435" spans="19:27">
      <c r="S6435" s="52"/>
      <c r="T6435" s="52"/>
      <c r="U6435" s="52"/>
      <c r="V6435" s="52"/>
      <c r="W6435" s="52"/>
      <c r="X6435" s="52"/>
      <c r="Y6435" s="52"/>
      <c r="Z6435" s="52"/>
      <c r="AA6435" s="52"/>
    </row>
    <row r="6436" spans="19:27">
      <c r="S6436" s="52"/>
      <c r="T6436" s="52"/>
      <c r="U6436" s="52"/>
      <c r="V6436" s="52"/>
      <c r="W6436" s="52"/>
      <c r="X6436" s="52"/>
      <c r="Y6436" s="52"/>
      <c r="Z6436" s="52"/>
      <c r="AA6436" s="52"/>
    </row>
    <row r="6437" spans="19:27">
      <c r="S6437" s="52"/>
      <c r="T6437" s="52"/>
      <c r="U6437" s="52"/>
      <c r="V6437" s="52"/>
      <c r="W6437" s="52"/>
      <c r="X6437" s="52"/>
      <c r="Y6437" s="52"/>
      <c r="Z6437" s="52"/>
      <c r="AA6437" s="52"/>
    </row>
    <row r="6438" spans="19:27">
      <c r="S6438" s="52"/>
      <c r="T6438" s="52"/>
      <c r="U6438" s="52"/>
      <c r="V6438" s="52"/>
      <c r="W6438" s="52"/>
      <c r="X6438" s="52"/>
      <c r="Y6438" s="52"/>
      <c r="Z6438" s="52"/>
      <c r="AA6438" s="52"/>
    </row>
    <row r="6439" spans="19:27">
      <c r="S6439" s="52"/>
      <c r="T6439" s="52"/>
      <c r="U6439" s="52"/>
      <c r="V6439" s="52"/>
      <c r="W6439" s="52"/>
      <c r="X6439" s="52"/>
      <c r="Y6439" s="52"/>
      <c r="Z6439" s="52"/>
      <c r="AA6439" s="52"/>
    </row>
    <row r="6440" spans="19:27">
      <c r="S6440" s="52"/>
      <c r="T6440" s="52"/>
      <c r="U6440" s="52"/>
      <c r="V6440" s="52"/>
      <c r="W6440" s="52"/>
      <c r="X6440" s="52"/>
      <c r="Y6440" s="52"/>
      <c r="Z6440" s="52"/>
      <c r="AA6440" s="52"/>
    </row>
    <row r="6441" spans="19:27">
      <c r="S6441" s="52"/>
      <c r="T6441" s="52"/>
      <c r="U6441" s="52"/>
      <c r="V6441" s="52"/>
      <c r="W6441" s="52"/>
      <c r="X6441" s="52"/>
      <c r="Y6441" s="52"/>
      <c r="Z6441" s="52"/>
      <c r="AA6441" s="52"/>
    </row>
    <row r="6442" spans="19:27">
      <c r="S6442" s="52"/>
      <c r="T6442" s="52"/>
      <c r="U6442" s="52"/>
      <c r="V6442" s="52"/>
      <c r="W6442" s="52"/>
      <c r="X6442" s="52"/>
      <c r="Y6442" s="52"/>
      <c r="Z6442" s="52"/>
      <c r="AA6442" s="52"/>
    </row>
    <row r="6443" spans="19:27">
      <c r="S6443" s="52"/>
      <c r="T6443" s="52"/>
      <c r="U6443" s="52"/>
      <c r="V6443" s="52"/>
      <c r="W6443" s="52"/>
      <c r="X6443" s="52"/>
      <c r="Y6443" s="52"/>
      <c r="Z6443" s="52"/>
      <c r="AA6443" s="52"/>
    </row>
    <row r="6444" spans="19:27">
      <c r="S6444" s="52"/>
      <c r="T6444" s="52"/>
      <c r="U6444" s="52"/>
      <c r="V6444" s="52"/>
      <c r="W6444" s="52"/>
      <c r="X6444" s="52"/>
      <c r="Y6444" s="52"/>
      <c r="Z6444" s="52"/>
      <c r="AA6444" s="52"/>
    </row>
    <row r="6445" spans="19:27">
      <c r="S6445" s="52"/>
      <c r="T6445" s="52"/>
      <c r="U6445" s="52"/>
      <c r="V6445" s="52"/>
      <c r="W6445" s="52"/>
      <c r="X6445" s="52"/>
      <c r="Y6445" s="52"/>
      <c r="Z6445" s="52"/>
      <c r="AA6445" s="52"/>
    </row>
    <row r="6446" spans="19:27">
      <c r="S6446" s="52"/>
      <c r="T6446" s="52"/>
      <c r="U6446" s="52"/>
      <c r="V6446" s="52"/>
      <c r="W6446" s="52"/>
      <c r="X6446" s="52"/>
      <c r="Y6446" s="52"/>
      <c r="Z6446" s="52"/>
      <c r="AA6446" s="52"/>
    </row>
    <row r="6447" spans="19:27">
      <c r="S6447" s="52"/>
      <c r="T6447" s="52"/>
      <c r="U6447" s="52"/>
      <c r="V6447" s="52"/>
      <c r="W6447" s="52"/>
      <c r="X6447" s="52"/>
      <c r="Y6447" s="52"/>
      <c r="Z6447" s="52"/>
      <c r="AA6447" s="52"/>
    </row>
    <row r="6448" spans="19:27">
      <c r="S6448" s="52"/>
      <c r="T6448" s="52"/>
      <c r="U6448" s="52"/>
      <c r="V6448" s="52"/>
      <c r="W6448" s="52"/>
      <c r="X6448" s="52"/>
      <c r="Y6448" s="52"/>
      <c r="Z6448" s="52"/>
      <c r="AA6448" s="52"/>
    </row>
    <row r="6449" spans="19:27">
      <c r="S6449" s="52"/>
      <c r="T6449" s="52"/>
      <c r="U6449" s="52"/>
      <c r="V6449" s="52"/>
      <c r="W6449" s="52"/>
      <c r="X6449" s="52"/>
      <c r="Y6449" s="52"/>
      <c r="Z6449" s="52"/>
      <c r="AA6449" s="52"/>
    </row>
    <row r="6450" spans="19:27">
      <c r="S6450" s="52"/>
      <c r="T6450" s="52"/>
      <c r="U6450" s="52"/>
      <c r="V6450" s="52"/>
      <c r="W6450" s="52"/>
      <c r="X6450" s="52"/>
      <c r="Y6450" s="52"/>
      <c r="Z6450" s="52"/>
      <c r="AA6450" s="52"/>
    </row>
    <row r="6451" spans="19:27">
      <c r="S6451" s="52"/>
      <c r="T6451" s="52"/>
      <c r="U6451" s="52"/>
      <c r="V6451" s="52"/>
      <c r="W6451" s="52"/>
      <c r="X6451" s="52"/>
      <c r="Y6451" s="52"/>
      <c r="Z6451" s="52"/>
      <c r="AA6451" s="52"/>
    </row>
    <row r="6452" spans="19:27">
      <c r="S6452" s="52"/>
      <c r="T6452" s="52"/>
      <c r="U6452" s="52"/>
      <c r="V6452" s="52"/>
      <c r="W6452" s="52"/>
      <c r="X6452" s="52"/>
      <c r="Y6452" s="52"/>
      <c r="Z6452" s="52"/>
      <c r="AA6452" s="52"/>
    </row>
    <row r="6453" spans="19:27">
      <c r="S6453" s="52"/>
      <c r="T6453" s="52"/>
      <c r="U6453" s="52"/>
      <c r="V6453" s="52"/>
      <c r="W6453" s="52"/>
      <c r="X6453" s="52"/>
      <c r="Y6453" s="52"/>
      <c r="Z6453" s="52"/>
      <c r="AA6453" s="52"/>
    </row>
    <row r="6454" spans="19:27">
      <c r="S6454" s="52"/>
      <c r="T6454" s="52"/>
      <c r="U6454" s="52"/>
      <c r="V6454" s="52"/>
      <c r="W6454" s="52"/>
      <c r="X6454" s="52"/>
      <c r="Y6454" s="52"/>
      <c r="Z6454" s="52"/>
      <c r="AA6454" s="52"/>
    </row>
    <row r="6455" spans="19:27">
      <c r="S6455" s="52"/>
      <c r="T6455" s="52"/>
      <c r="U6455" s="52"/>
      <c r="V6455" s="52"/>
      <c r="W6455" s="52"/>
      <c r="X6455" s="52"/>
      <c r="Y6455" s="52"/>
      <c r="Z6455" s="52"/>
      <c r="AA6455" s="52"/>
    </row>
    <row r="6456" spans="19:27">
      <c r="S6456" s="52"/>
      <c r="T6456" s="52"/>
      <c r="U6456" s="52"/>
      <c r="V6456" s="52"/>
      <c r="W6456" s="52"/>
      <c r="X6456" s="52"/>
      <c r="Y6456" s="52"/>
      <c r="Z6456" s="52"/>
      <c r="AA6456" s="52"/>
    </row>
    <row r="6457" spans="19:27">
      <c r="S6457" s="52"/>
      <c r="T6457" s="52"/>
      <c r="U6457" s="52"/>
      <c r="V6457" s="52"/>
      <c r="W6457" s="52"/>
      <c r="X6457" s="52"/>
      <c r="Y6457" s="52"/>
      <c r="Z6457" s="52"/>
      <c r="AA6457" s="52"/>
    </row>
    <row r="6458" spans="19:27">
      <c r="S6458" s="52"/>
      <c r="T6458" s="52"/>
      <c r="U6458" s="52"/>
      <c r="V6458" s="52"/>
      <c r="W6458" s="52"/>
      <c r="X6458" s="52"/>
      <c r="Y6458" s="52"/>
      <c r="Z6458" s="52"/>
      <c r="AA6458" s="52"/>
    </row>
    <row r="6459" spans="19:27">
      <c r="S6459" s="52"/>
      <c r="T6459" s="52"/>
      <c r="U6459" s="52"/>
      <c r="V6459" s="52"/>
      <c r="W6459" s="52"/>
      <c r="X6459" s="52"/>
      <c r="Y6459" s="52"/>
      <c r="Z6459" s="52"/>
      <c r="AA6459" s="52"/>
    </row>
    <row r="6460" spans="19:27">
      <c r="S6460" s="52"/>
      <c r="T6460" s="52"/>
      <c r="U6460" s="52"/>
      <c r="V6460" s="52"/>
      <c r="W6460" s="52"/>
      <c r="X6460" s="52"/>
      <c r="Y6460" s="52"/>
      <c r="Z6460" s="52"/>
      <c r="AA6460" s="52"/>
    </row>
    <row r="6461" spans="19:27">
      <c r="S6461" s="52"/>
      <c r="T6461" s="52"/>
      <c r="U6461" s="52"/>
      <c r="V6461" s="52"/>
      <c r="W6461" s="52"/>
      <c r="X6461" s="52"/>
      <c r="Y6461" s="52"/>
      <c r="Z6461" s="52"/>
      <c r="AA6461" s="52"/>
    </row>
    <row r="6462" spans="19:27">
      <c r="S6462" s="52"/>
      <c r="T6462" s="52"/>
      <c r="U6462" s="52"/>
      <c r="V6462" s="52"/>
      <c r="W6462" s="52"/>
      <c r="X6462" s="52"/>
      <c r="Y6462" s="52"/>
      <c r="Z6462" s="52"/>
      <c r="AA6462" s="52"/>
    </row>
    <row r="6463" spans="19:27">
      <c r="S6463" s="52"/>
      <c r="T6463" s="52"/>
      <c r="U6463" s="52"/>
      <c r="V6463" s="52"/>
      <c r="W6463" s="52"/>
      <c r="X6463" s="52"/>
      <c r="Y6463" s="52"/>
      <c r="Z6463" s="52"/>
      <c r="AA6463" s="52"/>
    </row>
    <row r="6464" spans="19:27">
      <c r="S6464" s="52"/>
      <c r="T6464" s="52"/>
      <c r="U6464" s="52"/>
      <c r="V6464" s="52"/>
      <c r="W6464" s="52"/>
      <c r="X6464" s="52"/>
      <c r="Y6464" s="52"/>
      <c r="Z6464" s="52"/>
      <c r="AA6464" s="52"/>
    </row>
    <row r="6465" spans="19:27">
      <c r="S6465" s="52"/>
      <c r="T6465" s="52"/>
      <c r="U6465" s="52"/>
      <c r="V6465" s="52"/>
      <c r="W6465" s="52"/>
      <c r="X6465" s="52"/>
      <c r="Y6465" s="52"/>
      <c r="Z6465" s="52"/>
      <c r="AA6465" s="52"/>
    </row>
    <row r="6466" spans="19:27">
      <c r="S6466" s="52"/>
      <c r="T6466" s="52"/>
      <c r="U6466" s="52"/>
      <c r="V6466" s="52"/>
      <c r="W6466" s="52"/>
      <c r="X6466" s="52"/>
      <c r="Y6466" s="52"/>
      <c r="Z6466" s="52"/>
      <c r="AA6466" s="52"/>
    </row>
    <row r="6467" spans="19:27">
      <c r="S6467" s="52"/>
      <c r="T6467" s="52"/>
      <c r="U6467" s="52"/>
      <c r="V6467" s="52"/>
      <c r="W6467" s="52"/>
      <c r="X6467" s="52"/>
      <c r="Y6467" s="52"/>
      <c r="Z6467" s="52"/>
      <c r="AA6467" s="52"/>
    </row>
    <row r="6468" spans="19:27">
      <c r="S6468" s="52"/>
      <c r="T6468" s="52"/>
      <c r="U6468" s="52"/>
      <c r="V6468" s="52"/>
      <c r="W6468" s="52"/>
      <c r="X6468" s="52"/>
      <c r="Y6468" s="52"/>
      <c r="Z6468" s="52"/>
      <c r="AA6468" s="52"/>
    </row>
    <row r="6469" spans="19:27">
      <c r="S6469" s="52"/>
      <c r="T6469" s="52"/>
      <c r="U6469" s="52"/>
      <c r="V6469" s="52"/>
      <c r="W6469" s="52"/>
      <c r="X6469" s="52"/>
      <c r="Y6469" s="52"/>
      <c r="Z6469" s="52"/>
      <c r="AA6469" s="52"/>
    </row>
    <row r="6470" spans="19:27">
      <c r="S6470" s="52"/>
      <c r="T6470" s="52"/>
      <c r="U6470" s="52"/>
      <c r="V6470" s="52"/>
      <c r="W6470" s="52"/>
      <c r="X6470" s="52"/>
      <c r="Y6470" s="52"/>
      <c r="Z6470" s="52"/>
      <c r="AA6470" s="52"/>
    </row>
    <row r="6471" spans="19:27">
      <c r="S6471" s="52"/>
      <c r="T6471" s="52"/>
      <c r="U6471" s="52"/>
      <c r="V6471" s="52"/>
      <c r="W6471" s="52"/>
      <c r="X6471" s="52"/>
      <c r="Y6471" s="52"/>
      <c r="Z6471" s="52"/>
      <c r="AA6471" s="52"/>
    </row>
    <row r="6472" spans="19:27">
      <c r="S6472" s="52"/>
      <c r="T6472" s="52"/>
      <c r="U6472" s="52"/>
      <c r="V6472" s="52"/>
      <c r="W6472" s="52"/>
      <c r="X6472" s="52"/>
      <c r="Y6472" s="52"/>
      <c r="Z6472" s="52"/>
      <c r="AA6472" s="52"/>
    </row>
    <row r="6473" spans="19:27">
      <c r="S6473" s="52"/>
      <c r="T6473" s="52"/>
      <c r="U6473" s="52"/>
      <c r="V6473" s="52"/>
      <c r="W6473" s="52"/>
      <c r="X6473" s="52"/>
      <c r="Y6473" s="52"/>
      <c r="Z6473" s="52"/>
      <c r="AA6473" s="52"/>
    </row>
    <row r="6474" spans="19:27">
      <c r="S6474" s="52"/>
      <c r="T6474" s="52"/>
      <c r="U6474" s="52"/>
      <c r="V6474" s="52"/>
      <c r="W6474" s="52"/>
      <c r="X6474" s="52"/>
      <c r="Y6474" s="52"/>
      <c r="Z6474" s="52"/>
      <c r="AA6474" s="52"/>
    </row>
    <row r="6475" spans="19:27">
      <c r="S6475" s="52"/>
      <c r="T6475" s="52"/>
      <c r="U6475" s="52"/>
      <c r="V6475" s="52"/>
      <c r="W6475" s="52"/>
      <c r="X6475" s="52"/>
      <c r="Y6475" s="52"/>
      <c r="Z6475" s="52"/>
      <c r="AA6475" s="52"/>
    </row>
    <row r="6476" spans="19:27">
      <c r="S6476" s="52"/>
      <c r="T6476" s="52"/>
      <c r="U6476" s="52"/>
      <c r="V6476" s="52"/>
      <c r="W6476" s="52"/>
      <c r="X6476" s="52"/>
      <c r="Y6476" s="52"/>
      <c r="Z6476" s="52"/>
      <c r="AA6476" s="52"/>
    </row>
    <row r="6477" spans="19:27">
      <c r="S6477" s="52"/>
      <c r="T6477" s="52"/>
      <c r="U6477" s="52"/>
      <c r="V6477" s="52"/>
      <c r="W6477" s="52"/>
      <c r="X6477" s="52"/>
      <c r="Y6477" s="52"/>
      <c r="Z6477" s="52"/>
      <c r="AA6477" s="52"/>
    </row>
    <row r="6478" spans="19:27">
      <c r="S6478" s="52"/>
      <c r="T6478" s="52"/>
      <c r="U6478" s="52"/>
      <c r="V6478" s="52"/>
      <c r="W6478" s="52"/>
      <c r="X6478" s="52"/>
      <c r="Y6478" s="52"/>
      <c r="Z6478" s="52"/>
      <c r="AA6478" s="52"/>
    </row>
    <row r="6479" spans="19:27">
      <c r="S6479" s="52"/>
      <c r="T6479" s="52"/>
      <c r="U6479" s="52"/>
      <c r="V6479" s="52"/>
      <c r="W6479" s="52"/>
      <c r="X6479" s="52"/>
      <c r="Y6479" s="52"/>
      <c r="Z6479" s="52"/>
      <c r="AA6479" s="52"/>
    </row>
    <row r="6480" spans="19:27">
      <c r="S6480" s="52"/>
      <c r="T6480" s="52"/>
      <c r="U6480" s="52"/>
      <c r="V6480" s="52"/>
      <c r="W6480" s="52"/>
      <c r="X6480" s="52"/>
      <c r="Y6480" s="52"/>
      <c r="Z6480" s="52"/>
      <c r="AA6480" s="52"/>
    </row>
    <row r="6481" spans="19:27">
      <c r="S6481" s="52"/>
      <c r="T6481" s="52"/>
      <c r="U6481" s="52"/>
      <c r="V6481" s="52"/>
      <c r="W6481" s="52"/>
      <c r="X6481" s="52"/>
      <c r="Y6481" s="52"/>
      <c r="Z6481" s="52"/>
      <c r="AA6481" s="52"/>
    </row>
    <row r="6482" spans="19:27">
      <c r="S6482" s="52"/>
      <c r="T6482" s="52"/>
      <c r="U6482" s="52"/>
      <c r="V6482" s="52"/>
      <c r="W6482" s="52"/>
      <c r="X6482" s="52"/>
      <c r="Y6482" s="52"/>
      <c r="Z6482" s="52"/>
      <c r="AA6482" s="52"/>
    </row>
    <row r="6483" spans="19:27">
      <c r="S6483" s="52"/>
      <c r="T6483" s="52"/>
      <c r="U6483" s="52"/>
      <c r="V6483" s="52"/>
      <c r="W6483" s="52"/>
      <c r="X6483" s="52"/>
      <c r="Y6483" s="52"/>
      <c r="Z6483" s="52"/>
      <c r="AA6483" s="52"/>
    </row>
    <row r="6484" spans="19:27">
      <c r="S6484" s="52"/>
      <c r="T6484" s="52"/>
      <c r="U6484" s="52"/>
      <c r="V6484" s="52"/>
      <c r="W6484" s="52"/>
      <c r="X6484" s="52"/>
      <c r="Y6484" s="52"/>
      <c r="Z6484" s="52"/>
      <c r="AA6484" s="52"/>
    </row>
    <row r="6485" spans="19:27">
      <c r="S6485" s="52"/>
      <c r="T6485" s="52"/>
      <c r="U6485" s="52"/>
      <c r="V6485" s="52"/>
      <c r="W6485" s="52"/>
      <c r="X6485" s="52"/>
      <c r="Y6485" s="52"/>
      <c r="Z6485" s="52"/>
      <c r="AA6485" s="52"/>
    </row>
    <row r="6486" spans="19:27">
      <c r="S6486" s="52"/>
      <c r="T6486" s="52"/>
      <c r="U6486" s="52"/>
      <c r="V6486" s="52"/>
      <c r="W6486" s="52"/>
      <c r="X6486" s="52"/>
      <c r="Y6486" s="52"/>
      <c r="Z6486" s="52"/>
      <c r="AA6486" s="52"/>
    </row>
    <row r="6487" spans="19:27">
      <c r="S6487" s="52"/>
      <c r="T6487" s="52"/>
      <c r="U6487" s="52"/>
      <c r="V6487" s="52"/>
      <c r="W6487" s="52"/>
      <c r="X6487" s="52"/>
      <c r="Y6487" s="52"/>
      <c r="Z6487" s="52"/>
      <c r="AA6487" s="52"/>
    </row>
    <row r="6488" spans="19:27">
      <c r="S6488" s="52"/>
      <c r="T6488" s="52"/>
      <c r="U6488" s="52"/>
      <c r="V6488" s="52"/>
      <c r="W6488" s="52"/>
      <c r="X6488" s="52"/>
      <c r="Y6488" s="52"/>
      <c r="Z6488" s="52"/>
      <c r="AA6488" s="52"/>
    </row>
    <row r="6489" spans="19:27">
      <c r="S6489" s="52"/>
      <c r="T6489" s="52"/>
      <c r="U6489" s="52"/>
      <c r="V6489" s="52"/>
      <c r="W6489" s="52"/>
      <c r="X6489" s="52"/>
      <c r="Y6489" s="52"/>
      <c r="Z6489" s="52"/>
      <c r="AA6489" s="52"/>
    </row>
    <row r="6490" spans="19:27">
      <c r="S6490" s="52"/>
      <c r="T6490" s="52"/>
      <c r="U6490" s="52"/>
      <c r="V6490" s="52"/>
      <c r="W6490" s="52"/>
      <c r="X6490" s="52"/>
      <c r="Y6490" s="52"/>
      <c r="Z6490" s="52"/>
      <c r="AA6490" s="52"/>
    </row>
    <row r="6491" spans="19:27">
      <c r="S6491" s="52"/>
      <c r="T6491" s="52"/>
      <c r="U6491" s="52"/>
      <c r="V6491" s="52"/>
      <c r="W6491" s="52"/>
      <c r="X6491" s="52"/>
      <c r="Y6491" s="52"/>
      <c r="Z6491" s="52"/>
      <c r="AA6491" s="52"/>
    </row>
    <row r="6492" spans="19:27">
      <c r="S6492" s="52"/>
      <c r="T6492" s="52"/>
      <c r="U6492" s="52"/>
      <c r="V6492" s="52"/>
      <c r="W6492" s="52"/>
      <c r="X6492" s="52"/>
      <c r="Y6492" s="52"/>
      <c r="Z6492" s="52"/>
      <c r="AA6492" s="52"/>
    </row>
    <row r="6493" spans="19:27">
      <c r="S6493" s="52"/>
      <c r="T6493" s="52"/>
      <c r="U6493" s="52"/>
      <c r="V6493" s="52"/>
      <c r="W6493" s="52"/>
      <c r="X6493" s="52"/>
      <c r="Y6493" s="52"/>
      <c r="Z6493" s="52"/>
      <c r="AA6493" s="52"/>
    </row>
    <row r="6494" spans="19:27">
      <c r="S6494" s="52"/>
      <c r="T6494" s="52"/>
      <c r="U6494" s="52"/>
      <c r="V6494" s="52"/>
      <c r="W6494" s="52"/>
      <c r="X6494" s="52"/>
      <c r="Y6494" s="52"/>
      <c r="Z6494" s="52"/>
      <c r="AA6494" s="52"/>
    </row>
    <row r="6495" spans="19:27">
      <c r="S6495" s="52"/>
      <c r="T6495" s="52"/>
      <c r="U6495" s="52"/>
      <c r="V6495" s="52"/>
      <c r="W6495" s="52"/>
      <c r="X6495" s="52"/>
      <c r="Y6495" s="52"/>
      <c r="Z6495" s="52"/>
      <c r="AA6495" s="52"/>
    </row>
    <row r="6496" spans="19:27">
      <c r="S6496" s="52"/>
      <c r="T6496" s="52"/>
      <c r="U6496" s="52"/>
      <c r="V6496" s="52"/>
      <c r="W6496" s="52"/>
      <c r="X6496" s="52"/>
      <c r="Y6496" s="52"/>
      <c r="Z6496" s="52"/>
      <c r="AA6496" s="52"/>
    </row>
    <row r="6497" spans="19:27">
      <c r="S6497" s="52"/>
      <c r="T6497" s="52"/>
      <c r="U6497" s="52"/>
      <c r="V6497" s="52"/>
      <c r="W6497" s="52"/>
      <c r="X6497" s="52"/>
      <c r="Y6497" s="52"/>
      <c r="Z6497" s="52"/>
      <c r="AA6497" s="52"/>
    </row>
    <row r="6498" spans="19:27">
      <c r="S6498" s="52"/>
      <c r="T6498" s="52"/>
      <c r="U6498" s="52"/>
      <c r="V6498" s="52"/>
      <c r="W6498" s="52"/>
      <c r="X6498" s="52"/>
      <c r="Y6498" s="52"/>
      <c r="Z6498" s="52"/>
      <c r="AA6498" s="52"/>
    </row>
    <row r="6499" spans="19:27">
      <c r="S6499" s="52"/>
      <c r="T6499" s="52"/>
      <c r="U6499" s="52"/>
      <c r="V6499" s="52"/>
      <c r="W6499" s="52"/>
      <c r="X6499" s="52"/>
      <c r="Y6499" s="52"/>
      <c r="Z6499" s="52"/>
      <c r="AA6499" s="52"/>
    </row>
    <row r="6500" spans="19:27">
      <c r="S6500" s="52"/>
      <c r="T6500" s="52"/>
      <c r="U6500" s="52"/>
      <c r="V6500" s="52"/>
      <c r="W6500" s="52"/>
      <c r="X6500" s="52"/>
      <c r="Y6500" s="52"/>
      <c r="Z6500" s="52"/>
      <c r="AA6500" s="52"/>
    </row>
    <row r="6501" spans="19:27">
      <c r="S6501" s="52"/>
      <c r="T6501" s="52"/>
      <c r="U6501" s="52"/>
      <c r="V6501" s="52"/>
      <c r="W6501" s="52"/>
      <c r="X6501" s="52"/>
      <c r="Y6501" s="52"/>
      <c r="Z6501" s="52"/>
      <c r="AA6501" s="52"/>
    </row>
    <row r="6502" spans="19:27">
      <c r="S6502" s="52"/>
      <c r="T6502" s="52"/>
      <c r="U6502" s="52"/>
      <c r="V6502" s="52"/>
      <c r="W6502" s="52"/>
      <c r="X6502" s="52"/>
      <c r="Y6502" s="52"/>
      <c r="Z6502" s="52"/>
      <c r="AA6502" s="52"/>
    </row>
    <row r="6503" spans="19:27">
      <c r="S6503" s="52"/>
      <c r="T6503" s="52"/>
      <c r="U6503" s="52"/>
      <c r="V6503" s="52"/>
      <c r="W6503" s="52"/>
      <c r="X6503" s="52"/>
      <c r="Y6503" s="52"/>
      <c r="Z6503" s="52"/>
      <c r="AA6503" s="52"/>
    </row>
    <row r="6504" spans="19:27">
      <c r="S6504" s="52"/>
      <c r="T6504" s="52"/>
      <c r="U6504" s="52"/>
      <c r="V6504" s="52"/>
      <c r="W6504" s="52"/>
      <c r="X6504" s="52"/>
      <c r="Y6504" s="52"/>
      <c r="Z6504" s="52"/>
      <c r="AA6504" s="52"/>
    </row>
    <row r="6505" spans="19:27">
      <c r="S6505" s="52"/>
      <c r="T6505" s="52"/>
      <c r="U6505" s="52"/>
      <c r="V6505" s="52"/>
      <c r="W6505" s="52"/>
      <c r="X6505" s="52"/>
      <c r="Y6505" s="52"/>
      <c r="Z6505" s="52"/>
      <c r="AA6505" s="52"/>
    </row>
    <row r="6506" spans="19:27">
      <c r="S6506" s="52"/>
      <c r="T6506" s="52"/>
      <c r="U6506" s="52"/>
      <c r="V6506" s="52"/>
      <c r="W6506" s="52"/>
      <c r="X6506" s="52"/>
      <c r="Y6506" s="52"/>
      <c r="Z6506" s="52"/>
      <c r="AA6506" s="52"/>
    </row>
    <row r="6507" spans="19:27">
      <c r="S6507" s="52"/>
      <c r="T6507" s="52"/>
      <c r="U6507" s="52"/>
      <c r="V6507" s="52"/>
      <c r="W6507" s="52"/>
      <c r="X6507" s="52"/>
      <c r="Y6507" s="52"/>
      <c r="Z6507" s="52"/>
      <c r="AA6507" s="52"/>
    </row>
    <row r="6508" spans="19:27">
      <c r="S6508" s="52"/>
      <c r="T6508" s="52"/>
      <c r="U6508" s="52"/>
      <c r="V6508" s="52"/>
      <c r="W6508" s="52"/>
      <c r="X6508" s="52"/>
      <c r="Y6508" s="52"/>
      <c r="Z6508" s="52"/>
      <c r="AA6508" s="52"/>
    </row>
    <row r="6509" spans="19:27">
      <c r="S6509" s="52"/>
      <c r="T6509" s="52"/>
      <c r="U6509" s="52"/>
      <c r="V6509" s="52"/>
      <c r="W6509" s="52"/>
      <c r="X6509" s="52"/>
      <c r="Y6509" s="52"/>
      <c r="Z6509" s="52"/>
      <c r="AA6509" s="52"/>
    </row>
    <row r="6510" spans="19:27">
      <c r="S6510" s="52"/>
      <c r="T6510" s="52"/>
      <c r="U6510" s="52"/>
      <c r="V6510" s="52"/>
      <c r="W6510" s="52"/>
      <c r="X6510" s="52"/>
      <c r="Y6510" s="52"/>
      <c r="Z6510" s="52"/>
      <c r="AA6510" s="52"/>
    </row>
    <row r="6511" spans="19:27">
      <c r="S6511" s="52"/>
      <c r="T6511" s="52"/>
      <c r="U6511" s="52"/>
      <c r="V6511" s="52"/>
      <c r="W6511" s="52"/>
      <c r="X6511" s="52"/>
      <c r="Y6511" s="52"/>
      <c r="Z6511" s="52"/>
      <c r="AA6511" s="52"/>
    </row>
    <row r="6512" spans="19:27">
      <c r="S6512" s="52"/>
      <c r="T6512" s="52"/>
      <c r="U6512" s="52"/>
      <c r="V6512" s="52"/>
      <c r="W6512" s="52"/>
      <c r="X6512" s="52"/>
      <c r="Y6512" s="52"/>
      <c r="Z6512" s="52"/>
      <c r="AA6512" s="52"/>
    </row>
    <row r="6513" spans="19:27">
      <c r="S6513" s="52"/>
      <c r="T6513" s="52"/>
      <c r="U6513" s="52"/>
      <c r="V6513" s="52"/>
      <c r="W6513" s="52"/>
      <c r="X6513" s="52"/>
      <c r="Y6513" s="52"/>
      <c r="Z6513" s="52"/>
      <c r="AA6513" s="52"/>
    </row>
    <row r="6514" spans="19:27">
      <c r="S6514" s="52"/>
      <c r="T6514" s="52"/>
      <c r="U6514" s="52"/>
      <c r="V6514" s="52"/>
      <c r="W6514" s="52"/>
      <c r="X6514" s="52"/>
      <c r="Y6514" s="52"/>
      <c r="Z6514" s="52"/>
      <c r="AA6514" s="52"/>
    </row>
    <row r="6515" spans="19:27">
      <c r="S6515" s="52"/>
      <c r="T6515" s="52"/>
      <c r="U6515" s="52"/>
      <c r="V6515" s="52"/>
      <c r="W6515" s="52"/>
      <c r="X6515" s="52"/>
      <c r="Y6515" s="52"/>
      <c r="Z6515" s="52"/>
      <c r="AA6515" s="52"/>
    </row>
    <row r="6516" spans="19:27">
      <c r="S6516" s="52"/>
      <c r="T6516" s="52"/>
      <c r="U6516" s="52"/>
      <c r="V6516" s="52"/>
      <c r="W6516" s="52"/>
      <c r="X6516" s="52"/>
      <c r="Y6516" s="52"/>
      <c r="Z6516" s="52"/>
      <c r="AA6516" s="52"/>
    </row>
    <row r="6517" spans="19:27">
      <c r="S6517" s="52"/>
      <c r="T6517" s="52"/>
      <c r="U6517" s="52"/>
      <c r="V6517" s="52"/>
      <c r="W6517" s="52"/>
      <c r="X6517" s="52"/>
      <c r="Y6517" s="52"/>
      <c r="Z6517" s="52"/>
      <c r="AA6517" s="52"/>
    </row>
    <row r="6518" spans="19:27">
      <c r="S6518" s="52"/>
      <c r="T6518" s="52"/>
      <c r="U6518" s="52"/>
      <c r="V6518" s="52"/>
      <c r="W6518" s="52"/>
      <c r="X6518" s="52"/>
      <c r="Y6518" s="52"/>
      <c r="Z6518" s="52"/>
      <c r="AA6518" s="52"/>
    </row>
    <row r="6519" spans="19:27">
      <c r="S6519" s="52"/>
      <c r="T6519" s="52"/>
      <c r="U6519" s="52"/>
      <c r="V6519" s="52"/>
      <c r="W6519" s="52"/>
      <c r="X6519" s="52"/>
      <c r="Y6519" s="52"/>
      <c r="Z6519" s="52"/>
      <c r="AA6519" s="52"/>
    </row>
    <row r="6520" spans="19:27">
      <c r="S6520" s="52"/>
      <c r="T6520" s="52"/>
      <c r="U6520" s="52"/>
      <c r="V6520" s="52"/>
      <c r="W6520" s="52"/>
      <c r="X6520" s="52"/>
      <c r="Y6520" s="52"/>
      <c r="Z6520" s="52"/>
      <c r="AA6520" s="52"/>
    </row>
    <row r="6521" spans="19:27">
      <c r="S6521" s="52"/>
      <c r="T6521" s="52"/>
      <c r="U6521" s="52"/>
      <c r="V6521" s="52"/>
      <c r="W6521" s="52"/>
      <c r="X6521" s="52"/>
      <c r="Y6521" s="52"/>
      <c r="Z6521" s="52"/>
      <c r="AA6521" s="52"/>
    </row>
    <row r="6522" spans="19:27">
      <c r="S6522" s="52"/>
      <c r="T6522" s="52"/>
      <c r="U6522" s="52"/>
      <c r="V6522" s="52"/>
      <c r="W6522" s="52"/>
      <c r="X6522" s="52"/>
      <c r="Y6522" s="52"/>
      <c r="Z6522" s="52"/>
      <c r="AA6522" s="52"/>
    </row>
    <row r="6523" spans="19:27">
      <c r="S6523" s="52"/>
      <c r="T6523" s="52"/>
      <c r="U6523" s="52"/>
      <c r="V6523" s="52"/>
      <c r="W6523" s="52"/>
      <c r="X6523" s="52"/>
      <c r="Y6523" s="52"/>
      <c r="Z6523" s="52"/>
      <c r="AA6523" s="52"/>
    </row>
    <row r="6524" spans="19:27">
      <c r="S6524" s="52"/>
      <c r="T6524" s="52"/>
      <c r="U6524" s="52"/>
      <c r="V6524" s="52"/>
      <c r="W6524" s="52"/>
      <c r="X6524" s="52"/>
      <c r="Y6524" s="52"/>
      <c r="Z6524" s="52"/>
      <c r="AA6524" s="52"/>
    </row>
    <row r="6525" spans="19:27">
      <c r="S6525" s="52"/>
      <c r="T6525" s="52"/>
      <c r="U6525" s="52"/>
      <c r="V6525" s="52"/>
      <c r="W6525" s="52"/>
      <c r="X6525" s="52"/>
      <c r="Y6525" s="52"/>
      <c r="Z6525" s="52"/>
      <c r="AA6525" s="52"/>
    </row>
    <row r="6526" spans="19:27">
      <c r="S6526" s="52"/>
      <c r="T6526" s="52"/>
      <c r="U6526" s="52"/>
      <c r="V6526" s="52"/>
      <c r="W6526" s="52"/>
      <c r="X6526" s="52"/>
      <c r="Y6526" s="52"/>
      <c r="Z6526" s="52"/>
      <c r="AA6526" s="52"/>
    </row>
    <row r="6527" spans="19:27">
      <c r="S6527" s="52"/>
      <c r="T6527" s="52"/>
      <c r="U6527" s="52"/>
      <c r="V6527" s="52"/>
      <c r="W6527" s="52"/>
      <c r="X6527" s="52"/>
      <c r="Y6527" s="52"/>
      <c r="Z6527" s="52"/>
      <c r="AA6527" s="52"/>
    </row>
    <row r="6528" spans="19:27">
      <c r="S6528" s="52"/>
      <c r="T6528" s="52"/>
      <c r="U6528" s="52"/>
      <c r="V6528" s="52"/>
      <c r="W6528" s="52"/>
      <c r="X6528" s="52"/>
      <c r="Y6528" s="52"/>
      <c r="Z6528" s="52"/>
      <c r="AA6528" s="52"/>
    </row>
    <row r="6529" spans="19:27">
      <c r="S6529" s="52"/>
      <c r="T6529" s="52"/>
      <c r="U6529" s="52"/>
      <c r="V6529" s="52"/>
      <c r="W6529" s="52"/>
      <c r="X6529" s="52"/>
      <c r="Y6529" s="52"/>
      <c r="Z6529" s="52"/>
      <c r="AA6529" s="52"/>
    </row>
    <row r="6530" spans="19:27">
      <c r="S6530" s="52"/>
      <c r="T6530" s="52"/>
      <c r="U6530" s="52"/>
      <c r="V6530" s="52"/>
      <c r="W6530" s="52"/>
      <c r="X6530" s="52"/>
      <c r="Y6530" s="52"/>
      <c r="Z6530" s="52"/>
      <c r="AA6530" s="52"/>
    </row>
    <row r="6531" spans="19:27">
      <c r="S6531" s="52"/>
      <c r="T6531" s="52"/>
      <c r="U6531" s="52"/>
      <c r="V6531" s="52"/>
      <c r="W6531" s="52"/>
      <c r="X6531" s="52"/>
      <c r="Y6531" s="52"/>
      <c r="Z6531" s="52"/>
      <c r="AA6531" s="52"/>
    </row>
    <row r="6532" spans="19:27">
      <c r="S6532" s="52"/>
      <c r="T6532" s="52"/>
      <c r="U6532" s="52"/>
      <c r="V6532" s="52"/>
      <c r="W6532" s="52"/>
      <c r="X6532" s="52"/>
      <c r="Y6532" s="52"/>
      <c r="Z6532" s="52"/>
      <c r="AA6532" s="52"/>
    </row>
    <row r="6533" spans="19:27">
      <c r="S6533" s="52"/>
      <c r="T6533" s="52"/>
      <c r="U6533" s="52"/>
      <c r="V6533" s="52"/>
      <c r="W6533" s="52"/>
      <c r="X6533" s="52"/>
      <c r="Y6533" s="52"/>
      <c r="Z6533" s="52"/>
      <c r="AA6533" s="52"/>
    </row>
    <row r="6534" spans="19:27">
      <c r="S6534" s="52"/>
      <c r="T6534" s="52"/>
      <c r="U6534" s="52"/>
      <c r="V6534" s="52"/>
      <c r="W6534" s="52"/>
      <c r="X6534" s="52"/>
      <c r="Y6534" s="52"/>
      <c r="Z6534" s="52"/>
      <c r="AA6534" s="52"/>
    </row>
    <row r="6535" spans="19:27">
      <c r="S6535" s="52"/>
      <c r="T6535" s="52"/>
      <c r="U6535" s="52"/>
      <c r="V6535" s="52"/>
      <c r="W6535" s="52"/>
      <c r="X6535" s="52"/>
      <c r="Y6535" s="52"/>
      <c r="Z6535" s="52"/>
      <c r="AA6535" s="52"/>
    </row>
    <row r="6536" spans="19:27">
      <c r="S6536" s="52"/>
      <c r="T6536" s="52"/>
      <c r="U6536" s="52"/>
      <c r="V6536" s="52"/>
      <c r="W6536" s="52"/>
      <c r="X6536" s="52"/>
      <c r="Y6536" s="52"/>
      <c r="Z6536" s="52"/>
      <c r="AA6536" s="52"/>
    </row>
    <row r="6537" spans="19:27">
      <c r="S6537" s="52"/>
      <c r="T6537" s="52"/>
      <c r="U6537" s="52"/>
      <c r="V6537" s="52"/>
      <c r="W6537" s="52"/>
      <c r="X6537" s="52"/>
      <c r="Y6537" s="52"/>
      <c r="Z6537" s="52"/>
      <c r="AA6537" s="52"/>
    </row>
    <row r="6538" spans="19:27">
      <c r="S6538" s="52"/>
      <c r="T6538" s="52"/>
      <c r="U6538" s="52"/>
      <c r="V6538" s="52"/>
      <c r="W6538" s="52"/>
      <c r="X6538" s="52"/>
      <c r="Y6538" s="52"/>
      <c r="Z6538" s="52"/>
      <c r="AA6538" s="52"/>
    </row>
    <row r="6539" spans="19:27">
      <c r="S6539" s="52"/>
      <c r="T6539" s="52"/>
      <c r="U6539" s="52"/>
      <c r="V6539" s="52"/>
      <c r="W6539" s="52"/>
      <c r="X6539" s="52"/>
      <c r="Y6539" s="52"/>
      <c r="Z6539" s="52"/>
      <c r="AA6539" s="52"/>
    </row>
    <row r="6540" spans="19:27">
      <c r="S6540" s="52"/>
      <c r="T6540" s="52"/>
      <c r="U6540" s="52"/>
      <c r="V6540" s="52"/>
      <c r="W6540" s="52"/>
      <c r="X6540" s="52"/>
      <c r="Y6540" s="52"/>
      <c r="Z6540" s="52"/>
      <c r="AA6540" s="52"/>
    </row>
    <row r="6541" spans="19:27">
      <c r="S6541" s="52"/>
      <c r="T6541" s="52"/>
      <c r="U6541" s="52"/>
      <c r="V6541" s="52"/>
      <c r="W6541" s="52"/>
      <c r="X6541" s="52"/>
      <c r="Y6541" s="52"/>
      <c r="Z6541" s="52"/>
      <c r="AA6541" s="52"/>
    </row>
    <row r="6542" spans="19:27">
      <c r="S6542" s="52"/>
      <c r="T6542" s="52"/>
      <c r="U6542" s="52"/>
      <c r="V6542" s="52"/>
      <c r="W6542" s="52"/>
      <c r="X6542" s="52"/>
      <c r="Y6542" s="52"/>
      <c r="Z6542" s="52"/>
      <c r="AA6542" s="52"/>
    </row>
    <row r="6543" spans="19:27">
      <c r="S6543" s="52"/>
      <c r="T6543" s="52"/>
      <c r="U6543" s="52"/>
      <c r="V6543" s="52"/>
      <c r="W6543" s="52"/>
      <c r="X6543" s="52"/>
      <c r="Y6543" s="52"/>
      <c r="Z6543" s="52"/>
      <c r="AA6543" s="52"/>
    </row>
    <row r="6544" spans="19:27">
      <c r="S6544" s="52"/>
      <c r="T6544" s="52"/>
      <c r="U6544" s="52"/>
      <c r="V6544" s="52"/>
      <c r="W6544" s="52"/>
      <c r="X6544" s="52"/>
      <c r="Y6544" s="52"/>
      <c r="Z6544" s="52"/>
      <c r="AA6544" s="52"/>
    </row>
    <row r="6545" spans="19:27">
      <c r="S6545" s="52"/>
      <c r="T6545" s="52"/>
      <c r="U6545" s="52"/>
      <c r="V6545" s="52"/>
      <c r="W6545" s="52"/>
      <c r="X6545" s="52"/>
      <c r="Y6545" s="52"/>
      <c r="Z6545" s="52"/>
      <c r="AA6545" s="52"/>
    </row>
    <row r="6546" spans="19:27">
      <c r="S6546" s="52"/>
      <c r="T6546" s="52"/>
      <c r="U6546" s="52"/>
      <c r="V6546" s="52"/>
      <c r="W6546" s="52"/>
      <c r="X6546" s="52"/>
      <c r="Y6546" s="52"/>
      <c r="Z6546" s="52"/>
      <c r="AA6546" s="52"/>
    </row>
    <row r="6547" spans="19:27">
      <c r="S6547" s="52"/>
      <c r="T6547" s="52"/>
      <c r="U6547" s="52"/>
      <c r="V6547" s="52"/>
      <c r="W6547" s="52"/>
      <c r="X6547" s="52"/>
      <c r="Y6547" s="52"/>
      <c r="Z6547" s="52"/>
      <c r="AA6547" s="52"/>
    </row>
    <row r="6548" spans="19:27">
      <c r="S6548" s="52"/>
      <c r="T6548" s="52"/>
      <c r="U6548" s="52"/>
      <c r="V6548" s="52"/>
      <c r="W6548" s="52"/>
      <c r="X6548" s="52"/>
      <c r="Y6548" s="52"/>
      <c r="Z6548" s="52"/>
      <c r="AA6548" s="52"/>
    </row>
    <row r="6549" spans="19:27">
      <c r="S6549" s="52"/>
      <c r="T6549" s="52"/>
      <c r="U6549" s="52"/>
      <c r="V6549" s="52"/>
      <c r="W6549" s="52"/>
      <c r="X6549" s="52"/>
      <c r="Y6549" s="52"/>
      <c r="Z6549" s="52"/>
      <c r="AA6549" s="52"/>
    </row>
    <row r="6550" spans="19:27">
      <c r="S6550" s="52"/>
      <c r="T6550" s="52"/>
      <c r="U6550" s="52"/>
      <c r="V6550" s="52"/>
      <c r="W6550" s="52"/>
      <c r="X6550" s="52"/>
      <c r="Y6550" s="52"/>
      <c r="Z6550" s="52"/>
      <c r="AA6550" s="52"/>
    </row>
    <row r="6551" spans="19:27">
      <c r="S6551" s="52"/>
      <c r="T6551" s="52"/>
      <c r="U6551" s="52"/>
      <c r="V6551" s="52"/>
      <c r="W6551" s="52"/>
      <c r="X6551" s="52"/>
      <c r="Y6551" s="52"/>
      <c r="Z6551" s="52"/>
      <c r="AA6551" s="52"/>
    </row>
    <row r="6552" spans="19:27">
      <c r="S6552" s="52"/>
      <c r="T6552" s="52"/>
      <c r="U6552" s="52"/>
      <c r="V6552" s="52"/>
      <c r="W6552" s="52"/>
      <c r="X6552" s="52"/>
      <c r="Y6552" s="52"/>
      <c r="Z6552" s="52"/>
      <c r="AA6552" s="52"/>
    </row>
    <row r="6553" spans="19:27">
      <c r="S6553" s="52"/>
      <c r="T6553" s="52"/>
      <c r="U6553" s="52"/>
      <c r="V6553" s="52"/>
      <c r="W6553" s="52"/>
      <c r="X6553" s="52"/>
      <c r="Y6553" s="52"/>
      <c r="Z6553" s="52"/>
      <c r="AA6553" s="52"/>
    </row>
    <row r="6554" spans="19:27">
      <c r="S6554" s="52"/>
      <c r="T6554" s="52"/>
      <c r="U6554" s="52"/>
      <c r="V6554" s="52"/>
      <c r="W6554" s="52"/>
      <c r="X6554" s="52"/>
      <c r="Y6554" s="52"/>
      <c r="Z6554" s="52"/>
      <c r="AA6554" s="52"/>
    </row>
    <row r="6555" spans="19:27">
      <c r="S6555" s="52"/>
      <c r="T6555" s="52"/>
      <c r="U6555" s="52"/>
      <c r="V6555" s="52"/>
      <c r="W6555" s="52"/>
      <c r="X6555" s="52"/>
      <c r="Y6555" s="52"/>
      <c r="Z6555" s="52"/>
      <c r="AA6555" s="52"/>
    </row>
    <row r="6556" spans="19:27">
      <c r="S6556" s="52"/>
      <c r="T6556" s="52"/>
      <c r="U6556" s="52"/>
      <c r="V6556" s="52"/>
      <c r="W6556" s="52"/>
      <c r="X6556" s="52"/>
      <c r="Y6556" s="52"/>
      <c r="Z6556" s="52"/>
      <c r="AA6556" s="52"/>
    </row>
    <row r="6557" spans="19:27">
      <c r="S6557" s="52"/>
      <c r="T6557" s="52"/>
      <c r="U6557" s="52"/>
      <c r="V6557" s="52"/>
      <c r="W6557" s="52"/>
      <c r="X6557" s="52"/>
      <c r="Y6557" s="52"/>
      <c r="Z6557" s="52"/>
      <c r="AA6557" s="52"/>
    </row>
    <row r="6558" spans="19:27">
      <c r="S6558" s="52"/>
      <c r="T6558" s="52"/>
      <c r="U6558" s="52"/>
      <c r="V6558" s="52"/>
      <c r="W6558" s="52"/>
      <c r="X6558" s="52"/>
      <c r="Y6558" s="52"/>
      <c r="Z6558" s="52"/>
      <c r="AA6558" s="52"/>
    </row>
    <row r="6559" spans="19:27">
      <c r="S6559" s="52"/>
      <c r="T6559" s="52"/>
      <c r="U6559" s="52"/>
      <c r="V6559" s="52"/>
      <c r="W6559" s="52"/>
      <c r="X6559" s="52"/>
      <c r="Y6559" s="52"/>
      <c r="Z6559" s="52"/>
      <c r="AA6559" s="52"/>
    </row>
    <row r="6560" spans="19:27">
      <c r="S6560" s="52"/>
      <c r="T6560" s="52"/>
      <c r="U6560" s="52"/>
      <c r="V6560" s="52"/>
      <c r="W6560" s="52"/>
      <c r="X6560" s="52"/>
      <c r="Y6560" s="52"/>
      <c r="Z6560" s="52"/>
      <c r="AA6560" s="52"/>
    </row>
    <row r="6561" spans="19:27">
      <c r="S6561" s="52"/>
      <c r="T6561" s="52"/>
      <c r="U6561" s="52"/>
      <c r="V6561" s="52"/>
      <c r="W6561" s="52"/>
      <c r="X6561" s="52"/>
      <c r="Y6561" s="52"/>
      <c r="Z6561" s="52"/>
      <c r="AA6561" s="52"/>
    </row>
    <row r="6562" spans="19:27">
      <c r="S6562" s="52"/>
      <c r="T6562" s="52"/>
      <c r="U6562" s="52"/>
      <c r="V6562" s="52"/>
      <c r="W6562" s="52"/>
      <c r="X6562" s="52"/>
      <c r="Y6562" s="52"/>
      <c r="Z6562" s="52"/>
      <c r="AA6562" s="52"/>
    </row>
    <row r="6563" spans="19:27">
      <c r="S6563" s="52"/>
      <c r="T6563" s="52"/>
      <c r="U6563" s="52"/>
      <c r="V6563" s="52"/>
      <c r="W6563" s="52"/>
      <c r="X6563" s="52"/>
      <c r="Y6563" s="52"/>
      <c r="Z6563" s="52"/>
      <c r="AA6563" s="52"/>
    </row>
    <row r="6564" spans="19:27">
      <c r="S6564" s="52"/>
      <c r="T6564" s="52"/>
      <c r="U6564" s="52"/>
      <c r="V6564" s="52"/>
      <c r="W6564" s="52"/>
      <c r="X6564" s="52"/>
      <c r="Y6564" s="52"/>
      <c r="Z6564" s="52"/>
      <c r="AA6564" s="52"/>
    </row>
    <row r="6565" spans="19:27">
      <c r="S6565" s="52"/>
      <c r="T6565" s="52"/>
      <c r="U6565" s="52"/>
      <c r="V6565" s="52"/>
      <c r="W6565" s="52"/>
      <c r="X6565" s="52"/>
      <c r="Y6565" s="52"/>
      <c r="Z6565" s="52"/>
      <c r="AA6565" s="52"/>
    </row>
    <row r="6566" spans="19:27">
      <c r="S6566" s="52"/>
      <c r="T6566" s="52"/>
      <c r="U6566" s="52"/>
      <c r="V6566" s="52"/>
      <c r="W6566" s="52"/>
      <c r="X6566" s="52"/>
      <c r="Y6566" s="52"/>
      <c r="Z6566" s="52"/>
      <c r="AA6566" s="52"/>
    </row>
    <row r="6567" spans="19:27">
      <c r="S6567" s="52"/>
      <c r="T6567" s="52"/>
      <c r="U6567" s="52"/>
      <c r="V6567" s="52"/>
      <c r="W6567" s="52"/>
      <c r="X6567" s="52"/>
      <c r="Y6567" s="52"/>
      <c r="Z6567" s="52"/>
      <c r="AA6567" s="52"/>
    </row>
    <row r="6568" spans="19:27">
      <c r="S6568" s="52"/>
      <c r="T6568" s="52"/>
      <c r="U6568" s="52"/>
      <c r="V6568" s="52"/>
      <c r="W6568" s="52"/>
      <c r="X6568" s="52"/>
      <c r="Y6568" s="52"/>
      <c r="Z6568" s="52"/>
      <c r="AA6568" s="52"/>
    </row>
    <row r="6569" spans="19:27">
      <c r="S6569" s="52"/>
      <c r="T6569" s="52"/>
      <c r="U6569" s="52"/>
      <c r="V6569" s="52"/>
      <c r="W6569" s="52"/>
      <c r="X6569" s="52"/>
      <c r="Y6569" s="52"/>
      <c r="Z6569" s="52"/>
      <c r="AA6569" s="52"/>
    </row>
    <row r="6570" spans="19:27">
      <c r="S6570" s="52"/>
      <c r="T6570" s="52"/>
      <c r="U6570" s="52"/>
      <c r="V6570" s="52"/>
      <c r="W6570" s="52"/>
      <c r="X6570" s="52"/>
      <c r="Y6570" s="52"/>
      <c r="Z6570" s="52"/>
      <c r="AA6570" s="52"/>
    </row>
    <row r="6571" spans="19:27">
      <c r="S6571" s="52"/>
      <c r="T6571" s="52"/>
      <c r="U6571" s="52"/>
      <c r="V6571" s="52"/>
      <c r="W6571" s="52"/>
      <c r="X6571" s="52"/>
      <c r="Y6571" s="52"/>
      <c r="Z6571" s="52"/>
      <c r="AA6571" s="52"/>
    </row>
    <row r="6572" spans="19:27">
      <c r="S6572" s="52"/>
      <c r="T6572" s="52"/>
      <c r="U6572" s="52"/>
      <c r="V6572" s="52"/>
      <c r="W6572" s="52"/>
      <c r="X6572" s="52"/>
      <c r="Y6572" s="52"/>
      <c r="Z6572" s="52"/>
      <c r="AA6572" s="52"/>
    </row>
    <row r="6573" spans="19:27">
      <c r="S6573" s="52"/>
      <c r="T6573" s="52"/>
      <c r="U6573" s="52"/>
      <c r="V6573" s="52"/>
      <c r="W6573" s="52"/>
      <c r="X6573" s="52"/>
      <c r="Y6573" s="52"/>
      <c r="Z6573" s="52"/>
      <c r="AA6573" s="52"/>
    </row>
    <row r="6574" spans="19:27">
      <c r="S6574" s="52"/>
      <c r="T6574" s="52"/>
      <c r="U6574" s="52"/>
      <c r="V6574" s="52"/>
      <c r="W6574" s="52"/>
      <c r="X6574" s="52"/>
      <c r="Y6574" s="52"/>
      <c r="Z6574" s="52"/>
      <c r="AA6574" s="52"/>
    </row>
    <row r="6575" spans="19:27">
      <c r="S6575" s="52"/>
      <c r="T6575" s="52"/>
      <c r="U6575" s="52"/>
      <c r="V6575" s="52"/>
      <c r="W6575" s="52"/>
      <c r="X6575" s="52"/>
      <c r="Y6575" s="52"/>
      <c r="Z6575" s="52"/>
      <c r="AA6575" s="52"/>
    </row>
    <row r="6576" spans="19:27">
      <c r="S6576" s="52"/>
      <c r="T6576" s="52"/>
      <c r="U6576" s="52"/>
      <c r="V6576" s="52"/>
      <c r="W6576" s="52"/>
      <c r="X6576" s="52"/>
      <c r="Y6576" s="52"/>
      <c r="Z6576" s="52"/>
      <c r="AA6576" s="52"/>
    </row>
    <row r="6577" spans="19:27">
      <c r="S6577" s="52"/>
      <c r="T6577" s="52"/>
      <c r="U6577" s="52"/>
      <c r="V6577" s="52"/>
      <c r="W6577" s="52"/>
      <c r="X6577" s="52"/>
      <c r="Y6577" s="52"/>
      <c r="Z6577" s="52"/>
      <c r="AA6577" s="52"/>
    </row>
    <row r="6578" spans="19:27">
      <c r="S6578" s="52"/>
      <c r="T6578" s="52"/>
      <c r="U6578" s="52"/>
      <c r="V6578" s="52"/>
      <c r="W6578" s="52"/>
      <c r="X6578" s="52"/>
      <c r="Y6578" s="52"/>
      <c r="Z6578" s="52"/>
      <c r="AA6578" s="52"/>
    </row>
    <row r="6579" spans="19:27">
      <c r="S6579" s="52"/>
      <c r="T6579" s="52"/>
      <c r="U6579" s="52"/>
      <c r="V6579" s="52"/>
      <c r="W6579" s="52"/>
      <c r="X6579" s="52"/>
      <c r="Y6579" s="52"/>
      <c r="Z6579" s="52"/>
      <c r="AA6579" s="52"/>
    </row>
    <row r="6580" spans="19:27">
      <c r="S6580" s="52"/>
      <c r="T6580" s="52"/>
      <c r="U6580" s="52"/>
      <c r="V6580" s="52"/>
      <c r="W6580" s="52"/>
      <c r="X6580" s="52"/>
      <c r="Y6580" s="52"/>
      <c r="Z6580" s="52"/>
      <c r="AA6580" s="52"/>
    </row>
    <row r="6581" spans="19:27">
      <c r="S6581" s="52"/>
      <c r="T6581" s="52"/>
      <c r="U6581" s="52"/>
      <c r="V6581" s="52"/>
      <c r="W6581" s="52"/>
      <c r="X6581" s="52"/>
      <c r="Y6581" s="52"/>
      <c r="Z6581" s="52"/>
      <c r="AA6581" s="52"/>
    </row>
    <row r="6582" spans="19:27">
      <c r="S6582" s="52"/>
      <c r="T6582" s="52"/>
      <c r="U6582" s="52"/>
      <c r="V6582" s="52"/>
      <c r="W6582" s="52"/>
      <c r="X6582" s="52"/>
      <c r="Y6582" s="52"/>
      <c r="Z6582" s="52"/>
      <c r="AA6582" s="52"/>
    </row>
    <row r="6583" spans="19:27">
      <c r="S6583" s="52"/>
      <c r="T6583" s="52"/>
      <c r="U6583" s="52"/>
      <c r="V6583" s="52"/>
      <c r="W6583" s="52"/>
      <c r="X6583" s="52"/>
      <c r="Y6583" s="52"/>
      <c r="Z6583" s="52"/>
      <c r="AA6583" s="52"/>
    </row>
    <row r="6584" spans="19:27">
      <c r="S6584" s="52"/>
      <c r="T6584" s="52"/>
      <c r="U6584" s="52"/>
      <c r="V6584" s="52"/>
      <c r="W6584" s="52"/>
      <c r="X6584" s="52"/>
      <c r="Y6584" s="52"/>
      <c r="Z6584" s="52"/>
      <c r="AA6584" s="52"/>
    </row>
    <row r="6585" spans="19:27">
      <c r="S6585" s="52"/>
      <c r="T6585" s="52"/>
      <c r="U6585" s="52"/>
      <c r="V6585" s="52"/>
      <c r="W6585" s="52"/>
      <c r="X6585" s="52"/>
      <c r="Y6585" s="52"/>
      <c r="Z6585" s="52"/>
      <c r="AA6585" s="52"/>
    </row>
    <row r="6586" spans="19:27">
      <c r="S6586" s="52"/>
      <c r="T6586" s="52"/>
      <c r="U6586" s="52"/>
      <c r="V6586" s="52"/>
      <c r="W6586" s="52"/>
      <c r="X6586" s="52"/>
      <c r="Y6586" s="52"/>
      <c r="Z6586" s="52"/>
      <c r="AA6586" s="52"/>
    </row>
    <row r="6587" spans="19:27">
      <c r="S6587" s="52"/>
      <c r="T6587" s="52"/>
      <c r="U6587" s="52"/>
      <c r="V6587" s="52"/>
      <c r="W6587" s="52"/>
      <c r="X6587" s="52"/>
      <c r="Y6587" s="52"/>
      <c r="Z6587" s="52"/>
      <c r="AA6587" s="52"/>
    </row>
    <row r="6588" spans="19:27">
      <c r="S6588" s="52"/>
      <c r="T6588" s="52"/>
      <c r="U6588" s="52"/>
      <c r="V6588" s="52"/>
      <c r="W6588" s="52"/>
      <c r="X6588" s="52"/>
      <c r="Y6588" s="52"/>
      <c r="Z6588" s="52"/>
      <c r="AA6588" s="52"/>
    </row>
    <row r="6589" spans="19:27">
      <c r="S6589" s="52"/>
      <c r="T6589" s="52"/>
      <c r="U6589" s="52"/>
      <c r="V6589" s="52"/>
      <c r="W6589" s="52"/>
      <c r="X6589" s="52"/>
      <c r="Y6589" s="52"/>
      <c r="Z6589" s="52"/>
      <c r="AA6589" s="52"/>
    </row>
    <row r="6590" spans="19:27">
      <c r="S6590" s="52"/>
      <c r="T6590" s="52"/>
      <c r="U6590" s="52"/>
      <c r="V6590" s="52"/>
      <c r="W6590" s="52"/>
      <c r="X6590" s="52"/>
      <c r="Y6590" s="52"/>
      <c r="Z6590" s="52"/>
      <c r="AA6590" s="52"/>
    </row>
    <row r="6591" spans="19:27">
      <c r="S6591" s="52"/>
      <c r="T6591" s="52"/>
      <c r="U6591" s="52"/>
      <c r="V6591" s="52"/>
      <c r="W6591" s="52"/>
      <c r="X6591" s="52"/>
      <c r="Y6591" s="52"/>
      <c r="Z6591" s="52"/>
      <c r="AA6591" s="52"/>
    </row>
    <row r="6592" spans="19:27">
      <c r="S6592" s="52"/>
      <c r="T6592" s="52"/>
      <c r="U6592" s="52"/>
      <c r="V6592" s="52"/>
      <c r="W6592" s="52"/>
      <c r="X6592" s="52"/>
      <c r="Y6592" s="52"/>
      <c r="Z6592" s="52"/>
      <c r="AA6592" s="52"/>
    </row>
    <row r="6593" spans="19:27">
      <c r="S6593" s="52"/>
      <c r="T6593" s="52"/>
      <c r="U6593" s="52"/>
      <c r="V6593" s="52"/>
      <c r="W6593" s="52"/>
      <c r="X6593" s="52"/>
      <c r="Y6593" s="52"/>
      <c r="Z6593" s="52"/>
      <c r="AA6593" s="52"/>
    </row>
    <row r="6594" spans="19:27">
      <c r="S6594" s="52"/>
      <c r="T6594" s="52"/>
      <c r="U6594" s="52"/>
      <c r="V6594" s="52"/>
      <c r="W6594" s="52"/>
      <c r="X6594" s="52"/>
      <c r="Y6594" s="52"/>
      <c r="Z6594" s="52"/>
      <c r="AA6594" s="52"/>
    </row>
    <row r="6595" spans="19:27">
      <c r="S6595" s="52"/>
      <c r="T6595" s="52"/>
      <c r="U6595" s="52"/>
      <c r="V6595" s="52"/>
      <c r="W6595" s="52"/>
      <c r="X6595" s="52"/>
      <c r="Y6595" s="52"/>
      <c r="Z6595" s="52"/>
      <c r="AA6595" s="52"/>
    </row>
    <row r="6596" spans="19:27">
      <c r="S6596" s="52"/>
      <c r="T6596" s="52"/>
      <c r="U6596" s="52"/>
      <c r="V6596" s="52"/>
      <c r="W6596" s="52"/>
      <c r="X6596" s="52"/>
      <c r="Y6596" s="52"/>
      <c r="Z6596" s="52"/>
      <c r="AA6596" s="52"/>
    </row>
    <row r="6597" spans="19:27">
      <c r="S6597" s="52"/>
      <c r="T6597" s="52"/>
      <c r="U6597" s="52"/>
      <c r="V6597" s="52"/>
      <c r="W6597" s="52"/>
      <c r="X6597" s="52"/>
      <c r="Y6597" s="52"/>
      <c r="Z6597" s="52"/>
      <c r="AA6597" s="52"/>
    </row>
    <row r="6598" spans="19:27">
      <c r="S6598" s="52"/>
      <c r="T6598" s="52"/>
      <c r="U6598" s="52"/>
      <c r="V6598" s="52"/>
      <c r="W6598" s="52"/>
      <c r="X6598" s="52"/>
      <c r="Y6598" s="52"/>
      <c r="Z6598" s="52"/>
      <c r="AA6598" s="52"/>
    </row>
    <row r="6599" spans="19:27">
      <c r="S6599" s="52"/>
      <c r="T6599" s="52"/>
      <c r="U6599" s="52"/>
      <c r="V6599" s="52"/>
      <c r="W6599" s="52"/>
      <c r="X6599" s="52"/>
      <c r="Y6599" s="52"/>
      <c r="Z6599" s="52"/>
      <c r="AA6599" s="52"/>
    </row>
    <row r="6600" spans="19:27">
      <c r="S6600" s="52"/>
      <c r="T6600" s="52"/>
      <c r="U6600" s="52"/>
      <c r="V6600" s="52"/>
      <c r="W6600" s="52"/>
      <c r="X6600" s="52"/>
      <c r="Y6600" s="52"/>
      <c r="Z6600" s="52"/>
      <c r="AA6600" s="52"/>
    </row>
    <row r="6601" spans="19:27">
      <c r="S6601" s="52"/>
      <c r="T6601" s="52"/>
      <c r="U6601" s="52"/>
      <c r="V6601" s="52"/>
      <c r="W6601" s="52"/>
      <c r="X6601" s="52"/>
      <c r="Y6601" s="52"/>
      <c r="Z6601" s="52"/>
      <c r="AA6601" s="52"/>
    </row>
    <row r="6602" spans="19:27">
      <c r="S6602" s="52"/>
      <c r="T6602" s="52"/>
      <c r="U6602" s="52"/>
      <c r="V6602" s="52"/>
      <c r="W6602" s="52"/>
      <c r="X6602" s="52"/>
      <c r="Y6602" s="52"/>
      <c r="Z6602" s="52"/>
      <c r="AA6602" s="52"/>
    </row>
    <row r="6603" spans="19:27">
      <c r="S6603" s="52"/>
      <c r="T6603" s="52"/>
      <c r="U6603" s="52"/>
      <c r="V6603" s="52"/>
      <c r="W6603" s="52"/>
      <c r="X6603" s="52"/>
      <c r="Y6603" s="52"/>
      <c r="Z6603" s="52"/>
      <c r="AA6603" s="52"/>
    </row>
    <row r="6604" spans="19:27">
      <c r="S6604" s="52"/>
      <c r="T6604" s="52"/>
      <c r="U6604" s="52"/>
      <c r="V6604" s="52"/>
      <c r="W6604" s="52"/>
      <c r="X6604" s="52"/>
      <c r="Y6604" s="52"/>
      <c r="Z6604" s="52"/>
      <c r="AA6604" s="52"/>
    </row>
    <row r="6605" spans="19:27">
      <c r="S6605" s="52"/>
      <c r="T6605" s="52"/>
      <c r="U6605" s="52"/>
      <c r="V6605" s="52"/>
      <c r="W6605" s="52"/>
      <c r="X6605" s="52"/>
      <c r="Y6605" s="52"/>
      <c r="Z6605" s="52"/>
      <c r="AA6605" s="52"/>
    </row>
    <row r="6606" spans="19:27">
      <c r="S6606" s="52"/>
      <c r="T6606" s="52"/>
      <c r="U6606" s="52"/>
      <c r="V6606" s="52"/>
      <c r="W6606" s="52"/>
      <c r="X6606" s="52"/>
      <c r="Y6606" s="52"/>
      <c r="Z6606" s="52"/>
      <c r="AA6606" s="52"/>
    </row>
    <row r="6607" spans="19:27">
      <c r="S6607" s="52"/>
      <c r="T6607" s="52"/>
      <c r="U6607" s="52"/>
      <c r="V6607" s="52"/>
      <c r="W6607" s="52"/>
      <c r="X6607" s="52"/>
      <c r="Y6607" s="52"/>
      <c r="Z6607" s="52"/>
      <c r="AA6607" s="52"/>
    </row>
    <row r="6608" spans="19:27">
      <c r="S6608" s="52"/>
      <c r="T6608" s="52"/>
      <c r="U6608" s="52"/>
      <c r="V6608" s="52"/>
      <c r="W6608" s="52"/>
      <c r="X6608" s="52"/>
      <c r="Y6608" s="52"/>
      <c r="Z6608" s="52"/>
      <c r="AA6608" s="52"/>
    </row>
    <row r="6609" spans="19:27">
      <c r="S6609" s="52"/>
      <c r="T6609" s="52"/>
      <c r="U6609" s="52"/>
      <c r="V6609" s="52"/>
      <c r="W6609" s="52"/>
      <c r="X6609" s="52"/>
      <c r="Y6609" s="52"/>
      <c r="Z6609" s="52"/>
      <c r="AA6609" s="52"/>
    </row>
    <row r="6610" spans="19:27">
      <c r="S6610" s="52"/>
      <c r="T6610" s="52"/>
      <c r="U6610" s="52"/>
      <c r="V6610" s="52"/>
      <c r="W6610" s="52"/>
      <c r="X6610" s="52"/>
      <c r="Y6610" s="52"/>
      <c r="Z6610" s="52"/>
      <c r="AA6610" s="52"/>
    </row>
    <row r="6611" spans="19:27">
      <c r="S6611" s="52"/>
      <c r="T6611" s="52"/>
      <c r="U6611" s="52"/>
      <c r="V6611" s="52"/>
      <c r="W6611" s="52"/>
      <c r="X6611" s="52"/>
      <c r="Y6611" s="52"/>
      <c r="Z6611" s="52"/>
      <c r="AA6611" s="52"/>
    </row>
    <row r="6612" spans="19:27">
      <c r="S6612" s="52"/>
      <c r="T6612" s="52"/>
      <c r="U6612" s="52"/>
      <c r="V6612" s="52"/>
      <c r="W6612" s="52"/>
      <c r="X6612" s="52"/>
      <c r="Y6612" s="52"/>
      <c r="Z6612" s="52"/>
      <c r="AA6612" s="52"/>
    </row>
    <row r="6613" spans="19:27">
      <c r="S6613" s="52"/>
      <c r="T6613" s="52"/>
      <c r="U6613" s="52"/>
      <c r="V6613" s="52"/>
      <c r="W6613" s="52"/>
      <c r="X6613" s="52"/>
      <c r="Y6613" s="52"/>
      <c r="Z6613" s="52"/>
      <c r="AA6613" s="52"/>
    </row>
    <row r="6614" spans="19:27">
      <c r="S6614" s="52"/>
      <c r="T6614" s="52"/>
      <c r="U6614" s="52"/>
      <c r="V6614" s="52"/>
      <c r="W6614" s="52"/>
      <c r="X6614" s="52"/>
      <c r="Y6614" s="52"/>
      <c r="Z6614" s="52"/>
      <c r="AA6614" s="52"/>
    </row>
    <row r="6615" spans="19:27">
      <c r="S6615" s="52"/>
      <c r="T6615" s="52"/>
      <c r="U6615" s="52"/>
      <c r="V6615" s="52"/>
      <c r="W6615" s="52"/>
      <c r="X6615" s="52"/>
      <c r="Y6615" s="52"/>
      <c r="Z6615" s="52"/>
      <c r="AA6615" s="52"/>
    </row>
    <row r="6616" spans="19:27">
      <c r="S6616" s="52"/>
      <c r="T6616" s="52"/>
      <c r="U6616" s="52"/>
      <c r="V6616" s="52"/>
      <c r="W6616" s="52"/>
      <c r="X6616" s="52"/>
      <c r="Y6616" s="52"/>
      <c r="Z6616" s="52"/>
      <c r="AA6616" s="52"/>
    </row>
    <row r="6617" spans="19:27">
      <c r="S6617" s="52"/>
      <c r="T6617" s="52"/>
      <c r="U6617" s="52"/>
      <c r="V6617" s="52"/>
      <c r="W6617" s="52"/>
      <c r="X6617" s="52"/>
      <c r="Y6617" s="52"/>
      <c r="Z6617" s="52"/>
      <c r="AA6617" s="52"/>
    </row>
    <row r="6618" spans="19:27">
      <c r="S6618" s="52"/>
      <c r="T6618" s="52"/>
      <c r="U6618" s="52"/>
      <c r="V6618" s="52"/>
      <c r="W6618" s="52"/>
      <c r="X6618" s="52"/>
      <c r="Y6618" s="52"/>
      <c r="Z6618" s="52"/>
      <c r="AA6618" s="52"/>
    </row>
    <row r="6619" spans="19:27">
      <c r="S6619" s="52"/>
      <c r="T6619" s="52"/>
      <c r="U6619" s="52"/>
      <c r="V6619" s="52"/>
      <c r="W6619" s="52"/>
      <c r="X6619" s="52"/>
      <c r="Y6619" s="52"/>
      <c r="Z6619" s="52"/>
      <c r="AA6619" s="52"/>
    </row>
    <row r="6620" spans="19:27">
      <c r="S6620" s="52"/>
      <c r="T6620" s="52"/>
      <c r="U6620" s="52"/>
      <c r="V6620" s="52"/>
      <c r="W6620" s="52"/>
      <c r="X6620" s="52"/>
      <c r="Y6620" s="52"/>
      <c r="Z6620" s="52"/>
      <c r="AA6620" s="52"/>
    </row>
    <row r="6621" spans="19:27">
      <c r="S6621" s="52"/>
      <c r="T6621" s="52"/>
      <c r="U6621" s="52"/>
      <c r="V6621" s="52"/>
      <c r="W6621" s="52"/>
      <c r="X6621" s="52"/>
      <c r="Y6621" s="52"/>
      <c r="Z6621" s="52"/>
      <c r="AA6621" s="52"/>
    </row>
    <row r="6622" spans="19:27">
      <c r="S6622" s="52"/>
      <c r="T6622" s="52"/>
      <c r="U6622" s="52"/>
      <c r="V6622" s="52"/>
      <c r="W6622" s="52"/>
      <c r="X6622" s="52"/>
      <c r="Y6622" s="52"/>
      <c r="Z6622" s="52"/>
      <c r="AA6622" s="52"/>
    </row>
    <row r="6623" spans="19:27">
      <c r="S6623" s="52"/>
      <c r="T6623" s="52"/>
      <c r="U6623" s="52"/>
      <c r="V6623" s="52"/>
      <c r="W6623" s="52"/>
      <c r="X6623" s="52"/>
      <c r="Y6623" s="52"/>
      <c r="Z6623" s="52"/>
      <c r="AA6623" s="52"/>
    </row>
    <row r="6624" spans="19:27">
      <c r="S6624" s="52"/>
      <c r="T6624" s="52"/>
      <c r="U6624" s="52"/>
      <c r="V6624" s="52"/>
      <c r="W6624" s="52"/>
      <c r="X6624" s="52"/>
      <c r="Y6624" s="52"/>
      <c r="Z6624" s="52"/>
      <c r="AA6624" s="52"/>
    </row>
    <row r="6625" spans="19:27">
      <c r="S6625" s="52"/>
      <c r="T6625" s="52"/>
      <c r="U6625" s="52"/>
      <c r="V6625" s="52"/>
      <c r="W6625" s="52"/>
      <c r="X6625" s="52"/>
      <c r="Y6625" s="52"/>
      <c r="Z6625" s="52"/>
      <c r="AA6625" s="52"/>
    </row>
    <row r="6626" spans="19:27">
      <c r="S6626" s="52"/>
      <c r="T6626" s="52"/>
      <c r="U6626" s="52"/>
      <c r="V6626" s="52"/>
      <c r="W6626" s="52"/>
      <c r="X6626" s="52"/>
      <c r="Y6626" s="52"/>
      <c r="Z6626" s="52"/>
      <c r="AA6626" s="52"/>
    </row>
    <row r="6627" spans="19:27">
      <c r="S6627" s="52"/>
      <c r="T6627" s="52"/>
      <c r="U6627" s="52"/>
      <c r="V6627" s="52"/>
      <c r="W6627" s="52"/>
      <c r="X6627" s="52"/>
      <c r="Y6627" s="52"/>
      <c r="Z6627" s="52"/>
      <c r="AA6627" s="52"/>
    </row>
    <row r="6628" spans="19:27">
      <c r="S6628" s="52"/>
      <c r="T6628" s="52"/>
      <c r="U6628" s="52"/>
      <c r="V6628" s="52"/>
      <c r="W6628" s="52"/>
      <c r="X6628" s="52"/>
      <c r="Y6628" s="52"/>
      <c r="Z6628" s="52"/>
      <c r="AA6628" s="52"/>
    </row>
    <row r="6629" spans="19:27">
      <c r="S6629" s="52"/>
      <c r="T6629" s="52"/>
      <c r="U6629" s="52"/>
      <c r="V6629" s="52"/>
      <c r="W6629" s="52"/>
      <c r="X6629" s="52"/>
      <c r="Y6629" s="52"/>
      <c r="Z6629" s="52"/>
      <c r="AA6629" s="52"/>
    </row>
    <row r="6630" spans="19:27">
      <c r="S6630" s="52"/>
      <c r="T6630" s="52"/>
      <c r="U6630" s="52"/>
      <c r="V6630" s="52"/>
      <c r="W6630" s="52"/>
      <c r="X6630" s="52"/>
      <c r="Y6630" s="52"/>
      <c r="Z6630" s="52"/>
      <c r="AA6630" s="52"/>
    </row>
    <row r="6631" spans="19:27">
      <c r="S6631" s="52"/>
      <c r="T6631" s="52"/>
      <c r="U6631" s="52"/>
      <c r="V6631" s="52"/>
      <c r="W6631" s="52"/>
      <c r="X6631" s="52"/>
      <c r="Y6631" s="52"/>
      <c r="Z6631" s="52"/>
      <c r="AA6631" s="52"/>
    </row>
    <row r="6632" spans="19:27">
      <c r="S6632" s="52"/>
      <c r="T6632" s="52"/>
      <c r="U6632" s="52"/>
      <c r="V6632" s="52"/>
      <c r="W6632" s="52"/>
      <c r="X6632" s="52"/>
      <c r="Y6632" s="52"/>
      <c r="Z6632" s="52"/>
      <c r="AA6632" s="52"/>
    </row>
    <row r="6633" spans="19:27">
      <c r="S6633" s="52"/>
      <c r="T6633" s="52"/>
      <c r="U6633" s="52"/>
      <c r="V6633" s="52"/>
      <c r="W6633" s="52"/>
      <c r="X6633" s="52"/>
      <c r="Y6633" s="52"/>
      <c r="Z6633" s="52"/>
      <c r="AA6633" s="52"/>
    </row>
    <row r="6634" spans="19:27">
      <c r="S6634" s="52"/>
      <c r="T6634" s="52"/>
      <c r="U6634" s="52"/>
      <c r="V6634" s="52"/>
      <c r="W6634" s="52"/>
      <c r="X6634" s="52"/>
      <c r="Y6634" s="52"/>
      <c r="Z6634" s="52"/>
      <c r="AA6634" s="52"/>
    </row>
    <row r="6635" spans="19:27">
      <c r="S6635" s="52"/>
      <c r="T6635" s="52"/>
      <c r="U6635" s="52"/>
      <c r="V6635" s="52"/>
      <c r="W6635" s="52"/>
      <c r="X6635" s="52"/>
      <c r="Y6635" s="52"/>
      <c r="Z6635" s="52"/>
      <c r="AA6635" s="52"/>
    </row>
    <row r="6636" spans="19:27">
      <c r="S6636" s="52"/>
      <c r="T6636" s="52"/>
      <c r="U6636" s="52"/>
      <c r="V6636" s="52"/>
      <c r="W6636" s="52"/>
      <c r="X6636" s="52"/>
      <c r="Y6636" s="52"/>
      <c r="Z6636" s="52"/>
      <c r="AA6636" s="52"/>
    </row>
    <row r="6637" spans="19:27">
      <c r="S6637" s="52"/>
      <c r="T6637" s="52"/>
      <c r="U6637" s="52"/>
      <c r="V6637" s="52"/>
      <c r="W6637" s="52"/>
      <c r="X6637" s="52"/>
      <c r="Y6637" s="52"/>
      <c r="Z6637" s="52"/>
      <c r="AA6637" s="52"/>
    </row>
    <row r="6638" spans="19:27">
      <c r="S6638" s="52"/>
      <c r="T6638" s="52"/>
      <c r="U6638" s="52"/>
      <c r="V6638" s="52"/>
      <c r="W6638" s="52"/>
      <c r="X6638" s="52"/>
      <c r="Y6638" s="52"/>
      <c r="Z6638" s="52"/>
      <c r="AA6638" s="52"/>
    </row>
    <row r="6639" spans="19:27">
      <c r="S6639" s="52"/>
      <c r="T6639" s="52"/>
      <c r="U6639" s="52"/>
      <c r="V6639" s="52"/>
      <c r="W6639" s="52"/>
      <c r="X6639" s="52"/>
      <c r="Y6639" s="52"/>
      <c r="Z6639" s="52"/>
      <c r="AA6639" s="52"/>
    </row>
    <row r="6640" spans="19:27">
      <c r="S6640" s="52"/>
      <c r="T6640" s="52"/>
      <c r="U6640" s="52"/>
      <c r="V6640" s="52"/>
      <c r="W6640" s="52"/>
      <c r="X6640" s="52"/>
      <c r="Y6640" s="52"/>
      <c r="Z6640" s="52"/>
      <c r="AA6640" s="52"/>
    </row>
    <row r="6641" spans="19:27">
      <c r="S6641" s="52"/>
      <c r="T6641" s="52"/>
      <c r="U6641" s="52"/>
      <c r="V6641" s="52"/>
      <c r="W6641" s="52"/>
      <c r="X6641" s="52"/>
      <c r="Y6641" s="52"/>
      <c r="Z6641" s="52"/>
      <c r="AA6641" s="52"/>
    </row>
    <row r="6642" spans="19:27">
      <c r="S6642" s="52"/>
      <c r="T6642" s="52"/>
      <c r="U6642" s="52"/>
      <c r="V6642" s="52"/>
      <c r="W6642" s="52"/>
      <c r="X6642" s="52"/>
      <c r="Y6642" s="52"/>
      <c r="Z6642" s="52"/>
      <c r="AA6642" s="52"/>
    </row>
    <row r="6643" spans="19:27">
      <c r="S6643" s="52"/>
      <c r="T6643" s="52"/>
      <c r="U6643" s="52"/>
      <c r="V6643" s="52"/>
      <c r="W6643" s="52"/>
      <c r="X6643" s="52"/>
      <c r="Y6643" s="52"/>
      <c r="Z6643" s="52"/>
      <c r="AA6643" s="52"/>
    </row>
    <row r="6644" spans="19:27">
      <c r="S6644" s="52"/>
      <c r="T6644" s="52"/>
      <c r="U6644" s="52"/>
      <c r="V6644" s="52"/>
      <c r="W6644" s="52"/>
      <c r="X6644" s="52"/>
      <c r="Y6644" s="52"/>
      <c r="Z6644" s="52"/>
      <c r="AA6644" s="52"/>
    </row>
    <row r="6645" spans="19:27">
      <c r="S6645" s="52"/>
      <c r="T6645" s="52"/>
      <c r="U6645" s="52"/>
      <c r="V6645" s="52"/>
      <c r="W6645" s="52"/>
      <c r="X6645" s="52"/>
      <c r="Y6645" s="52"/>
      <c r="Z6645" s="52"/>
      <c r="AA6645" s="52"/>
    </row>
    <row r="6646" spans="19:27">
      <c r="S6646" s="52"/>
      <c r="T6646" s="52"/>
      <c r="U6646" s="52"/>
      <c r="V6646" s="52"/>
      <c r="W6646" s="52"/>
      <c r="X6646" s="52"/>
      <c r="Y6646" s="52"/>
      <c r="Z6646" s="52"/>
      <c r="AA6646" s="52"/>
    </row>
    <row r="6647" spans="19:27">
      <c r="S6647" s="52"/>
      <c r="T6647" s="52"/>
      <c r="U6647" s="52"/>
      <c r="V6647" s="52"/>
      <c r="W6647" s="52"/>
      <c r="X6647" s="52"/>
      <c r="Y6647" s="52"/>
      <c r="Z6647" s="52"/>
      <c r="AA6647" s="52"/>
    </row>
    <row r="6648" spans="19:27">
      <c r="S6648" s="52"/>
      <c r="T6648" s="52"/>
      <c r="U6648" s="52"/>
      <c r="V6648" s="52"/>
      <c r="W6648" s="52"/>
      <c r="X6648" s="52"/>
      <c r="Y6648" s="52"/>
      <c r="Z6648" s="52"/>
      <c r="AA6648" s="52"/>
    </row>
    <row r="6649" spans="19:27">
      <c r="S6649" s="52"/>
      <c r="T6649" s="52"/>
      <c r="U6649" s="52"/>
      <c r="V6649" s="52"/>
      <c r="W6649" s="52"/>
      <c r="X6649" s="52"/>
      <c r="Y6649" s="52"/>
      <c r="Z6649" s="52"/>
      <c r="AA6649" s="52"/>
    </row>
    <row r="6650" spans="19:27">
      <c r="S6650" s="52"/>
      <c r="T6650" s="52"/>
      <c r="U6650" s="52"/>
      <c r="V6650" s="52"/>
      <c r="W6650" s="52"/>
      <c r="X6650" s="52"/>
      <c r="Y6650" s="52"/>
      <c r="Z6650" s="52"/>
      <c r="AA6650" s="52"/>
    </row>
    <row r="6651" spans="19:27">
      <c r="S6651" s="52"/>
      <c r="T6651" s="52"/>
      <c r="U6651" s="52"/>
      <c r="V6651" s="52"/>
      <c r="W6651" s="52"/>
      <c r="X6651" s="52"/>
      <c r="Y6651" s="52"/>
      <c r="Z6651" s="52"/>
      <c r="AA6651" s="52"/>
    </row>
    <row r="6652" spans="19:27">
      <c r="S6652" s="52"/>
      <c r="T6652" s="52"/>
      <c r="U6652" s="52"/>
      <c r="V6652" s="52"/>
      <c r="W6652" s="52"/>
      <c r="X6652" s="52"/>
      <c r="Y6652" s="52"/>
      <c r="Z6652" s="52"/>
      <c r="AA6652" s="52"/>
    </row>
    <row r="6653" spans="19:27">
      <c r="S6653" s="52"/>
      <c r="T6653" s="52"/>
      <c r="U6653" s="52"/>
      <c r="V6653" s="52"/>
      <c r="W6653" s="52"/>
      <c r="X6653" s="52"/>
      <c r="Y6653" s="52"/>
      <c r="Z6653" s="52"/>
      <c r="AA6653" s="52"/>
    </row>
    <row r="6654" spans="19:27">
      <c r="S6654" s="52"/>
      <c r="T6654" s="52"/>
      <c r="U6654" s="52"/>
      <c r="V6654" s="52"/>
      <c r="W6654" s="52"/>
      <c r="X6654" s="52"/>
      <c r="Y6654" s="52"/>
      <c r="Z6654" s="52"/>
      <c r="AA6654" s="52"/>
    </row>
    <row r="6655" spans="19:27">
      <c r="S6655" s="52"/>
      <c r="T6655" s="52"/>
      <c r="U6655" s="52"/>
      <c r="V6655" s="52"/>
      <c r="W6655" s="52"/>
      <c r="X6655" s="52"/>
      <c r="Y6655" s="52"/>
      <c r="Z6655" s="52"/>
      <c r="AA6655" s="52"/>
    </row>
    <row r="6656" spans="19:27">
      <c r="S6656" s="52"/>
      <c r="T6656" s="52"/>
      <c r="U6656" s="52"/>
      <c r="V6656" s="52"/>
      <c r="W6656" s="52"/>
      <c r="X6656" s="52"/>
      <c r="Y6656" s="52"/>
      <c r="Z6656" s="52"/>
      <c r="AA6656" s="52"/>
    </row>
    <row r="6657" spans="19:27">
      <c r="S6657" s="52"/>
      <c r="T6657" s="52"/>
      <c r="U6657" s="52"/>
      <c r="V6657" s="52"/>
      <c r="W6657" s="52"/>
      <c r="X6657" s="52"/>
      <c r="Y6657" s="52"/>
      <c r="Z6657" s="52"/>
      <c r="AA6657" s="52"/>
    </row>
    <row r="6658" spans="19:27">
      <c r="S6658" s="52"/>
      <c r="T6658" s="52"/>
      <c r="U6658" s="52"/>
      <c r="V6658" s="52"/>
      <c r="W6658" s="52"/>
      <c r="X6658" s="52"/>
      <c r="Y6658" s="52"/>
      <c r="Z6658" s="52"/>
      <c r="AA6658" s="52"/>
    </row>
    <row r="6659" spans="19:27">
      <c r="S6659" s="52"/>
      <c r="T6659" s="52"/>
      <c r="U6659" s="52"/>
      <c r="V6659" s="52"/>
      <c r="W6659" s="52"/>
      <c r="X6659" s="52"/>
      <c r="Y6659" s="52"/>
      <c r="Z6659" s="52"/>
      <c r="AA6659" s="52"/>
    </row>
    <row r="6660" spans="19:27">
      <c r="S6660" s="52"/>
      <c r="T6660" s="52"/>
      <c r="U6660" s="52"/>
      <c r="V6660" s="52"/>
      <c r="W6660" s="52"/>
      <c r="X6660" s="52"/>
      <c r="Y6660" s="52"/>
      <c r="Z6660" s="52"/>
      <c r="AA6660" s="52"/>
    </row>
    <row r="6661" spans="19:27">
      <c r="S6661" s="52"/>
      <c r="T6661" s="52"/>
      <c r="U6661" s="52"/>
      <c r="V6661" s="52"/>
      <c r="W6661" s="52"/>
      <c r="X6661" s="52"/>
      <c r="Y6661" s="52"/>
      <c r="Z6661" s="52"/>
      <c r="AA6661" s="52"/>
    </row>
    <row r="6662" spans="19:27">
      <c r="S6662" s="52"/>
      <c r="T6662" s="52"/>
      <c r="U6662" s="52"/>
      <c r="V6662" s="52"/>
      <c r="W6662" s="52"/>
      <c r="X6662" s="52"/>
      <c r="Y6662" s="52"/>
      <c r="Z6662" s="52"/>
      <c r="AA6662" s="52"/>
    </row>
    <row r="6663" spans="19:27">
      <c r="S6663" s="52"/>
      <c r="T6663" s="52"/>
      <c r="U6663" s="52"/>
      <c r="V6663" s="52"/>
      <c r="W6663" s="52"/>
      <c r="X6663" s="52"/>
      <c r="Y6663" s="52"/>
      <c r="Z6663" s="52"/>
      <c r="AA6663" s="52"/>
    </row>
    <row r="6664" spans="19:27">
      <c r="S6664" s="52"/>
      <c r="T6664" s="52"/>
      <c r="U6664" s="52"/>
      <c r="V6664" s="52"/>
      <c r="W6664" s="52"/>
      <c r="X6664" s="52"/>
      <c r="Y6664" s="52"/>
      <c r="Z6664" s="52"/>
      <c r="AA6664" s="52"/>
    </row>
    <row r="6665" spans="19:27">
      <c r="S6665" s="52"/>
      <c r="T6665" s="52"/>
      <c r="U6665" s="52"/>
      <c r="V6665" s="52"/>
      <c r="W6665" s="52"/>
      <c r="X6665" s="52"/>
      <c r="Y6665" s="52"/>
      <c r="Z6665" s="52"/>
      <c r="AA6665" s="52"/>
    </row>
    <row r="6666" spans="19:27">
      <c r="S6666" s="52"/>
      <c r="T6666" s="52"/>
      <c r="U6666" s="52"/>
      <c r="V6666" s="52"/>
      <c r="W6666" s="52"/>
      <c r="X6666" s="52"/>
      <c r="Y6666" s="52"/>
      <c r="Z6666" s="52"/>
      <c r="AA6666" s="52"/>
    </row>
    <row r="6667" spans="19:27">
      <c r="S6667" s="52"/>
      <c r="T6667" s="52"/>
      <c r="U6667" s="52"/>
      <c r="V6667" s="52"/>
      <c r="W6667" s="52"/>
      <c r="X6667" s="52"/>
      <c r="Y6667" s="52"/>
      <c r="Z6667" s="52"/>
      <c r="AA6667" s="52"/>
    </row>
    <row r="6668" spans="19:27">
      <c r="S6668" s="52"/>
      <c r="T6668" s="52"/>
      <c r="U6668" s="52"/>
      <c r="V6668" s="52"/>
      <c r="W6668" s="52"/>
      <c r="X6668" s="52"/>
      <c r="Y6668" s="52"/>
      <c r="Z6668" s="52"/>
      <c r="AA6668" s="52"/>
    </row>
    <row r="6669" spans="19:27">
      <c r="S6669" s="52"/>
      <c r="T6669" s="52"/>
      <c r="U6669" s="52"/>
      <c r="V6669" s="52"/>
      <c r="W6669" s="52"/>
      <c r="X6669" s="52"/>
      <c r="Y6669" s="52"/>
      <c r="Z6669" s="52"/>
      <c r="AA6669" s="52"/>
    </row>
    <row r="6670" spans="19:27">
      <c r="S6670" s="52"/>
      <c r="T6670" s="52"/>
      <c r="U6670" s="52"/>
      <c r="V6670" s="52"/>
      <c r="W6670" s="52"/>
      <c r="X6670" s="52"/>
      <c r="Y6670" s="52"/>
      <c r="Z6670" s="52"/>
      <c r="AA6670" s="52"/>
    </row>
    <row r="6671" spans="19:27">
      <c r="S6671" s="52"/>
      <c r="T6671" s="52"/>
      <c r="U6671" s="52"/>
      <c r="V6671" s="52"/>
      <c r="W6671" s="52"/>
      <c r="X6671" s="52"/>
      <c r="Y6671" s="52"/>
      <c r="Z6671" s="52"/>
      <c r="AA6671" s="52"/>
    </row>
    <row r="6672" spans="19:27">
      <c r="S6672" s="52"/>
      <c r="T6672" s="52"/>
      <c r="U6672" s="52"/>
      <c r="V6672" s="52"/>
      <c r="W6672" s="52"/>
      <c r="X6672" s="52"/>
      <c r="Y6672" s="52"/>
      <c r="Z6672" s="52"/>
      <c r="AA6672" s="52"/>
    </row>
    <row r="6673" spans="19:27">
      <c r="S6673" s="52"/>
      <c r="T6673" s="52"/>
      <c r="U6673" s="52"/>
      <c r="V6673" s="52"/>
      <c r="W6673" s="52"/>
      <c r="X6673" s="52"/>
      <c r="Y6673" s="52"/>
      <c r="Z6673" s="52"/>
      <c r="AA6673" s="52"/>
    </row>
    <row r="6674" spans="19:27">
      <c r="S6674" s="52"/>
      <c r="T6674" s="52"/>
      <c r="U6674" s="52"/>
      <c r="V6674" s="52"/>
      <c r="W6674" s="52"/>
      <c r="X6674" s="52"/>
      <c r="Y6674" s="52"/>
      <c r="Z6674" s="52"/>
      <c r="AA6674" s="52"/>
    </row>
    <row r="6675" spans="19:27">
      <c r="S6675" s="52"/>
      <c r="T6675" s="52"/>
      <c r="U6675" s="52"/>
      <c r="V6675" s="52"/>
      <c r="W6675" s="52"/>
      <c r="X6675" s="52"/>
      <c r="Y6675" s="52"/>
      <c r="Z6675" s="52"/>
      <c r="AA6675" s="52"/>
    </row>
    <row r="6676" spans="19:27">
      <c r="S6676" s="52"/>
      <c r="T6676" s="52"/>
      <c r="U6676" s="52"/>
      <c r="V6676" s="52"/>
      <c r="W6676" s="52"/>
      <c r="X6676" s="52"/>
      <c r="Y6676" s="52"/>
      <c r="Z6676" s="52"/>
      <c r="AA6676" s="52"/>
    </row>
    <row r="6677" spans="19:27">
      <c r="S6677" s="52"/>
      <c r="T6677" s="52"/>
      <c r="U6677" s="52"/>
      <c r="V6677" s="52"/>
      <c r="W6677" s="52"/>
      <c r="X6677" s="52"/>
      <c r="Y6677" s="52"/>
      <c r="Z6677" s="52"/>
      <c r="AA6677" s="52"/>
    </row>
    <row r="6678" spans="19:27">
      <c r="S6678" s="52"/>
      <c r="T6678" s="52"/>
      <c r="U6678" s="52"/>
      <c r="V6678" s="52"/>
      <c r="W6678" s="52"/>
      <c r="X6678" s="52"/>
      <c r="Y6678" s="52"/>
      <c r="Z6678" s="52"/>
      <c r="AA6678" s="52"/>
    </row>
    <row r="6679" spans="19:27">
      <c r="S6679" s="52"/>
      <c r="T6679" s="52"/>
      <c r="U6679" s="52"/>
      <c r="V6679" s="52"/>
      <c r="W6679" s="52"/>
      <c r="X6679" s="52"/>
      <c r="Y6679" s="52"/>
      <c r="Z6679" s="52"/>
      <c r="AA6679" s="52"/>
    </row>
    <row r="6680" spans="19:27">
      <c r="S6680" s="52"/>
      <c r="T6680" s="52"/>
      <c r="U6680" s="52"/>
      <c r="V6680" s="52"/>
      <c r="W6680" s="52"/>
      <c r="X6680" s="52"/>
      <c r="Y6680" s="52"/>
      <c r="Z6680" s="52"/>
      <c r="AA6680" s="52"/>
    </row>
    <row r="6681" spans="19:27">
      <c r="S6681" s="52"/>
      <c r="T6681" s="52"/>
      <c r="U6681" s="52"/>
      <c r="V6681" s="52"/>
      <c r="W6681" s="52"/>
      <c r="X6681" s="52"/>
      <c r="Y6681" s="52"/>
      <c r="Z6681" s="52"/>
      <c r="AA6681" s="52"/>
    </row>
    <row r="6682" spans="19:27">
      <c r="S6682" s="52"/>
      <c r="T6682" s="52"/>
      <c r="U6682" s="52"/>
      <c r="V6682" s="52"/>
      <c r="W6682" s="52"/>
      <c r="X6682" s="52"/>
      <c r="Y6682" s="52"/>
      <c r="Z6682" s="52"/>
      <c r="AA6682" s="52"/>
    </row>
    <row r="6683" spans="19:27">
      <c r="S6683" s="52"/>
      <c r="T6683" s="52"/>
      <c r="U6683" s="52"/>
      <c r="V6683" s="52"/>
      <c r="W6683" s="52"/>
      <c r="X6683" s="52"/>
      <c r="Y6683" s="52"/>
      <c r="Z6683" s="52"/>
      <c r="AA6683" s="52"/>
    </row>
    <row r="6684" spans="19:27">
      <c r="S6684" s="52"/>
      <c r="T6684" s="52"/>
      <c r="U6684" s="52"/>
      <c r="V6684" s="52"/>
      <c r="W6684" s="52"/>
      <c r="X6684" s="52"/>
      <c r="Y6684" s="52"/>
      <c r="Z6684" s="52"/>
      <c r="AA6684" s="52"/>
    </row>
    <row r="6685" spans="19:27">
      <c r="S6685" s="52"/>
      <c r="T6685" s="52"/>
      <c r="U6685" s="52"/>
      <c r="V6685" s="52"/>
      <c r="W6685" s="52"/>
      <c r="X6685" s="52"/>
      <c r="Y6685" s="52"/>
      <c r="Z6685" s="52"/>
      <c r="AA6685" s="52"/>
    </row>
    <row r="6686" spans="19:27">
      <c r="S6686" s="52"/>
      <c r="T6686" s="52"/>
      <c r="U6686" s="52"/>
      <c r="V6686" s="52"/>
      <c r="W6686" s="52"/>
      <c r="X6686" s="52"/>
      <c r="Y6686" s="52"/>
      <c r="Z6686" s="52"/>
      <c r="AA6686" s="52"/>
    </row>
    <row r="6687" spans="19:27">
      <c r="S6687" s="52"/>
      <c r="T6687" s="52"/>
      <c r="U6687" s="52"/>
      <c r="V6687" s="52"/>
      <c r="W6687" s="52"/>
      <c r="X6687" s="52"/>
      <c r="Y6687" s="52"/>
      <c r="Z6687" s="52"/>
      <c r="AA6687" s="52"/>
    </row>
    <row r="6688" spans="19:27">
      <c r="S6688" s="52"/>
      <c r="T6688" s="52"/>
      <c r="U6688" s="52"/>
      <c r="V6688" s="52"/>
      <c r="W6688" s="52"/>
      <c r="X6688" s="52"/>
      <c r="Y6688" s="52"/>
      <c r="Z6688" s="52"/>
      <c r="AA6688" s="52"/>
    </row>
    <row r="6689" spans="19:27">
      <c r="S6689" s="52"/>
      <c r="T6689" s="52"/>
      <c r="U6689" s="52"/>
      <c r="V6689" s="52"/>
      <c r="W6689" s="52"/>
      <c r="X6689" s="52"/>
      <c r="Y6689" s="52"/>
      <c r="Z6689" s="52"/>
      <c r="AA6689" s="52"/>
    </row>
    <row r="6690" spans="19:27">
      <c r="S6690" s="52"/>
      <c r="T6690" s="52"/>
      <c r="U6690" s="52"/>
      <c r="V6690" s="52"/>
      <c r="W6690" s="52"/>
      <c r="X6690" s="52"/>
      <c r="Y6690" s="52"/>
      <c r="Z6690" s="52"/>
      <c r="AA6690" s="52"/>
    </row>
    <row r="6691" spans="19:27">
      <c r="S6691" s="52"/>
      <c r="T6691" s="52"/>
      <c r="U6691" s="52"/>
      <c r="V6691" s="52"/>
      <c r="W6691" s="52"/>
      <c r="X6691" s="52"/>
      <c r="Y6691" s="52"/>
      <c r="Z6691" s="52"/>
      <c r="AA6691" s="52"/>
    </row>
    <row r="6692" spans="19:27">
      <c r="S6692" s="52"/>
      <c r="T6692" s="52"/>
      <c r="U6692" s="52"/>
      <c r="V6692" s="52"/>
      <c r="W6692" s="52"/>
      <c r="X6692" s="52"/>
      <c r="Y6692" s="52"/>
      <c r="Z6692" s="52"/>
      <c r="AA6692" s="52"/>
    </row>
    <row r="6693" spans="19:27">
      <c r="S6693" s="52"/>
      <c r="T6693" s="52"/>
      <c r="U6693" s="52"/>
      <c r="V6693" s="52"/>
      <c r="W6693" s="52"/>
      <c r="X6693" s="52"/>
      <c r="Y6693" s="52"/>
      <c r="Z6693" s="52"/>
      <c r="AA6693" s="52"/>
    </row>
    <row r="6694" spans="19:27">
      <c r="S6694" s="52"/>
      <c r="T6694" s="52"/>
      <c r="U6694" s="52"/>
      <c r="V6694" s="52"/>
      <c r="W6694" s="52"/>
      <c r="X6694" s="52"/>
      <c r="Y6694" s="52"/>
      <c r="Z6694" s="52"/>
      <c r="AA6694" s="52"/>
    </row>
    <row r="6695" spans="19:27">
      <c r="S6695" s="52"/>
      <c r="T6695" s="52"/>
      <c r="U6695" s="52"/>
      <c r="V6695" s="52"/>
      <c r="W6695" s="52"/>
      <c r="X6695" s="52"/>
      <c r="Y6695" s="52"/>
      <c r="Z6695" s="52"/>
      <c r="AA6695" s="52"/>
    </row>
    <row r="6696" spans="19:27">
      <c r="S6696" s="52"/>
      <c r="T6696" s="52"/>
      <c r="U6696" s="52"/>
      <c r="V6696" s="52"/>
      <c r="W6696" s="52"/>
      <c r="X6696" s="52"/>
      <c r="Y6696" s="52"/>
      <c r="Z6696" s="52"/>
      <c r="AA6696" s="52"/>
    </row>
    <row r="6697" spans="19:27">
      <c r="S6697" s="52"/>
      <c r="T6697" s="52"/>
      <c r="U6697" s="52"/>
      <c r="V6697" s="52"/>
      <c r="W6697" s="52"/>
      <c r="X6697" s="52"/>
      <c r="Y6697" s="52"/>
      <c r="Z6697" s="52"/>
      <c r="AA6697" s="52"/>
    </row>
    <row r="6698" spans="19:27">
      <c r="S6698" s="52"/>
      <c r="T6698" s="52"/>
      <c r="U6698" s="52"/>
      <c r="V6698" s="52"/>
      <c r="W6698" s="52"/>
      <c r="X6698" s="52"/>
      <c r="Y6698" s="52"/>
      <c r="Z6698" s="52"/>
      <c r="AA6698" s="52"/>
    </row>
    <row r="6699" spans="19:27">
      <c r="S6699" s="52"/>
      <c r="T6699" s="52"/>
      <c r="U6699" s="52"/>
      <c r="V6699" s="52"/>
      <c r="W6699" s="52"/>
      <c r="X6699" s="52"/>
      <c r="Y6699" s="52"/>
      <c r="Z6699" s="52"/>
      <c r="AA6699" s="52"/>
    </row>
    <row r="6700" spans="19:27">
      <c r="S6700" s="52"/>
      <c r="T6700" s="52"/>
      <c r="U6700" s="52"/>
      <c r="V6700" s="52"/>
      <c r="W6700" s="52"/>
      <c r="X6700" s="52"/>
      <c r="Y6700" s="52"/>
      <c r="Z6700" s="52"/>
      <c r="AA6700" s="52"/>
    </row>
    <row r="6701" spans="19:27">
      <c r="S6701" s="52"/>
      <c r="T6701" s="52"/>
      <c r="U6701" s="52"/>
      <c r="V6701" s="52"/>
      <c r="W6701" s="52"/>
      <c r="X6701" s="52"/>
      <c r="Y6701" s="52"/>
      <c r="Z6701" s="52"/>
      <c r="AA6701" s="52"/>
    </row>
    <row r="6702" spans="19:27">
      <c r="S6702" s="52"/>
      <c r="T6702" s="52"/>
      <c r="U6702" s="52"/>
      <c r="V6702" s="52"/>
      <c r="W6702" s="52"/>
      <c r="X6702" s="52"/>
      <c r="Y6702" s="52"/>
      <c r="Z6702" s="52"/>
      <c r="AA6702" s="52"/>
    </row>
    <row r="6703" spans="19:27">
      <c r="S6703" s="52"/>
      <c r="T6703" s="52"/>
      <c r="U6703" s="52"/>
      <c r="V6703" s="52"/>
      <c r="W6703" s="52"/>
      <c r="X6703" s="52"/>
      <c r="Y6703" s="52"/>
      <c r="Z6703" s="52"/>
      <c r="AA6703" s="52"/>
    </row>
    <row r="6704" spans="19:27">
      <c r="S6704" s="52"/>
      <c r="T6704" s="52"/>
      <c r="U6704" s="52"/>
      <c r="V6704" s="52"/>
      <c r="W6704" s="52"/>
      <c r="X6704" s="52"/>
      <c r="Y6704" s="52"/>
      <c r="Z6704" s="52"/>
      <c r="AA6704" s="52"/>
    </row>
    <row r="6705" spans="19:27">
      <c r="S6705" s="52"/>
      <c r="T6705" s="52"/>
      <c r="U6705" s="52"/>
      <c r="V6705" s="52"/>
      <c r="W6705" s="52"/>
      <c r="X6705" s="52"/>
      <c r="Y6705" s="52"/>
      <c r="Z6705" s="52"/>
      <c r="AA6705" s="52"/>
    </row>
    <row r="6706" spans="19:27">
      <c r="S6706" s="52"/>
      <c r="T6706" s="52"/>
      <c r="U6706" s="52"/>
      <c r="V6706" s="52"/>
      <c r="W6706" s="52"/>
      <c r="X6706" s="52"/>
      <c r="Y6706" s="52"/>
      <c r="Z6706" s="52"/>
      <c r="AA6706" s="52"/>
    </row>
    <row r="6707" spans="19:27">
      <c r="S6707" s="52"/>
      <c r="T6707" s="52"/>
      <c r="U6707" s="52"/>
      <c r="V6707" s="52"/>
      <c r="W6707" s="52"/>
      <c r="X6707" s="52"/>
      <c r="Y6707" s="52"/>
      <c r="Z6707" s="52"/>
      <c r="AA6707" s="52"/>
    </row>
    <row r="6708" spans="19:27">
      <c r="S6708" s="52"/>
      <c r="T6708" s="52"/>
      <c r="U6708" s="52"/>
      <c r="V6708" s="52"/>
      <c r="W6708" s="52"/>
      <c r="X6708" s="52"/>
      <c r="Y6708" s="52"/>
      <c r="Z6708" s="52"/>
      <c r="AA6708" s="52"/>
    </row>
    <row r="6709" spans="19:27">
      <c r="S6709" s="52"/>
      <c r="T6709" s="52"/>
      <c r="U6709" s="52"/>
      <c r="V6709" s="52"/>
      <c r="W6709" s="52"/>
      <c r="X6709" s="52"/>
      <c r="Y6709" s="52"/>
      <c r="Z6709" s="52"/>
      <c r="AA6709" s="52"/>
    </row>
    <row r="6710" spans="19:27">
      <c r="S6710" s="52"/>
      <c r="T6710" s="52"/>
      <c r="U6710" s="52"/>
      <c r="V6710" s="52"/>
      <c r="W6710" s="52"/>
      <c r="X6710" s="52"/>
      <c r="Y6710" s="52"/>
      <c r="Z6710" s="52"/>
      <c r="AA6710" s="52"/>
    </row>
    <row r="6711" spans="19:27">
      <c r="S6711" s="52"/>
      <c r="T6711" s="52"/>
      <c r="U6711" s="52"/>
      <c r="V6711" s="52"/>
      <c r="W6711" s="52"/>
      <c r="X6711" s="52"/>
      <c r="Y6711" s="52"/>
      <c r="Z6711" s="52"/>
      <c r="AA6711" s="52"/>
    </row>
    <row r="6712" spans="19:27">
      <c r="S6712" s="52"/>
      <c r="T6712" s="52"/>
      <c r="U6712" s="52"/>
      <c r="V6712" s="52"/>
      <c r="W6712" s="52"/>
      <c r="X6712" s="52"/>
      <c r="Y6712" s="52"/>
      <c r="Z6712" s="52"/>
      <c r="AA6712" s="52"/>
    </row>
    <row r="6713" spans="19:27">
      <c r="S6713" s="52"/>
      <c r="T6713" s="52"/>
      <c r="U6713" s="52"/>
      <c r="V6713" s="52"/>
      <c r="W6713" s="52"/>
      <c r="X6713" s="52"/>
      <c r="Y6713" s="52"/>
      <c r="Z6713" s="52"/>
      <c r="AA6713" s="52"/>
    </row>
    <row r="6714" spans="19:27">
      <c r="S6714" s="52"/>
      <c r="T6714" s="52"/>
      <c r="U6714" s="52"/>
      <c r="V6714" s="52"/>
      <c r="W6714" s="52"/>
      <c r="X6714" s="52"/>
      <c r="Y6714" s="52"/>
      <c r="Z6714" s="52"/>
      <c r="AA6714" s="52"/>
    </row>
    <row r="6715" spans="19:27">
      <c r="S6715" s="52"/>
      <c r="T6715" s="52"/>
      <c r="U6715" s="52"/>
      <c r="V6715" s="52"/>
      <c r="W6715" s="52"/>
      <c r="X6715" s="52"/>
      <c r="Y6715" s="52"/>
      <c r="Z6715" s="52"/>
      <c r="AA6715" s="52"/>
    </row>
    <row r="6716" spans="19:27">
      <c r="S6716" s="52"/>
      <c r="T6716" s="52"/>
      <c r="U6716" s="52"/>
      <c r="V6716" s="52"/>
      <c r="W6716" s="52"/>
      <c r="X6716" s="52"/>
      <c r="Y6716" s="52"/>
      <c r="Z6716" s="52"/>
      <c r="AA6716" s="52"/>
    </row>
    <row r="6717" spans="19:27">
      <c r="S6717" s="52"/>
      <c r="T6717" s="52"/>
      <c r="U6717" s="52"/>
      <c r="V6717" s="52"/>
      <c r="W6717" s="52"/>
      <c r="X6717" s="52"/>
      <c r="Y6717" s="52"/>
      <c r="Z6717" s="52"/>
      <c r="AA6717" s="52"/>
    </row>
    <row r="6718" spans="19:27">
      <c r="S6718" s="52"/>
      <c r="T6718" s="52"/>
      <c r="U6718" s="52"/>
      <c r="V6718" s="52"/>
      <c r="W6718" s="52"/>
      <c r="X6718" s="52"/>
      <c r="Y6718" s="52"/>
      <c r="Z6718" s="52"/>
      <c r="AA6718" s="52"/>
    </row>
    <row r="6719" spans="19:27">
      <c r="S6719" s="52"/>
      <c r="T6719" s="52"/>
      <c r="U6719" s="52"/>
      <c r="V6719" s="52"/>
      <c r="W6719" s="52"/>
      <c r="X6719" s="52"/>
      <c r="Y6719" s="52"/>
      <c r="Z6719" s="52"/>
      <c r="AA6719" s="52"/>
    </row>
    <row r="6720" spans="19:27">
      <c r="S6720" s="52"/>
      <c r="T6720" s="52"/>
      <c r="U6720" s="52"/>
      <c r="V6720" s="52"/>
      <c r="W6720" s="52"/>
      <c r="X6720" s="52"/>
      <c r="Y6720" s="52"/>
      <c r="Z6720" s="52"/>
      <c r="AA6720" s="52"/>
    </row>
    <row r="6721" spans="19:27">
      <c r="S6721" s="52"/>
      <c r="T6721" s="52"/>
      <c r="U6721" s="52"/>
      <c r="V6721" s="52"/>
      <c r="W6721" s="52"/>
      <c r="X6721" s="52"/>
      <c r="Y6721" s="52"/>
      <c r="Z6721" s="52"/>
      <c r="AA6721" s="52"/>
    </row>
    <row r="6722" spans="19:27">
      <c r="S6722" s="52"/>
      <c r="T6722" s="52"/>
      <c r="U6722" s="52"/>
      <c r="V6722" s="52"/>
      <c r="W6722" s="52"/>
      <c r="X6722" s="52"/>
      <c r="Y6722" s="52"/>
      <c r="Z6722" s="52"/>
      <c r="AA6722" s="52"/>
    </row>
    <row r="6723" spans="19:27">
      <c r="S6723" s="52"/>
      <c r="T6723" s="52"/>
      <c r="U6723" s="52"/>
      <c r="V6723" s="52"/>
      <c r="W6723" s="52"/>
      <c r="X6723" s="52"/>
      <c r="Y6723" s="52"/>
      <c r="Z6723" s="52"/>
      <c r="AA6723" s="52"/>
    </row>
    <row r="6724" spans="19:27">
      <c r="S6724" s="52"/>
      <c r="T6724" s="52"/>
      <c r="U6724" s="52"/>
      <c r="V6724" s="52"/>
      <c r="W6724" s="52"/>
      <c r="X6724" s="52"/>
      <c r="Y6724" s="52"/>
      <c r="Z6724" s="52"/>
      <c r="AA6724" s="52"/>
    </row>
    <row r="6725" spans="19:27">
      <c r="S6725" s="52"/>
      <c r="T6725" s="52"/>
      <c r="U6725" s="52"/>
      <c r="V6725" s="52"/>
      <c r="W6725" s="52"/>
      <c r="X6725" s="52"/>
      <c r="Y6725" s="52"/>
      <c r="Z6725" s="52"/>
      <c r="AA6725" s="52"/>
    </row>
    <row r="6726" spans="19:27">
      <c r="S6726" s="52"/>
      <c r="T6726" s="52"/>
      <c r="U6726" s="52"/>
      <c r="V6726" s="52"/>
      <c r="W6726" s="52"/>
      <c r="X6726" s="52"/>
      <c r="Y6726" s="52"/>
      <c r="Z6726" s="52"/>
      <c r="AA6726" s="52"/>
    </row>
    <row r="6727" spans="19:27">
      <c r="S6727" s="52"/>
      <c r="T6727" s="52"/>
      <c r="U6727" s="52"/>
      <c r="V6727" s="52"/>
      <c r="W6727" s="52"/>
      <c r="X6727" s="52"/>
      <c r="Y6727" s="52"/>
      <c r="Z6727" s="52"/>
      <c r="AA6727" s="52"/>
    </row>
    <row r="6728" spans="19:27">
      <c r="S6728" s="52"/>
      <c r="T6728" s="52"/>
      <c r="U6728" s="52"/>
      <c r="V6728" s="52"/>
      <c r="W6728" s="52"/>
      <c r="X6728" s="52"/>
      <c r="Y6728" s="52"/>
      <c r="Z6728" s="52"/>
      <c r="AA6728" s="52"/>
    </row>
    <row r="6729" spans="19:27">
      <c r="S6729" s="52"/>
      <c r="T6729" s="52"/>
      <c r="U6729" s="52"/>
      <c r="V6729" s="52"/>
      <c r="W6729" s="52"/>
      <c r="X6729" s="52"/>
      <c r="Y6729" s="52"/>
      <c r="Z6729" s="52"/>
      <c r="AA6729" s="52"/>
    </row>
    <row r="6730" spans="19:27">
      <c r="S6730" s="52"/>
      <c r="T6730" s="52"/>
      <c r="U6730" s="52"/>
      <c r="V6730" s="52"/>
      <c r="W6730" s="52"/>
      <c r="X6730" s="52"/>
      <c r="Y6730" s="52"/>
      <c r="Z6730" s="52"/>
      <c r="AA6730" s="52"/>
    </row>
    <row r="6731" spans="19:27">
      <c r="S6731" s="52"/>
      <c r="T6731" s="52"/>
      <c r="U6731" s="52"/>
      <c r="V6731" s="52"/>
      <c r="W6731" s="52"/>
      <c r="X6731" s="52"/>
      <c r="Y6731" s="52"/>
      <c r="Z6731" s="52"/>
      <c r="AA6731" s="52"/>
    </row>
    <row r="6732" spans="19:27">
      <c r="S6732" s="52"/>
      <c r="T6732" s="52"/>
      <c r="U6732" s="52"/>
      <c r="V6732" s="52"/>
      <c r="W6732" s="52"/>
      <c r="X6732" s="52"/>
      <c r="Y6732" s="52"/>
      <c r="Z6732" s="52"/>
      <c r="AA6732" s="52"/>
    </row>
    <row r="6733" spans="19:27">
      <c r="S6733" s="52"/>
      <c r="T6733" s="52"/>
      <c r="U6733" s="52"/>
      <c r="V6733" s="52"/>
      <c r="W6733" s="52"/>
      <c r="X6733" s="52"/>
      <c r="Y6733" s="52"/>
      <c r="Z6733" s="52"/>
      <c r="AA6733" s="52"/>
    </row>
    <row r="6734" spans="19:27">
      <c r="S6734" s="52"/>
      <c r="T6734" s="52"/>
      <c r="U6734" s="52"/>
      <c r="V6734" s="52"/>
      <c r="W6734" s="52"/>
      <c r="X6734" s="52"/>
      <c r="Y6734" s="52"/>
      <c r="Z6734" s="52"/>
      <c r="AA6734" s="52"/>
    </row>
    <row r="6735" spans="19:27">
      <c r="S6735" s="52"/>
      <c r="T6735" s="52"/>
      <c r="U6735" s="52"/>
      <c r="V6735" s="52"/>
      <c r="W6735" s="52"/>
      <c r="X6735" s="52"/>
      <c r="Y6735" s="52"/>
      <c r="Z6735" s="52"/>
      <c r="AA6735" s="52"/>
    </row>
    <row r="6736" spans="19:27">
      <c r="S6736" s="52"/>
      <c r="T6736" s="52"/>
      <c r="U6736" s="52"/>
      <c r="V6736" s="52"/>
      <c r="W6736" s="52"/>
      <c r="X6736" s="52"/>
      <c r="Y6736" s="52"/>
      <c r="Z6736" s="52"/>
      <c r="AA6736" s="52"/>
    </row>
    <row r="6737" spans="19:27">
      <c r="S6737" s="52"/>
      <c r="T6737" s="52"/>
      <c r="U6737" s="52"/>
      <c r="V6737" s="52"/>
      <c r="W6737" s="52"/>
      <c r="X6737" s="52"/>
      <c r="Y6737" s="52"/>
      <c r="Z6737" s="52"/>
      <c r="AA6737" s="52"/>
    </row>
    <row r="6738" spans="19:27">
      <c r="S6738" s="52"/>
      <c r="T6738" s="52"/>
      <c r="U6738" s="52"/>
      <c r="V6738" s="52"/>
      <c r="W6738" s="52"/>
      <c r="X6738" s="52"/>
      <c r="Y6738" s="52"/>
      <c r="Z6738" s="52"/>
      <c r="AA6738" s="52"/>
    </row>
    <row r="6739" spans="19:27">
      <c r="S6739" s="52"/>
      <c r="T6739" s="52"/>
      <c r="U6739" s="52"/>
      <c r="V6739" s="52"/>
      <c r="W6739" s="52"/>
      <c r="X6739" s="52"/>
      <c r="Y6739" s="52"/>
      <c r="Z6739" s="52"/>
      <c r="AA6739" s="52"/>
    </row>
    <row r="6740" spans="19:27">
      <c r="S6740" s="52"/>
      <c r="T6740" s="52"/>
      <c r="U6740" s="52"/>
      <c r="V6740" s="52"/>
      <c r="W6740" s="52"/>
      <c r="X6740" s="52"/>
      <c r="Y6740" s="52"/>
      <c r="Z6740" s="52"/>
      <c r="AA6740" s="52"/>
    </row>
    <row r="6741" spans="19:27">
      <c r="S6741" s="52"/>
      <c r="T6741" s="52"/>
      <c r="U6741" s="52"/>
      <c r="V6741" s="52"/>
      <c r="W6741" s="52"/>
      <c r="X6741" s="52"/>
      <c r="Y6741" s="52"/>
      <c r="Z6741" s="52"/>
      <c r="AA6741" s="52"/>
    </row>
    <row r="6742" spans="19:27">
      <c r="S6742" s="52"/>
      <c r="T6742" s="52"/>
      <c r="U6742" s="52"/>
      <c r="V6742" s="52"/>
      <c r="W6742" s="52"/>
      <c r="X6742" s="52"/>
      <c r="Y6742" s="52"/>
      <c r="Z6742" s="52"/>
      <c r="AA6742" s="52"/>
    </row>
    <row r="6743" spans="19:27">
      <c r="S6743" s="52"/>
      <c r="T6743" s="52"/>
      <c r="U6743" s="52"/>
      <c r="V6743" s="52"/>
      <c r="W6743" s="52"/>
      <c r="X6743" s="52"/>
      <c r="Y6743" s="52"/>
      <c r="Z6743" s="52"/>
      <c r="AA6743" s="52"/>
    </row>
    <row r="6744" spans="19:27">
      <c r="S6744" s="52"/>
      <c r="T6744" s="52"/>
      <c r="U6744" s="52"/>
      <c r="V6744" s="52"/>
      <c r="W6744" s="52"/>
      <c r="X6744" s="52"/>
      <c r="Y6744" s="52"/>
      <c r="Z6744" s="52"/>
      <c r="AA6744" s="52"/>
    </row>
    <row r="6745" spans="19:27">
      <c r="S6745" s="52"/>
      <c r="T6745" s="52"/>
      <c r="U6745" s="52"/>
      <c r="V6745" s="52"/>
      <c r="W6745" s="52"/>
      <c r="X6745" s="52"/>
      <c r="Y6745" s="52"/>
      <c r="Z6745" s="52"/>
      <c r="AA6745" s="52"/>
    </row>
    <row r="6746" spans="19:27">
      <c r="S6746" s="52"/>
      <c r="T6746" s="52"/>
      <c r="U6746" s="52"/>
      <c r="V6746" s="52"/>
      <c r="W6746" s="52"/>
      <c r="X6746" s="52"/>
      <c r="Y6746" s="52"/>
      <c r="Z6746" s="52"/>
      <c r="AA6746" s="52"/>
    </row>
    <row r="6747" spans="19:27">
      <c r="S6747" s="52"/>
      <c r="T6747" s="52"/>
      <c r="U6747" s="52"/>
      <c r="V6747" s="52"/>
      <c r="W6747" s="52"/>
      <c r="X6747" s="52"/>
      <c r="Y6747" s="52"/>
      <c r="Z6747" s="52"/>
      <c r="AA6747" s="52"/>
    </row>
    <row r="6748" spans="19:27">
      <c r="S6748" s="52"/>
      <c r="T6748" s="52"/>
      <c r="U6748" s="52"/>
      <c r="V6748" s="52"/>
      <c r="W6748" s="52"/>
      <c r="X6748" s="52"/>
      <c r="Y6748" s="52"/>
      <c r="Z6748" s="52"/>
      <c r="AA6748" s="52"/>
    </row>
    <row r="6749" spans="19:27">
      <c r="S6749" s="52"/>
      <c r="T6749" s="52"/>
      <c r="U6749" s="52"/>
      <c r="V6749" s="52"/>
      <c r="W6749" s="52"/>
      <c r="X6749" s="52"/>
      <c r="Y6749" s="52"/>
      <c r="Z6749" s="52"/>
      <c r="AA6749" s="52"/>
    </row>
    <row r="6750" spans="19:27">
      <c r="S6750" s="52"/>
      <c r="T6750" s="52"/>
      <c r="U6750" s="52"/>
      <c r="V6750" s="52"/>
      <c r="W6750" s="52"/>
      <c r="X6750" s="52"/>
      <c r="Y6750" s="52"/>
      <c r="Z6750" s="52"/>
      <c r="AA6750" s="52"/>
    </row>
    <row r="6751" spans="19:27">
      <c r="S6751" s="52"/>
      <c r="T6751" s="52"/>
      <c r="U6751" s="52"/>
      <c r="V6751" s="52"/>
      <c r="W6751" s="52"/>
      <c r="X6751" s="52"/>
      <c r="Y6751" s="52"/>
      <c r="Z6751" s="52"/>
      <c r="AA6751" s="52"/>
    </row>
    <row r="6752" spans="19:27">
      <c r="S6752" s="52"/>
      <c r="T6752" s="52"/>
      <c r="U6752" s="52"/>
      <c r="V6752" s="52"/>
      <c r="W6752" s="52"/>
      <c r="X6752" s="52"/>
      <c r="Y6752" s="52"/>
      <c r="Z6752" s="52"/>
      <c r="AA6752" s="52"/>
    </row>
    <row r="6753" spans="19:27">
      <c r="S6753" s="52"/>
      <c r="T6753" s="52"/>
      <c r="U6753" s="52"/>
      <c r="V6753" s="52"/>
      <c r="W6753" s="52"/>
      <c r="X6753" s="52"/>
      <c r="Y6753" s="52"/>
      <c r="Z6753" s="52"/>
      <c r="AA6753" s="52"/>
    </row>
    <row r="6754" spans="19:27">
      <c r="S6754" s="52"/>
      <c r="T6754" s="52"/>
      <c r="U6754" s="52"/>
      <c r="V6754" s="52"/>
      <c r="W6754" s="52"/>
      <c r="X6754" s="52"/>
      <c r="Y6754" s="52"/>
      <c r="Z6754" s="52"/>
      <c r="AA6754" s="52"/>
    </row>
    <row r="6755" spans="19:27">
      <c r="S6755" s="52"/>
      <c r="T6755" s="52"/>
      <c r="U6755" s="52"/>
      <c r="V6755" s="52"/>
      <c r="W6755" s="52"/>
      <c r="X6755" s="52"/>
      <c r="Y6755" s="52"/>
      <c r="Z6755" s="52"/>
      <c r="AA6755" s="52"/>
    </row>
    <row r="6756" spans="19:27">
      <c r="S6756" s="52"/>
      <c r="T6756" s="52"/>
      <c r="U6756" s="52"/>
      <c r="V6756" s="52"/>
      <c r="W6756" s="52"/>
      <c r="X6756" s="52"/>
      <c r="Y6756" s="52"/>
      <c r="Z6756" s="52"/>
      <c r="AA6756" s="52"/>
    </row>
    <row r="6757" spans="19:27">
      <c r="S6757" s="52"/>
      <c r="T6757" s="52"/>
      <c r="U6757" s="52"/>
      <c r="V6757" s="52"/>
      <c r="W6757" s="52"/>
      <c r="X6757" s="52"/>
      <c r="Y6757" s="52"/>
      <c r="Z6757" s="52"/>
      <c r="AA6757" s="52"/>
    </row>
    <row r="6758" spans="19:27">
      <c r="S6758" s="52"/>
      <c r="T6758" s="52"/>
      <c r="U6758" s="52"/>
      <c r="V6758" s="52"/>
      <c r="W6758" s="52"/>
      <c r="X6758" s="52"/>
      <c r="Y6758" s="52"/>
      <c r="Z6758" s="52"/>
      <c r="AA6758" s="52"/>
    </row>
    <row r="6759" spans="19:27">
      <c r="S6759" s="52"/>
      <c r="T6759" s="52"/>
      <c r="U6759" s="52"/>
      <c r="V6759" s="52"/>
      <c r="W6759" s="52"/>
      <c r="X6759" s="52"/>
      <c r="Y6759" s="52"/>
      <c r="Z6759" s="52"/>
      <c r="AA6759" s="52"/>
    </row>
    <row r="6760" spans="19:27">
      <c r="S6760" s="52"/>
      <c r="T6760" s="52"/>
      <c r="U6760" s="52"/>
      <c r="V6760" s="52"/>
      <c r="W6760" s="52"/>
      <c r="X6760" s="52"/>
      <c r="Y6760" s="52"/>
      <c r="Z6760" s="52"/>
      <c r="AA6760" s="52"/>
    </row>
    <row r="6761" spans="19:27">
      <c r="S6761" s="52"/>
      <c r="T6761" s="52"/>
      <c r="U6761" s="52"/>
      <c r="V6761" s="52"/>
      <c r="W6761" s="52"/>
      <c r="X6761" s="52"/>
      <c r="Y6761" s="52"/>
      <c r="Z6761" s="52"/>
      <c r="AA6761" s="52"/>
    </row>
    <row r="6762" spans="19:27">
      <c r="S6762" s="52"/>
      <c r="T6762" s="52"/>
      <c r="U6762" s="52"/>
      <c r="V6762" s="52"/>
      <c r="W6762" s="52"/>
      <c r="X6762" s="52"/>
      <c r="Y6762" s="52"/>
      <c r="Z6762" s="52"/>
      <c r="AA6762" s="52"/>
    </row>
    <row r="6763" spans="19:27">
      <c r="S6763" s="52"/>
      <c r="T6763" s="52"/>
      <c r="U6763" s="52"/>
      <c r="V6763" s="52"/>
      <c r="W6763" s="52"/>
      <c r="X6763" s="52"/>
      <c r="Y6763" s="52"/>
      <c r="Z6763" s="52"/>
      <c r="AA6763" s="52"/>
    </row>
    <row r="6764" spans="19:27">
      <c r="S6764" s="52"/>
      <c r="T6764" s="52"/>
      <c r="U6764" s="52"/>
      <c r="V6764" s="52"/>
      <c r="W6764" s="52"/>
      <c r="X6764" s="52"/>
      <c r="Y6764" s="52"/>
      <c r="Z6764" s="52"/>
      <c r="AA6764" s="52"/>
    </row>
    <row r="6765" spans="19:27">
      <c r="S6765" s="52"/>
      <c r="T6765" s="52"/>
      <c r="U6765" s="52"/>
      <c r="V6765" s="52"/>
      <c r="W6765" s="52"/>
      <c r="X6765" s="52"/>
      <c r="Y6765" s="52"/>
      <c r="Z6765" s="52"/>
      <c r="AA6765" s="52"/>
    </row>
    <row r="6766" spans="19:27">
      <c r="S6766" s="52"/>
      <c r="T6766" s="52"/>
      <c r="U6766" s="52"/>
      <c r="V6766" s="52"/>
      <c r="W6766" s="52"/>
      <c r="X6766" s="52"/>
      <c r="Y6766" s="52"/>
      <c r="Z6766" s="52"/>
      <c r="AA6766" s="52"/>
    </row>
    <row r="6767" spans="19:27">
      <c r="S6767" s="52"/>
      <c r="T6767" s="52"/>
      <c r="U6767" s="52"/>
      <c r="V6767" s="52"/>
      <c r="W6767" s="52"/>
      <c r="X6767" s="52"/>
      <c r="Y6767" s="52"/>
      <c r="Z6767" s="52"/>
      <c r="AA6767" s="52"/>
    </row>
    <row r="6768" spans="19:27">
      <c r="S6768" s="52"/>
      <c r="T6768" s="52"/>
      <c r="U6768" s="52"/>
      <c r="V6768" s="52"/>
      <c r="W6768" s="52"/>
      <c r="X6768" s="52"/>
      <c r="Y6768" s="52"/>
      <c r="Z6768" s="52"/>
      <c r="AA6768" s="52"/>
    </row>
    <row r="6769" spans="19:27">
      <c r="S6769" s="52"/>
      <c r="T6769" s="52"/>
      <c r="U6769" s="52"/>
      <c r="V6769" s="52"/>
      <c r="W6769" s="52"/>
      <c r="X6769" s="52"/>
      <c r="Y6769" s="52"/>
      <c r="Z6769" s="52"/>
      <c r="AA6769" s="52"/>
    </row>
    <row r="6770" spans="19:27">
      <c r="S6770" s="52"/>
      <c r="T6770" s="52"/>
      <c r="U6770" s="52"/>
      <c r="V6770" s="52"/>
      <c r="W6770" s="52"/>
      <c r="X6770" s="52"/>
      <c r="Y6770" s="52"/>
      <c r="Z6770" s="52"/>
      <c r="AA6770" s="52"/>
    </row>
    <row r="6771" spans="19:27">
      <c r="S6771" s="52"/>
      <c r="T6771" s="52"/>
      <c r="U6771" s="52"/>
      <c r="V6771" s="52"/>
      <c r="W6771" s="52"/>
      <c r="X6771" s="52"/>
      <c r="Y6771" s="52"/>
      <c r="Z6771" s="52"/>
      <c r="AA6771" s="52"/>
    </row>
    <row r="6772" spans="19:27">
      <c r="S6772" s="52"/>
      <c r="T6772" s="52"/>
      <c r="U6772" s="52"/>
      <c r="V6772" s="52"/>
      <c r="W6772" s="52"/>
      <c r="X6772" s="52"/>
      <c r="Y6772" s="52"/>
      <c r="Z6772" s="52"/>
      <c r="AA6772" s="52"/>
    </row>
    <row r="6773" spans="19:27">
      <c r="S6773" s="52"/>
      <c r="T6773" s="52"/>
      <c r="U6773" s="52"/>
      <c r="V6773" s="52"/>
      <c r="W6773" s="52"/>
      <c r="X6773" s="52"/>
      <c r="Y6773" s="52"/>
      <c r="Z6773" s="52"/>
      <c r="AA6773" s="52"/>
    </row>
    <row r="6774" spans="19:27">
      <c r="S6774" s="52"/>
      <c r="T6774" s="52"/>
      <c r="U6774" s="52"/>
      <c r="V6774" s="52"/>
      <c r="W6774" s="52"/>
      <c r="X6774" s="52"/>
      <c r="Y6774" s="52"/>
      <c r="Z6774" s="52"/>
      <c r="AA6774" s="52"/>
    </row>
    <row r="6775" spans="19:27">
      <c r="S6775" s="52"/>
      <c r="T6775" s="52"/>
      <c r="U6775" s="52"/>
      <c r="V6775" s="52"/>
      <c r="W6775" s="52"/>
      <c r="X6775" s="52"/>
      <c r="Y6775" s="52"/>
      <c r="Z6775" s="52"/>
      <c r="AA6775" s="52"/>
    </row>
    <row r="6776" spans="19:27">
      <c r="S6776" s="52"/>
      <c r="T6776" s="52"/>
      <c r="U6776" s="52"/>
      <c r="V6776" s="52"/>
      <c r="W6776" s="52"/>
      <c r="X6776" s="52"/>
      <c r="Y6776" s="52"/>
      <c r="Z6776" s="52"/>
      <c r="AA6776" s="52"/>
    </row>
    <row r="6777" spans="19:27">
      <c r="S6777" s="52"/>
      <c r="T6777" s="52"/>
      <c r="U6777" s="52"/>
      <c r="V6777" s="52"/>
      <c r="W6777" s="52"/>
      <c r="X6777" s="52"/>
      <c r="Y6777" s="52"/>
      <c r="Z6777" s="52"/>
      <c r="AA6777" s="52"/>
    </row>
    <row r="6778" spans="19:27">
      <c r="S6778" s="52"/>
      <c r="T6778" s="52"/>
      <c r="U6778" s="52"/>
      <c r="V6778" s="52"/>
      <c r="W6778" s="52"/>
      <c r="X6778" s="52"/>
      <c r="Y6778" s="52"/>
      <c r="Z6778" s="52"/>
      <c r="AA6778" s="52"/>
    </row>
    <row r="6779" spans="19:27">
      <c r="S6779" s="52"/>
      <c r="T6779" s="52"/>
      <c r="U6779" s="52"/>
      <c r="V6779" s="52"/>
      <c r="W6779" s="52"/>
      <c r="X6779" s="52"/>
      <c r="Y6779" s="52"/>
      <c r="Z6779" s="52"/>
      <c r="AA6779" s="52"/>
    </row>
    <row r="6780" spans="19:27">
      <c r="S6780" s="52"/>
      <c r="T6780" s="52"/>
      <c r="U6780" s="52"/>
      <c r="V6780" s="52"/>
      <c r="W6780" s="52"/>
      <c r="X6780" s="52"/>
      <c r="Y6780" s="52"/>
      <c r="Z6780" s="52"/>
      <c r="AA6780" s="52"/>
    </row>
    <row r="6781" spans="19:27">
      <c r="S6781" s="52"/>
      <c r="T6781" s="52"/>
      <c r="U6781" s="52"/>
      <c r="V6781" s="52"/>
      <c r="W6781" s="52"/>
      <c r="X6781" s="52"/>
      <c r="Y6781" s="52"/>
      <c r="Z6781" s="52"/>
      <c r="AA6781" s="52"/>
    </row>
    <row r="6782" spans="19:27">
      <c r="S6782" s="52"/>
      <c r="T6782" s="52"/>
      <c r="U6782" s="52"/>
      <c r="V6782" s="52"/>
      <c r="W6782" s="52"/>
      <c r="X6782" s="52"/>
      <c r="Y6782" s="52"/>
      <c r="Z6782" s="52"/>
      <c r="AA6782" s="52"/>
    </row>
    <row r="6783" spans="19:27">
      <c r="S6783" s="52"/>
      <c r="T6783" s="52"/>
      <c r="U6783" s="52"/>
      <c r="V6783" s="52"/>
      <c r="W6783" s="52"/>
      <c r="X6783" s="52"/>
      <c r="Y6783" s="52"/>
      <c r="Z6783" s="52"/>
      <c r="AA6783" s="52"/>
    </row>
    <row r="6784" spans="19:27">
      <c r="S6784" s="52"/>
      <c r="T6784" s="52"/>
      <c r="U6784" s="52"/>
      <c r="V6784" s="52"/>
      <c r="W6784" s="52"/>
      <c r="X6784" s="52"/>
      <c r="Y6784" s="52"/>
      <c r="Z6784" s="52"/>
      <c r="AA6784" s="52"/>
    </row>
    <row r="6785" spans="19:27">
      <c r="S6785" s="52"/>
      <c r="T6785" s="52"/>
      <c r="U6785" s="52"/>
      <c r="V6785" s="52"/>
      <c r="W6785" s="52"/>
      <c r="X6785" s="52"/>
      <c r="Y6785" s="52"/>
      <c r="Z6785" s="52"/>
      <c r="AA6785" s="52"/>
    </row>
    <row r="6786" spans="19:27">
      <c r="S6786" s="52"/>
      <c r="T6786" s="52"/>
      <c r="U6786" s="52"/>
      <c r="V6786" s="52"/>
      <c r="W6786" s="52"/>
      <c r="X6786" s="52"/>
      <c r="Y6786" s="52"/>
      <c r="Z6786" s="52"/>
      <c r="AA6786" s="52"/>
    </row>
    <row r="6787" spans="19:27">
      <c r="S6787" s="52"/>
      <c r="T6787" s="52"/>
      <c r="U6787" s="52"/>
      <c r="V6787" s="52"/>
      <c r="W6787" s="52"/>
      <c r="X6787" s="52"/>
      <c r="Y6787" s="52"/>
      <c r="Z6787" s="52"/>
      <c r="AA6787" s="52"/>
    </row>
    <row r="6788" spans="19:27">
      <c r="S6788" s="52"/>
      <c r="T6788" s="52"/>
      <c r="U6788" s="52"/>
      <c r="V6788" s="52"/>
      <c r="W6788" s="52"/>
      <c r="X6788" s="52"/>
      <c r="Y6788" s="52"/>
      <c r="Z6788" s="52"/>
      <c r="AA6788" s="52"/>
    </row>
    <row r="6789" spans="19:27">
      <c r="S6789" s="52"/>
      <c r="T6789" s="52"/>
      <c r="U6789" s="52"/>
      <c r="V6789" s="52"/>
      <c r="W6789" s="52"/>
      <c r="X6789" s="52"/>
      <c r="Y6789" s="52"/>
      <c r="Z6789" s="52"/>
      <c r="AA6789" s="52"/>
    </row>
    <row r="6790" spans="19:27">
      <c r="S6790" s="52"/>
      <c r="T6790" s="52"/>
      <c r="U6790" s="52"/>
      <c r="V6790" s="52"/>
      <c r="W6790" s="52"/>
      <c r="X6790" s="52"/>
      <c r="Y6790" s="52"/>
      <c r="Z6790" s="52"/>
      <c r="AA6790" s="52"/>
    </row>
    <row r="6791" spans="19:27">
      <c r="S6791" s="52"/>
      <c r="T6791" s="52"/>
      <c r="U6791" s="52"/>
      <c r="V6791" s="52"/>
      <c r="W6791" s="52"/>
      <c r="X6791" s="52"/>
      <c r="Y6791" s="52"/>
      <c r="Z6791" s="52"/>
      <c r="AA6791" s="52"/>
    </row>
    <row r="6792" spans="19:27">
      <c r="S6792" s="52"/>
      <c r="T6792" s="52"/>
      <c r="U6792" s="52"/>
      <c r="V6792" s="52"/>
      <c r="W6792" s="52"/>
      <c r="X6792" s="52"/>
      <c r="Y6792" s="52"/>
      <c r="Z6792" s="52"/>
      <c r="AA6792" s="52"/>
    </row>
    <row r="6793" spans="19:27">
      <c r="S6793" s="52"/>
      <c r="T6793" s="52"/>
      <c r="U6793" s="52"/>
      <c r="V6793" s="52"/>
      <c r="W6793" s="52"/>
      <c r="X6793" s="52"/>
      <c r="Y6793" s="52"/>
      <c r="Z6793" s="52"/>
      <c r="AA6793" s="52"/>
    </row>
    <row r="6794" spans="19:27">
      <c r="S6794" s="52"/>
      <c r="T6794" s="52"/>
      <c r="U6794" s="52"/>
      <c r="V6794" s="52"/>
      <c r="W6794" s="52"/>
      <c r="X6794" s="52"/>
      <c r="Y6794" s="52"/>
      <c r="Z6794" s="52"/>
      <c r="AA6794" s="52"/>
    </row>
    <row r="6795" spans="19:27">
      <c r="S6795" s="52"/>
      <c r="T6795" s="52"/>
      <c r="U6795" s="52"/>
      <c r="V6795" s="52"/>
      <c r="W6795" s="52"/>
      <c r="X6795" s="52"/>
      <c r="Y6795" s="52"/>
      <c r="Z6795" s="52"/>
      <c r="AA6795" s="52"/>
    </row>
    <row r="6796" spans="19:27">
      <c r="S6796" s="52"/>
      <c r="T6796" s="52"/>
      <c r="U6796" s="52"/>
      <c r="V6796" s="52"/>
      <c r="W6796" s="52"/>
      <c r="X6796" s="52"/>
      <c r="Y6796" s="52"/>
      <c r="Z6796" s="52"/>
      <c r="AA6796" s="52"/>
    </row>
    <row r="6797" spans="19:27">
      <c r="S6797" s="52"/>
      <c r="T6797" s="52"/>
      <c r="U6797" s="52"/>
      <c r="V6797" s="52"/>
      <c r="W6797" s="52"/>
      <c r="X6797" s="52"/>
      <c r="Y6797" s="52"/>
      <c r="Z6797" s="52"/>
      <c r="AA6797" s="52"/>
    </row>
    <row r="6798" spans="19:27">
      <c r="S6798" s="52"/>
      <c r="T6798" s="52"/>
      <c r="U6798" s="52"/>
      <c r="V6798" s="52"/>
      <c r="W6798" s="52"/>
      <c r="X6798" s="52"/>
      <c r="Y6798" s="52"/>
      <c r="Z6798" s="52"/>
      <c r="AA6798" s="52"/>
    </row>
    <row r="6799" spans="19:27">
      <c r="S6799" s="52"/>
      <c r="T6799" s="52"/>
      <c r="U6799" s="52"/>
      <c r="V6799" s="52"/>
      <c r="W6799" s="52"/>
      <c r="X6799" s="52"/>
      <c r="Y6799" s="52"/>
      <c r="Z6799" s="52"/>
      <c r="AA6799" s="52"/>
    </row>
    <row r="6800" spans="19:27">
      <c r="S6800" s="52"/>
      <c r="T6800" s="52"/>
      <c r="U6800" s="52"/>
      <c r="V6800" s="52"/>
      <c r="W6800" s="52"/>
      <c r="X6800" s="52"/>
      <c r="Y6800" s="52"/>
      <c r="Z6800" s="52"/>
      <c r="AA6800" s="52"/>
    </row>
    <row r="6801" spans="19:27">
      <c r="S6801" s="52"/>
      <c r="T6801" s="52"/>
      <c r="U6801" s="52"/>
      <c r="V6801" s="52"/>
      <c r="W6801" s="52"/>
      <c r="X6801" s="52"/>
      <c r="Y6801" s="52"/>
      <c r="Z6801" s="52"/>
      <c r="AA6801" s="52"/>
    </row>
    <row r="6802" spans="19:27">
      <c r="S6802" s="52"/>
      <c r="T6802" s="52"/>
      <c r="U6802" s="52"/>
      <c r="V6802" s="52"/>
      <c r="W6802" s="52"/>
      <c r="X6802" s="52"/>
      <c r="Y6802" s="52"/>
      <c r="Z6802" s="52"/>
      <c r="AA6802" s="52"/>
    </row>
    <row r="6803" spans="19:27">
      <c r="S6803" s="52"/>
      <c r="T6803" s="52"/>
      <c r="U6803" s="52"/>
      <c r="V6803" s="52"/>
      <c r="W6803" s="52"/>
      <c r="X6803" s="52"/>
      <c r="Y6803" s="52"/>
      <c r="Z6803" s="52"/>
      <c r="AA6803" s="52"/>
    </row>
    <row r="6804" spans="19:27">
      <c r="S6804" s="52"/>
      <c r="T6804" s="52"/>
      <c r="U6804" s="52"/>
      <c r="V6804" s="52"/>
      <c r="W6804" s="52"/>
      <c r="X6804" s="52"/>
      <c r="Y6804" s="52"/>
      <c r="Z6804" s="52"/>
      <c r="AA6804" s="52"/>
    </row>
    <row r="6805" spans="19:27">
      <c r="S6805" s="52"/>
      <c r="T6805" s="52"/>
      <c r="U6805" s="52"/>
      <c r="V6805" s="52"/>
      <c r="W6805" s="52"/>
      <c r="X6805" s="52"/>
      <c r="Y6805" s="52"/>
      <c r="Z6805" s="52"/>
      <c r="AA6805" s="52"/>
    </row>
    <row r="6806" spans="19:27">
      <c r="S6806" s="52"/>
      <c r="T6806" s="52"/>
      <c r="U6806" s="52"/>
      <c r="V6806" s="52"/>
      <c r="W6806" s="52"/>
      <c r="X6806" s="52"/>
      <c r="Y6806" s="52"/>
      <c r="Z6806" s="52"/>
      <c r="AA6806" s="52"/>
    </row>
    <row r="6807" spans="19:27">
      <c r="S6807" s="52"/>
      <c r="T6807" s="52"/>
      <c r="U6807" s="52"/>
      <c r="V6807" s="52"/>
      <c r="W6807" s="52"/>
      <c r="X6807" s="52"/>
      <c r="Y6807" s="52"/>
      <c r="Z6807" s="52"/>
      <c r="AA6807" s="52"/>
    </row>
    <row r="6808" spans="19:27">
      <c r="S6808" s="52"/>
      <c r="T6808" s="52"/>
      <c r="U6808" s="52"/>
      <c r="V6808" s="52"/>
      <c r="W6808" s="52"/>
      <c r="X6808" s="52"/>
      <c r="Y6808" s="52"/>
      <c r="Z6808" s="52"/>
      <c r="AA6808" s="52"/>
    </row>
    <row r="6809" spans="19:27">
      <c r="S6809" s="52"/>
      <c r="T6809" s="52"/>
      <c r="U6809" s="52"/>
      <c r="V6809" s="52"/>
      <c r="W6809" s="52"/>
      <c r="X6809" s="52"/>
      <c r="Y6809" s="52"/>
      <c r="Z6809" s="52"/>
      <c r="AA6809" s="52"/>
    </row>
    <row r="6810" spans="19:27">
      <c r="S6810" s="52"/>
      <c r="T6810" s="52"/>
      <c r="U6810" s="52"/>
      <c r="V6810" s="52"/>
      <c r="W6810" s="52"/>
      <c r="X6810" s="52"/>
      <c r="Y6810" s="52"/>
      <c r="Z6810" s="52"/>
      <c r="AA6810" s="52"/>
    </row>
    <row r="6811" spans="19:27">
      <c r="S6811" s="52"/>
      <c r="T6811" s="52"/>
      <c r="U6811" s="52"/>
      <c r="V6811" s="52"/>
      <c r="W6811" s="52"/>
      <c r="X6811" s="52"/>
      <c r="Y6811" s="52"/>
      <c r="Z6811" s="52"/>
      <c r="AA6811" s="52"/>
    </row>
    <row r="6812" spans="19:27">
      <c r="S6812" s="52"/>
      <c r="T6812" s="52"/>
      <c r="U6812" s="52"/>
      <c r="V6812" s="52"/>
      <c r="W6812" s="52"/>
      <c r="X6812" s="52"/>
      <c r="Y6812" s="52"/>
      <c r="Z6812" s="52"/>
      <c r="AA6812" s="52"/>
    </row>
    <row r="6813" spans="19:27">
      <c r="S6813" s="52"/>
      <c r="T6813" s="52"/>
      <c r="U6813" s="52"/>
      <c r="V6813" s="52"/>
      <c r="W6813" s="52"/>
      <c r="X6813" s="52"/>
      <c r="Y6813" s="52"/>
      <c r="Z6813" s="52"/>
      <c r="AA6813" s="52"/>
    </row>
    <row r="6814" spans="19:27">
      <c r="S6814" s="52"/>
      <c r="T6814" s="52"/>
      <c r="U6814" s="52"/>
      <c r="V6814" s="52"/>
      <c r="W6814" s="52"/>
      <c r="X6814" s="52"/>
      <c r="Y6814" s="52"/>
      <c r="Z6814" s="52"/>
      <c r="AA6814" s="52"/>
    </row>
    <row r="6815" spans="19:27">
      <c r="S6815" s="52"/>
      <c r="T6815" s="52"/>
      <c r="U6815" s="52"/>
      <c r="V6815" s="52"/>
      <c r="W6815" s="52"/>
      <c r="X6815" s="52"/>
      <c r="Y6815" s="52"/>
      <c r="Z6815" s="52"/>
      <c r="AA6815" s="52"/>
    </row>
    <row r="6816" spans="19:27">
      <c r="S6816" s="52"/>
      <c r="T6816" s="52"/>
      <c r="U6816" s="52"/>
      <c r="V6816" s="52"/>
      <c r="W6816" s="52"/>
      <c r="X6816" s="52"/>
      <c r="Y6816" s="52"/>
      <c r="Z6816" s="52"/>
      <c r="AA6816" s="52"/>
    </row>
    <row r="6817" spans="19:27">
      <c r="S6817" s="52"/>
      <c r="T6817" s="52"/>
      <c r="U6817" s="52"/>
      <c r="V6817" s="52"/>
      <c r="W6817" s="52"/>
      <c r="X6817" s="52"/>
      <c r="Y6817" s="52"/>
      <c r="Z6817" s="52"/>
      <c r="AA6817" s="52"/>
    </row>
    <row r="6818" spans="19:27">
      <c r="S6818" s="52"/>
      <c r="T6818" s="52"/>
      <c r="U6818" s="52"/>
      <c r="V6818" s="52"/>
      <c r="W6818" s="52"/>
      <c r="X6818" s="52"/>
      <c r="Y6818" s="52"/>
      <c r="Z6818" s="52"/>
      <c r="AA6818" s="52"/>
    </row>
    <row r="6819" spans="19:27">
      <c r="S6819" s="52"/>
      <c r="T6819" s="52"/>
      <c r="U6819" s="52"/>
      <c r="V6819" s="52"/>
      <c r="W6819" s="52"/>
      <c r="X6819" s="52"/>
      <c r="Y6819" s="52"/>
      <c r="Z6819" s="52"/>
      <c r="AA6819" s="52"/>
    </row>
    <row r="6820" spans="19:27">
      <c r="S6820" s="52"/>
      <c r="T6820" s="52"/>
      <c r="U6820" s="52"/>
      <c r="V6820" s="52"/>
      <c r="W6820" s="52"/>
      <c r="X6820" s="52"/>
      <c r="Y6820" s="52"/>
      <c r="Z6820" s="52"/>
      <c r="AA6820" s="52"/>
    </row>
    <row r="6821" spans="19:27">
      <c r="S6821" s="52"/>
      <c r="T6821" s="52"/>
      <c r="U6821" s="52"/>
      <c r="V6821" s="52"/>
      <c r="W6821" s="52"/>
      <c r="X6821" s="52"/>
      <c r="Y6821" s="52"/>
      <c r="Z6821" s="52"/>
      <c r="AA6821" s="52"/>
    </row>
    <row r="6822" spans="19:27">
      <c r="S6822" s="52"/>
      <c r="T6822" s="52"/>
      <c r="U6822" s="52"/>
      <c r="V6822" s="52"/>
      <c r="W6822" s="52"/>
      <c r="X6822" s="52"/>
      <c r="Y6822" s="52"/>
      <c r="Z6822" s="52"/>
      <c r="AA6822" s="52"/>
    </row>
    <row r="6823" spans="19:27">
      <c r="S6823" s="52"/>
      <c r="T6823" s="52"/>
      <c r="U6823" s="52"/>
      <c r="V6823" s="52"/>
      <c r="W6823" s="52"/>
      <c r="X6823" s="52"/>
      <c r="Y6823" s="52"/>
      <c r="Z6823" s="52"/>
      <c r="AA6823" s="52"/>
    </row>
    <row r="6824" spans="19:27">
      <c r="S6824" s="52"/>
      <c r="T6824" s="52"/>
      <c r="U6824" s="52"/>
      <c r="V6824" s="52"/>
      <c r="W6824" s="52"/>
      <c r="X6824" s="52"/>
      <c r="Y6824" s="52"/>
      <c r="Z6824" s="52"/>
      <c r="AA6824" s="52"/>
    </row>
    <row r="6825" spans="19:27">
      <c r="S6825" s="52"/>
      <c r="T6825" s="52"/>
      <c r="U6825" s="52"/>
      <c r="V6825" s="52"/>
      <c r="W6825" s="52"/>
      <c r="X6825" s="52"/>
      <c r="Y6825" s="52"/>
      <c r="Z6825" s="52"/>
      <c r="AA6825" s="52"/>
    </row>
    <row r="6826" spans="19:27">
      <c r="S6826" s="52"/>
      <c r="T6826" s="52"/>
      <c r="U6826" s="52"/>
      <c r="V6826" s="52"/>
      <c r="W6826" s="52"/>
      <c r="X6826" s="52"/>
      <c r="Y6826" s="52"/>
      <c r="Z6826" s="52"/>
      <c r="AA6826" s="52"/>
    </row>
    <row r="6827" spans="19:27">
      <c r="S6827" s="52"/>
      <c r="T6827" s="52"/>
      <c r="U6827" s="52"/>
      <c r="V6827" s="52"/>
      <c r="W6827" s="52"/>
      <c r="X6827" s="52"/>
      <c r="Y6827" s="52"/>
      <c r="Z6827" s="52"/>
      <c r="AA6827" s="52"/>
    </row>
    <row r="6828" spans="19:27">
      <c r="S6828" s="52"/>
      <c r="T6828" s="52"/>
      <c r="U6828" s="52"/>
      <c r="V6828" s="52"/>
      <c r="W6828" s="52"/>
      <c r="X6828" s="52"/>
      <c r="Y6828" s="52"/>
      <c r="Z6828" s="52"/>
      <c r="AA6828" s="52"/>
    </row>
    <row r="6829" spans="19:27">
      <c r="S6829" s="52"/>
      <c r="T6829" s="52"/>
      <c r="U6829" s="52"/>
      <c r="V6829" s="52"/>
      <c r="W6829" s="52"/>
      <c r="X6829" s="52"/>
      <c r="Y6829" s="52"/>
      <c r="Z6829" s="52"/>
      <c r="AA6829" s="52"/>
    </row>
    <row r="6830" spans="19:27">
      <c r="S6830" s="52"/>
      <c r="T6830" s="52"/>
      <c r="U6830" s="52"/>
      <c r="V6830" s="52"/>
      <c r="W6830" s="52"/>
      <c r="X6830" s="52"/>
      <c r="Y6830" s="52"/>
      <c r="Z6830" s="52"/>
      <c r="AA6830" s="52"/>
    </row>
    <row r="6831" spans="19:27">
      <c r="S6831" s="52"/>
      <c r="T6831" s="52"/>
      <c r="U6831" s="52"/>
      <c r="V6831" s="52"/>
      <c r="W6831" s="52"/>
      <c r="X6831" s="52"/>
      <c r="Y6831" s="52"/>
      <c r="Z6831" s="52"/>
      <c r="AA6831" s="52"/>
    </row>
    <row r="6832" spans="19:27">
      <c r="S6832" s="52"/>
      <c r="T6832" s="52"/>
      <c r="U6832" s="52"/>
      <c r="V6832" s="52"/>
      <c r="W6832" s="52"/>
      <c r="X6832" s="52"/>
      <c r="Y6832" s="52"/>
      <c r="Z6832" s="52"/>
      <c r="AA6832" s="52"/>
    </row>
    <row r="6833" spans="19:27">
      <c r="S6833" s="52"/>
      <c r="T6833" s="52"/>
      <c r="U6833" s="52"/>
      <c r="V6833" s="52"/>
      <c r="W6833" s="52"/>
      <c r="X6833" s="52"/>
      <c r="Y6833" s="52"/>
      <c r="Z6833" s="52"/>
      <c r="AA6833" s="52"/>
    </row>
    <row r="6834" spans="19:27">
      <c r="S6834" s="52"/>
      <c r="T6834" s="52"/>
      <c r="U6834" s="52"/>
      <c r="V6834" s="52"/>
      <c r="W6834" s="52"/>
      <c r="X6834" s="52"/>
      <c r="Y6834" s="52"/>
      <c r="Z6834" s="52"/>
      <c r="AA6834" s="52"/>
    </row>
    <row r="6835" spans="19:27">
      <c r="S6835" s="52"/>
      <c r="T6835" s="52"/>
      <c r="U6835" s="52"/>
      <c r="V6835" s="52"/>
      <c r="W6835" s="52"/>
      <c r="X6835" s="52"/>
      <c r="Y6835" s="52"/>
      <c r="Z6835" s="52"/>
      <c r="AA6835" s="52"/>
    </row>
    <row r="6836" spans="19:27">
      <c r="S6836" s="52"/>
      <c r="T6836" s="52"/>
      <c r="U6836" s="52"/>
      <c r="V6836" s="52"/>
      <c r="W6836" s="52"/>
      <c r="X6836" s="52"/>
      <c r="Y6836" s="52"/>
      <c r="Z6836" s="52"/>
      <c r="AA6836" s="52"/>
    </row>
    <row r="6837" spans="19:27">
      <c r="S6837" s="52"/>
      <c r="T6837" s="52"/>
      <c r="U6837" s="52"/>
      <c r="V6837" s="52"/>
      <c r="W6837" s="52"/>
      <c r="X6837" s="52"/>
      <c r="Y6837" s="52"/>
      <c r="Z6837" s="52"/>
      <c r="AA6837" s="52"/>
    </row>
    <row r="6838" spans="19:27">
      <c r="S6838" s="52"/>
      <c r="T6838" s="52"/>
      <c r="U6838" s="52"/>
      <c r="V6838" s="52"/>
      <c r="W6838" s="52"/>
      <c r="X6838" s="52"/>
      <c r="Y6838" s="52"/>
      <c r="Z6838" s="52"/>
      <c r="AA6838" s="52"/>
    </row>
    <row r="6839" spans="19:27">
      <c r="S6839" s="52"/>
      <c r="T6839" s="52"/>
      <c r="U6839" s="52"/>
      <c r="V6839" s="52"/>
      <c r="W6839" s="52"/>
      <c r="X6839" s="52"/>
      <c r="Y6839" s="52"/>
      <c r="Z6839" s="52"/>
      <c r="AA6839" s="52"/>
    </row>
    <row r="6840" spans="19:27">
      <c r="S6840" s="52"/>
      <c r="T6840" s="52"/>
      <c r="U6840" s="52"/>
      <c r="V6840" s="52"/>
      <c r="W6840" s="52"/>
      <c r="X6840" s="52"/>
      <c r="Y6840" s="52"/>
      <c r="Z6840" s="52"/>
      <c r="AA6840" s="52"/>
    </row>
    <row r="6841" spans="19:27">
      <c r="S6841" s="52"/>
      <c r="T6841" s="52"/>
      <c r="U6841" s="52"/>
      <c r="V6841" s="52"/>
      <c r="W6841" s="52"/>
      <c r="X6841" s="52"/>
      <c r="Y6841" s="52"/>
      <c r="Z6841" s="52"/>
      <c r="AA6841" s="52"/>
    </row>
    <row r="6842" spans="19:27">
      <c r="S6842" s="52"/>
      <c r="T6842" s="52"/>
      <c r="U6842" s="52"/>
      <c r="V6842" s="52"/>
      <c r="W6842" s="52"/>
      <c r="X6842" s="52"/>
      <c r="Y6842" s="52"/>
      <c r="Z6842" s="52"/>
      <c r="AA6842" s="52"/>
    </row>
    <row r="6843" spans="19:27">
      <c r="S6843" s="52"/>
      <c r="T6843" s="52"/>
      <c r="U6843" s="52"/>
      <c r="V6843" s="52"/>
      <c r="W6843" s="52"/>
      <c r="X6843" s="52"/>
      <c r="Y6843" s="52"/>
      <c r="Z6843" s="52"/>
      <c r="AA6843" s="52"/>
    </row>
    <row r="6844" spans="19:27">
      <c r="S6844" s="52"/>
      <c r="T6844" s="52"/>
      <c r="U6844" s="52"/>
      <c r="V6844" s="52"/>
      <c r="W6844" s="52"/>
      <c r="X6844" s="52"/>
      <c r="Y6844" s="52"/>
      <c r="Z6844" s="52"/>
      <c r="AA6844" s="52"/>
    </row>
    <row r="6845" spans="19:27">
      <c r="S6845" s="52"/>
      <c r="T6845" s="52"/>
      <c r="U6845" s="52"/>
      <c r="V6845" s="52"/>
      <c r="W6845" s="52"/>
      <c r="X6845" s="52"/>
      <c r="Y6845" s="52"/>
      <c r="Z6845" s="52"/>
      <c r="AA6845" s="52"/>
    </row>
    <row r="6846" spans="19:27">
      <c r="S6846" s="52"/>
      <c r="T6846" s="52"/>
      <c r="U6846" s="52"/>
      <c r="V6846" s="52"/>
      <c r="W6846" s="52"/>
      <c r="X6846" s="52"/>
      <c r="Y6846" s="52"/>
      <c r="Z6846" s="52"/>
      <c r="AA6846" s="52"/>
    </row>
    <row r="6847" spans="19:27">
      <c r="S6847" s="52"/>
      <c r="T6847" s="52"/>
      <c r="U6847" s="52"/>
      <c r="V6847" s="52"/>
      <c r="W6847" s="52"/>
      <c r="X6847" s="52"/>
      <c r="Y6847" s="52"/>
      <c r="Z6847" s="52"/>
      <c r="AA6847" s="52"/>
    </row>
    <row r="6848" spans="19:27">
      <c r="S6848" s="52"/>
      <c r="T6848" s="52"/>
      <c r="U6848" s="52"/>
      <c r="V6848" s="52"/>
      <c r="W6848" s="52"/>
      <c r="X6848" s="52"/>
      <c r="Y6848" s="52"/>
      <c r="Z6848" s="52"/>
      <c r="AA6848" s="52"/>
    </row>
    <row r="6849" spans="19:27">
      <c r="S6849" s="52"/>
      <c r="T6849" s="52"/>
      <c r="U6849" s="52"/>
      <c r="V6849" s="52"/>
      <c r="W6849" s="52"/>
      <c r="X6849" s="52"/>
      <c r="Y6849" s="52"/>
      <c r="Z6849" s="52"/>
      <c r="AA6849" s="52"/>
    </row>
    <row r="6850" spans="19:27">
      <c r="S6850" s="52"/>
      <c r="T6850" s="52"/>
      <c r="U6850" s="52"/>
      <c r="V6850" s="52"/>
      <c r="W6850" s="52"/>
      <c r="X6850" s="52"/>
      <c r="Y6850" s="52"/>
      <c r="Z6850" s="52"/>
      <c r="AA6850" s="52"/>
    </row>
    <row r="6851" spans="19:27">
      <c r="S6851" s="52"/>
      <c r="T6851" s="52"/>
      <c r="U6851" s="52"/>
      <c r="V6851" s="52"/>
      <c r="W6851" s="52"/>
      <c r="X6851" s="52"/>
      <c r="Y6851" s="52"/>
      <c r="Z6851" s="52"/>
      <c r="AA6851" s="52"/>
    </row>
    <row r="6852" spans="19:27">
      <c r="S6852" s="52"/>
      <c r="T6852" s="52"/>
      <c r="U6852" s="52"/>
      <c r="V6852" s="52"/>
      <c r="W6852" s="52"/>
      <c r="X6852" s="52"/>
      <c r="Y6852" s="52"/>
      <c r="Z6852" s="52"/>
      <c r="AA6852" s="52"/>
    </row>
    <row r="6853" spans="19:27">
      <c r="S6853" s="52"/>
      <c r="T6853" s="52"/>
      <c r="U6853" s="52"/>
      <c r="V6853" s="52"/>
      <c r="W6853" s="52"/>
      <c r="X6853" s="52"/>
      <c r="Y6853" s="52"/>
      <c r="Z6853" s="52"/>
      <c r="AA6853" s="52"/>
    </row>
    <row r="6854" spans="19:27">
      <c r="S6854" s="52"/>
      <c r="T6854" s="52"/>
      <c r="U6854" s="52"/>
      <c r="V6854" s="52"/>
      <c r="W6854" s="52"/>
      <c r="X6854" s="52"/>
      <c r="Y6854" s="52"/>
      <c r="Z6854" s="52"/>
      <c r="AA6854" s="52"/>
    </row>
    <row r="6855" spans="19:27">
      <c r="S6855" s="52"/>
      <c r="T6855" s="52"/>
      <c r="U6855" s="52"/>
      <c r="V6855" s="52"/>
      <c r="W6855" s="52"/>
      <c r="X6855" s="52"/>
      <c r="Y6855" s="52"/>
      <c r="Z6855" s="52"/>
      <c r="AA6855" s="52"/>
    </row>
    <row r="6856" spans="19:27">
      <c r="S6856" s="52"/>
      <c r="T6856" s="52"/>
      <c r="U6856" s="52"/>
      <c r="V6856" s="52"/>
      <c r="W6856" s="52"/>
      <c r="X6856" s="52"/>
      <c r="Y6856" s="52"/>
      <c r="Z6856" s="52"/>
      <c r="AA6856" s="52"/>
    </row>
    <row r="6857" spans="19:27">
      <c r="S6857" s="52"/>
      <c r="T6857" s="52"/>
      <c r="U6857" s="52"/>
      <c r="V6857" s="52"/>
      <c r="W6857" s="52"/>
      <c r="X6857" s="52"/>
      <c r="Y6857" s="52"/>
      <c r="Z6857" s="52"/>
      <c r="AA6857" s="52"/>
    </row>
    <row r="6858" spans="19:27">
      <c r="S6858" s="52"/>
      <c r="T6858" s="52"/>
      <c r="U6858" s="52"/>
      <c r="V6858" s="52"/>
      <c r="W6858" s="52"/>
      <c r="X6858" s="52"/>
      <c r="Y6858" s="52"/>
      <c r="Z6858" s="52"/>
      <c r="AA6858" s="52"/>
    </row>
    <row r="6859" spans="19:27">
      <c r="S6859" s="52"/>
      <c r="T6859" s="52"/>
      <c r="U6859" s="52"/>
      <c r="V6859" s="52"/>
      <c r="W6859" s="52"/>
      <c r="X6859" s="52"/>
      <c r="Y6859" s="52"/>
      <c r="Z6859" s="52"/>
      <c r="AA6859" s="52"/>
    </row>
    <row r="6860" spans="19:27">
      <c r="S6860" s="52"/>
      <c r="T6860" s="52"/>
      <c r="U6860" s="52"/>
      <c r="V6860" s="52"/>
      <c r="W6860" s="52"/>
      <c r="X6860" s="52"/>
      <c r="Y6860" s="52"/>
      <c r="Z6860" s="52"/>
      <c r="AA6860" s="52"/>
    </row>
    <row r="6861" spans="19:27">
      <c r="S6861" s="52"/>
      <c r="T6861" s="52"/>
      <c r="U6861" s="52"/>
      <c r="V6861" s="52"/>
      <c r="W6861" s="52"/>
      <c r="X6861" s="52"/>
      <c r="Y6861" s="52"/>
      <c r="Z6861" s="52"/>
      <c r="AA6861" s="52"/>
    </row>
    <row r="6862" spans="19:27">
      <c r="S6862" s="52"/>
      <c r="T6862" s="52"/>
      <c r="U6862" s="52"/>
      <c r="V6862" s="52"/>
      <c r="W6862" s="52"/>
      <c r="X6862" s="52"/>
      <c r="Y6862" s="52"/>
      <c r="Z6862" s="52"/>
      <c r="AA6862" s="52"/>
    </row>
    <row r="6863" spans="19:27">
      <c r="S6863" s="52"/>
      <c r="T6863" s="52"/>
      <c r="U6863" s="52"/>
      <c r="V6863" s="52"/>
      <c r="W6863" s="52"/>
      <c r="X6863" s="52"/>
      <c r="Y6863" s="52"/>
      <c r="Z6863" s="52"/>
      <c r="AA6863" s="52"/>
    </row>
    <row r="6864" spans="19:27">
      <c r="S6864" s="52"/>
      <c r="T6864" s="52"/>
      <c r="U6864" s="52"/>
      <c r="V6864" s="52"/>
      <c r="W6864" s="52"/>
      <c r="X6864" s="52"/>
      <c r="Y6864" s="52"/>
      <c r="Z6864" s="52"/>
      <c r="AA6864" s="52"/>
    </row>
    <row r="6865" spans="19:27">
      <c r="S6865" s="52"/>
      <c r="T6865" s="52"/>
      <c r="U6865" s="52"/>
      <c r="V6865" s="52"/>
      <c r="W6865" s="52"/>
      <c r="X6865" s="52"/>
      <c r="Y6865" s="52"/>
      <c r="Z6865" s="52"/>
      <c r="AA6865" s="52"/>
    </row>
    <row r="6866" spans="19:27">
      <c r="S6866" s="52"/>
      <c r="T6866" s="52"/>
      <c r="U6866" s="52"/>
      <c r="V6866" s="52"/>
      <c r="W6866" s="52"/>
      <c r="X6866" s="52"/>
      <c r="Y6866" s="52"/>
      <c r="Z6866" s="52"/>
      <c r="AA6866" s="52"/>
    </row>
    <row r="6867" spans="19:27">
      <c r="S6867" s="52"/>
      <c r="T6867" s="52"/>
      <c r="U6867" s="52"/>
      <c r="V6867" s="52"/>
      <c r="W6867" s="52"/>
      <c r="X6867" s="52"/>
      <c r="Y6867" s="52"/>
      <c r="Z6867" s="52"/>
      <c r="AA6867" s="52"/>
    </row>
    <row r="6868" spans="19:27">
      <c r="S6868" s="52"/>
      <c r="T6868" s="52"/>
      <c r="U6868" s="52"/>
      <c r="V6868" s="52"/>
      <c r="W6868" s="52"/>
      <c r="X6868" s="52"/>
      <c r="Y6868" s="52"/>
      <c r="Z6868" s="52"/>
      <c r="AA6868" s="52"/>
    </row>
    <row r="6869" spans="19:27">
      <c r="S6869" s="52"/>
      <c r="T6869" s="52"/>
      <c r="U6869" s="52"/>
      <c r="V6869" s="52"/>
      <c r="W6869" s="52"/>
      <c r="X6869" s="52"/>
      <c r="Y6869" s="52"/>
      <c r="Z6869" s="52"/>
      <c r="AA6869" s="52"/>
    </row>
    <row r="6870" spans="19:27">
      <c r="S6870" s="52"/>
      <c r="T6870" s="52"/>
      <c r="U6870" s="52"/>
      <c r="V6870" s="52"/>
      <c r="W6870" s="52"/>
      <c r="X6870" s="52"/>
      <c r="Y6870" s="52"/>
      <c r="Z6870" s="52"/>
      <c r="AA6870" s="52"/>
    </row>
    <row r="6871" spans="19:27">
      <c r="S6871" s="52"/>
      <c r="T6871" s="52"/>
      <c r="U6871" s="52"/>
      <c r="V6871" s="52"/>
      <c r="W6871" s="52"/>
      <c r="X6871" s="52"/>
      <c r="Y6871" s="52"/>
      <c r="Z6871" s="52"/>
      <c r="AA6871" s="52"/>
    </row>
    <row r="6872" spans="19:27">
      <c r="S6872" s="52"/>
      <c r="T6872" s="52"/>
      <c r="U6872" s="52"/>
      <c r="V6872" s="52"/>
      <c r="W6872" s="52"/>
      <c r="X6872" s="52"/>
      <c r="Y6872" s="52"/>
      <c r="Z6872" s="52"/>
      <c r="AA6872" s="52"/>
    </row>
    <row r="6873" spans="19:27">
      <c r="S6873" s="52"/>
      <c r="T6873" s="52"/>
      <c r="U6873" s="52"/>
      <c r="V6873" s="52"/>
      <c r="W6873" s="52"/>
      <c r="X6873" s="52"/>
      <c r="Y6873" s="52"/>
      <c r="Z6873" s="52"/>
      <c r="AA6873" s="52"/>
    </row>
    <row r="6874" spans="19:27">
      <c r="S6874" s="52"/>
      <c r="T6874" s="52"/>
      <c r="U6874" s="52"/>
      <c r="V6874" s="52"/>
      <c r="W6874" s="52"/>
      <c r="X6874" s="52"/>
      <c r="Y6874" s="52"/>
      <c r="Z6874" s="52"/>
      <c r="AA6874" s="52"/>
    </row>
    <row r="6875" spans="19:27">
      <c r="S6875" s="52"/>
      <c r="T6875" s="52"/>
      <c r="U6875" s="52"/>
      <c r="V6875" s="52"/>
      <c r="W6875" s="52"/>
      <c r="X6875" s="52"/>
      <c r="Y6875" s="52"/>
      <c r="Z6875" s="52"/>
      <c r="AA6875" s="52"/>
    </row>
    <row r="6876" spans="19:27">
      <c r="S6876" s="52"/>
      <c r="T6876" s="52"/>
      <c r="U6876" s="52"/>
      <c r="V6876" s="52"/>
      <c r="W6876" s="52"/>
      <c r="X6876" s="52"/>
      <c r="Y6876" s="52"/>
      <c r="Z6876" s="52"/>
      <c r="AA6876" s="52"/>
    </row>
    <row r="6877" spans="19:27">
      <c r="S6877" s="52"/>
      <c r="T6877" s="52"/>
      <c r="U6877" s="52"/>
      <c r="V6877" s="52"/>
      <c r="W6877" s="52"/>
      <c r="X6877" s="52"/>
      <c r="Y6877" s="52"/>
      <c r="Z6877" s="52"/>
      <c r="AA6877" s="52"/>
    </row>
    <row r="6878" spans="19:27">
      <c r="S6878" s="52"/>
      <c r="T6878" s="52"/>
      <c r="U6878" s="52"/>
      <c r="V6878" s="52"/>
      <c r="W6878" s="52"/>
      <c r="X6878" s="52"/>
      <c r="Y6878" s="52"/>
      <c r="Z6878" s="52"/>
      <c r="AA6878" s="52"/>
    </row>
    <row r="6879" spans="19:27">
      <c r="S6879" s="52"/>
      <c r="T6879" s="52"/>
      <c r="U6879" s="52"/>
      <c r="V6879" s="52"/>
      <c r="W6879" s="52"/>
      <c r="X6879" s="52"/>
      <c r="Y6879" s="52"/>
      <c r="Z6879" s="52"/>
      <c r="AA6879" s="52"/>
    </row>
    <row r="6880" spans="19:27">
      <c r="S6880" s="52"/>
      <c r="T6880" s="52"/>
      <c r="U6880" s="52"/>
      <c r="V6880" s="52"/>
      <c r="W6880" s="52"/>
      <c r="X6880" s="52"/>
      <c r="Y6880" s="52"/>
      <c r="Z6880" s="52"/>
      <c r="AA6880" s="52"/>
    </row>
    <row r="6881" spans="19:27">
      <c r="S6881" s="52"/>
      <c r="T6881" s="52"/>
      <c r="U6881" s="52"/>
      <c r="V6881" s="52"/>
      <c r="W6881" s="52"/>
      <c r="X6881" s="52"/>
      <c r="Y6881" s="52"/>
      <c r="Z6881" s="52"/>
      <c r="AA6881" s="52"/>
    </row>
    <row r="6882" spans="19:27">
      <c r="S6882" s="52"/>
      <c r="T6882" s="52"/>
      <c r="U6882" s="52"/>
      <c r="V6882" s="52"/>
      <c r="W6882" s="52"/>
      <c r="X6882" s="52"/>
      <c r="Y6882" s="52"/>
      <c r="Z6882" s="52"/>
      <c r="AA6882" s="52"/>
    </row>
    <row r="6883" spans="19:27">
      <c r="S6883" s="52"/>
      <c r="T6883" s="52"/>
      <c r="U6883" s="52"/>
      <c r="V6883" s="52"/>
      <c r="W6883" s="52"/>
      <c r="X6883" s="52"/>
      <c r="Y6883" s="52"/>
      <c r="Z6883" s="52"/>
      <c r="AA6883" s="52"/>
    </row>
    <row r="6884" spans="19:27">
      <c r="S6884" s="52"/>
      <c r="T6884" s="52"/>
      <c r="U6884" s="52"/>
      <c r="V6884" s="52"/>
      <c r="W6884" s="52"/>
      <c r="X6884" s="52"/>
      <c r="Y6884" s="52"/>
      <c r="Z6884" s="52"/>
      <c r="AA6884" s="52"/>
    </row>
    <row r="6885" spans="19:27">
      <c r="S6885" s="52"/>
      <c r="T6885" s="52"/>
      <c r="U6885" s="52"/>
      <c r="V6885" s="52"/>
      <c r="W6885" s="52"/>
      <c r="X6885" s="52"/>
      <c r="Y6885" s="52"/>
      <c r="Z6885" s="52"/>
      <c r="AA6885" s="52"/>
    </row>
    <row r="6886" spans="19:27">
      <c r="S6886" s="52"/>
      <c r="T6886" s="52"/>
      <c r="U6886" s="52"/>
      <c r="V6886" s="52"/>
      <c r="W6886" s="52"/>
      <c r="X6886" s="52"/>
      <c r="Y6886" s="52"/>
      <c r="Z6886" s="52"/>
      <c r="AA6886" s="52"/>
    </row>
    <row r="6887" spans="19:27">
      <c r="S6887" s="52"/>
      <c r="T6887" s="52"/>
      <c r="U6887" s="52"/>
      <c r="V6887" s="52"/>
      <c r="W6887" s="52"/>
      <c r="X6887" s="52"/>
      <c r="Y6887" s="52"/>
      <c r="Z6887" s="52"/>
      <c r="AA6887" s="52"/>
    </row>
    <row r="6888" spans="19:27">
      <c r="S6888" s="52"/>
      <c r="T6888" s="52"/>
      <c r="U6888" s="52"/>
      <c r="V6888" s="52"/>
      <c r="W6888" s="52"/>
      <c r="X6888" s="52"/>
      <c r="Y6888" s="52"/>
      <c r="Z6888" s="52"/>
      <c r="AA6888" s="52"/>
    </row>
    <row r="6889" spans="19:27">
      <c r="S6889" s="52"/>
      <c r="T6889" s="52"/>
      <c r="U6889" s="52"/>
      <c r="V6889" s="52"/>
      <c r="W6889" s="52"/>
      <c r="X6889" s="52"/>
      <c r="Y6889" s="52"/>
      <c r="Z6889" s="52"/>
      <c r="AA6889" s="52"/>
    </row>
    <row r="6890" spans="19:27">
      <c r="S6890" s="52"/>
      <c r="T6890" s="52"/>
      <c r="U6890" s="52"/>
      <c r="V6890" s="52"/>
      <c r="W6890" s="52"/>
      <c r="X6890" s="52"/>
      <c r="Y6890" s="52"/>
      <c r="Z6890" s="52"/>
      <c r="AA6890" s="52"/>
    </row>
    <row r="6891" spans="19:27">
      <c r="S6891" s="52"/>
      <c r="T6891" s="52"/>
      <c r="U6891" s="52"/>
      <c r="V6891" s="52"/>
      <c r="W6891" s="52"/>
      <c r="X6891" s="52"/>
      <c r="Y6891" s="52"/>
      <c r="Z6891" s="52"/>
      <c r="AA6891" s="52"/>
    </row>
    <row r="6892" spans="19:27">
      <c r="S6892" s="52"/>
      <c r="T6892" s="52"/>
      <c r="U6892" s="52"/>
      <c r="V6892" s="52"/>
      <c r="W6892" s="52"/>
      <c r="X6892" s="52"/>
      <c r="Y6892" s="52"/>
      <c r="Z6892" s="52"/>
      <c r="AA6892" s="52"/>
    </row>
    <row r="6893" spans="19:27">
      <c r="S6893" s="52"/>
      <c r="T6893" s="52"/>
      <c r="U6893" s="52"/>
      <c r="V6893" s="52"/>
      <c r="W6893" s="52"/>
      <c r="X6893" s="52"/>
      <c r="Y6893" s="52"/>
      <c r="Z6893" s="52"/>
      <c r="AA6893" s="52"/>
    </row>
    <row r="6894" spans="19:27">
      <c r="S6894" s="52"/>
      <c r="T6894" s="52"/>
      <c r="U6894" s="52"/>
      <c r="V6894" s="52"/>
      <c r="W6894" s="52"/>
      <c r="X6894" s="52"/>
      <c r="Y6894" s="52"/>
      <c r="Z6894" s="52"/>
      <c r="AA6894" s="52"/>
    </row>
    <row r="6895" spans="19:27">
      <c r="S6895" s="52"/>
      <c r="T6895" s="52"/>
      <c r="U6895" s="52"/>
      <c r="V6895" s="52"/>
      <c r="W6895" s="52"/>
      <c r="X6895" s="52"/>
      <c r="Y6895" s="52"/>
      <c r="Z6895" s="52"/>
      <c r="AA6895" s="52"/>
    </row>
    <row r="6896" spans="19:27">
      <c r="S6896" s="52"/>
      <c r="T6896" s="52"/>
      <c r="U6896" s="52"/>
      <c r="V6896" s="52"/>
      <c r="W6896" s="52"/>
      <c r="X6896" s="52"/>
      <c r="Y6896" s="52"/>
      <c r="Z6896" s="52"/>
      <c r="AA6896" s="52"/>
    </row>
    <row r="6897" spans="19:27">
      <c r="S6897" s="52"/>
      <c r="T6897" s="52"/>
      <c r="U6897" s="52"/>
      <c r="V6897" s="52"/>
      <c r="W6897" s="52"/>
      <c r="X6897" s="52"/>
      <c r="Y6897" s="52"/>
      <c r="Z6897" s="52"/>
      <c r="AA6897" s="52"/>
    </row>
    <row r="6898" spans="19:27">
      <c r="S6898" s="52"/>
      <c r="T6898" s="52"/>
      <c r="U6898" s="52"/>
      <c r="V6898" s="52"/>
      <c r="W6898" s="52"/>
      <c r="X6898" s="52"/>
      <c r="Y6898" s="52"/>
      <c r="Z6898" s="52"/>
      <c r="AA6898" s="52"/>
    </row>
    <row r="6899" spans="19:27">
      <c r="S6899" s="52"/>
      <c r="T6899" s="52"/>
      <c r="U6899" s="52"/>
      <c r="V6899" s="52"/>
      <c r="W6899" s="52"/>
      <c r="X6899" s="52"/>
      <c r="Y6899" s="52"/>
      <c r="Z6899" s="52"/>
      <c r="AA6899" s="52"/>
    </row>
    <row r="6900" spans="19:27">
      <c r="S6900" s="52"/>
      <c r="T6900" s="52"/>
      <c r="U6900" s="52"/>
      <c r="V6900" s="52"/>
      <c r="W6900" s="52"/>
      <c r="X6900" s="52"/>
      <c r="Y6900" s="52"/>
      <c r="Z6900" s="52"/>
      <c r="AA6900" s="52"/>
    </row>
    <row r="6901" spans="19:27">
      <c r="S6901" s="52"/>
      <c r="T6901" s="52"/>
      <c r="U6901" s="52"/>
      <c r="V6901" s="52"/>
      <c r="W6901" s="52"/>
      <c r="X6901" s="52"/>
      <c r="Y6901" s="52"/>
      <c r="Z6901" s="52"/>
      <c r="AA6901" s="52"/>
    </row>
    <row r="6902" spans="19:27">
      <c r="S6902" s="52"/>
      <c r="T6902" s="52"/>
      <c r="U6902" s="52"/>
      <c r="V6902" s="52"/>
      <c r="W6902" s="52"/>
      <c r="X6902" s="52"/>
      <c r="Y6902" s="52"/>
      <c r="Z6902" s="52"/>
      <c r="AA6902" s="52"/>
    </row>
    <row r="6903" spans="19:27">
      <c r="S6903" s="52"/>
      <c r="T6903" s="52"/>
      <c r="U6903" s="52"/>
      <c r="V6903" s="52"/>
      <c r="W6903" s="52"/>
      <c r="X6903" s="52"/>
      <c r="Y6903" s="52"/>
      <c r="Z6903" s="52"/>
      <c r="AA6903" s="52"/>
    </row>
    <row r="6904" spans="19:27">
      <c r="S6904" s="52"/>
      <c r="T6904" s="52"/>
      <c r="U6904" s="52"/>
      <c r="V6904" s="52"/>
      <c r="W6904" s="52"/>
      <c r="X6904" s="52"/>
      <c r="Y6904" s="52"/>
      <c r="Z6904" s="52"/>
      <c r="AA6904" s="52"/>
    </row>
    <row r="6905" spans="19:27">
      <c r="S6905" s="52"/>
      <c r="T6905" s="52"/>
      <c r="U6905" s="52"/>
      <c r="V6905" s="52"/>
      <c r="W6905" s="52"/>
      <c r="X6905" s="52"/>
      <c r="Y6905" s="52"/>
      <c r="Z6905" s="52"/>
      <c r="AA6905" s="52"/>
    </row>
    <row r="6906" spans="19:27">
      <c r="S6906" s="52"/>
      <c r="T6906" s="52"/>
      <c r="U6906" s="52"/>
      <c r="V6906" s="52"/>
      <c r="W6906" s="52"/>
      <c r="X6906" s="52"/>
      <c r="Y6906" s="52"/>
      <c r="Z6906" s="52"/>
      <c r="AA6906" s="52"/>
    </row>
    <row r="6907" spans="19:27">
      <c r="S6907" s="52"/>
      <c r="T6907" s="52"/>
      <c r="U6907" s="52"/>
      <c r="V6907" s="52"/>
      <c r="W6907" s="52"/>
      <c r="X6907" s="52"/>
      <c r="Y6907" s="52"/>
      <c r="Z6907" s="52"/>
      <c r="AA6907" s="52"/>
    </row>
    <row r="6908" spans="19:27">
      <c r="S6908" s="52"/>
      <c r="T6908" s="52"/>
      <c r="U6908" s="52"/>
      <c r="V6908" s="52"/>
      <c r="W6908" s="52"/>
      <c r="X6908" s="52"/>
      <c r="Y6908" s="52"/>
      <c r="Z6908" s="52"/>
      <c r="AA6908" s="52"/>
    </row>
    <row r="6909" spans="19:27">
      <c r="S6909" s="52"/>
      <c r="T6909" s="52"/>
      <c r="U6909" s="52"/>
      <c r="V6909" s="52"/>
      <c r="W6909" s="52"/>
      <c r="X6909" s="52"/>
      <c r="Y6909" s="52"/>
      <c r="Z6909" s="52"/>
      <c r="AA6909" s="52"/>
    </row>
    <row r="6910" spans="19:27">
      <c r="S6910" s="52"/>
      <c r="T6910" s="52"/>
      <c r="U6910" s="52"/>
      <c r="V6910" s="52"/>
      <c r="W6910" s="52"/>
      <c r="X6910" s="52"/>
      <c r="Y6910" s="52"/>
      <c r="Z6910" s="52"/>
      <c r="AA6910" s="52"/>
    </row>
    <row r="6911" spans="19:27">
      <c r="S6911" s="52"/>
      <c r="T6911" s="52"/>
      <c r="U6911" s="52"/>
      <c r="V6911" s="52"/>
      <c r="W6911" s="52"/>
      <c r="X6911" s="52"/>
      <c r="Y6911" s="52"/>
      <c r="Z6911" s="52"/>
      <c r="AA6911" s="52"/>
    </row>
    <row r="6912" spans="19:27">
      <c r="S6912" s="52"/>
      <c r="T6912" s="52"/>
      <c r="U6912" s="52"/>
      <c r="V6912" s="52"/>
      <c r="W6912" s="52"/>
      <c r="X6912" s="52"/>
      <c r="Y6912" s="52"/>
      <c r="Z6912" s="52"/>
      <c r="AA6912" s="52"/>
    </row>
    <row r="6913" spans="19:27">
      <c r="S6913" s="52"/>
      <c r="T6913" s="52"/>
      <c r="U6913" s="52"/>
      <c r="V6913" s="52"/>
      <c r="W6913" s="52"/>
      <c r="X6913" s="52"/>
      <c r="Y6913" s="52"/>
      <c r="Z6913" s="52"/>
      <c r="AA6913" s="52"/>
    </row>
    <row r="6914" spans="19:27">
      <c r="S6914" s="52"/>
      <c r="T6914" s="52"/>
      <c r="U6914" s="52"/>
      <c r="V6914" s="52"/>
      <c r="W6914" s="52"/>
      <c r="X6914" s="52"/>
      <c r="Y6914" s="52"/>
      <c r="Z6914" s="52"/>
      <c r="AA6914" s="52"/>
    </row>
    <row r="6915" spans="19:27">
      <c r="S6915" s="52"/>
      <c r="T6915" s="52"/>
      <c r="U6915" s="52"/>
      <c r="V6915" s="52"/>
      <c r="W6915" s="52"/>
      <c r="X6915" s="52"/>
      <c r="Y6915" s="52"/>
      <c r="Z6915" s="52"/>
      <c r="AA6915" s="52"/>
    </row>
    <row r="6916" spans="19:27">
      <c r="S6916" s="52"/>
      <c r="T6916" s="52"/>
      <c r="U6916" s="52"/>
      <c r="V6916" s="52"/>
      <c r="W6916" s="52"/>
      <c r="X6916" s="52"/>
      <c r="Y6916" s="52"/>
      <c r="Z6916" s="52"/>
      <c r="AA6916" s="52"/>
    </row>
    <row r="6917" spans="19:27">
      <c r="S6917" s="52"/>
      <c r="T6917" s="52"/>
      <c r="U6917" s="52"/>
      <c r="V6917" s="52"/>
      <c r="W6917" s="52"/>
      <c r="X6917" s="52"/>
      <c r="Y6917" s="52"/>
      <c r="Z6917" s="52"/>
      <c r="AA6917" s="52"/>
    </row>
    <row r="6918" spans="19:27">
      <c r="S6918" s="52"/>
      <c r="T6918" s="52"/>
      <c r="U6918" s="52"/>
      <c r="V6918" s="52"/>
      <c r="W6918" s="52"/>
      <c r="X6918" s="52"/>
      <c r="Y6918" s="52"/>
      <c r="Z6918" s="52"/>
      <c r="AA6918" s="52"/>
    </row>
    <row r="6919" spans="19:27">
      <c r="S6919" s="52"/>
      <c r="T6919" s="52"/>
      <c r="U6919" s="52"/>
      <c r="V6919" s="52"/>
      <c r="W6919" s="52"/>
      <c r="X6919" s="52"/>
      <c r="Y6919" s="52"/>
      <c r="Z6919" s="52"/>
      <c r="AA6919" s="52"/>
    </row>
    <row r="6920" spans="19:27">
      <c r="S6920" s="52"/>
      <c r="T6920" s="52"/>
      <c r="U6920" s="52"/>
      <c r="V6920" s="52"/>
      <c r="W6920" s="52"/>
      <c r="X6920" s="52"/>
      <c r="Y6920" s="52"/>
      <c r="Z6920" s="52"/>
      <c r="AA6920" s="52"/>
    </row>
    <row r="6921" spans="19:27">
      <c r="S6921" s="52"/>
      <c r="T6921" s="52"/>
      <c r="U6921" s="52"/>
      <c r="V6921" s="52"/>
      <c r="W6921" s="52"/>
      <c r="X6921" s="52"/>
      <c r="Y6921" s="52"/>
      <c r="Z6921" s="52"/>
      <c r="AA6921" s="52"/>
    </row>
    <row r="6922" spans="19:27">
      <c r="S6922" s="52"/>
      <c r="T6922" s="52"/>
      <c r="U6922" s="52"/>
      <c r="V6922" s="52"/>
      <c r="W6922" s="52"/>
      <c r="X6922" s="52"/>
      <c r="Y6922" s="52"/>
      <c r="Z6922" s="52"/>
      <c r="AA6922" s="52"/>
    </row>
    <row r="6923" spans="19:27">
      <c r="S6923" s="52"/>
      <c r="T6923" s="52"/>
      <c r="U6923" s="52"/>
      <c r="V6923" s="52"/>
      <c r="W6923" s="52"/>
      <c r="X6923" s="52"/>
      <c r="Y6923" s="52"/>
      <c r="Z6923" s="52"/>
      <c r="AA6923" s="52"/>
    </row>
    <row r="6924" spans="19:27">
      <c r="S6924" s="52"/>
      <c r="T6924" s="52"/>
      <c r="U6924" s="52"/>
      <c r="V6924" s="52"/>
      <c r="W6924" s="52"/>
      <c r="X6924" s="52"/>
      <c r="Y6924" s="52"/>
      <c r="Z6924" s="52"/>
      <c r="AA6924" s="52"/>
    </row>
    <row r="6925" spans="19:27">
      <c r="S6925" s="52"/>
      <c r="T6925" s="52"/>
      <c r="U6925" s="52"/>
      <c r="V6925" s="52"/>
      <c r="W6925" s="52"/>
      <c r="X6925" s="52"/>
      <c r="Y6925" s="52"/>
      <c r="Z6925" s="52"/>
      <c r="AA6925" s="52"/>
    </row>
    <row r="6926" spans="19:27">
      <c r="S6926" s="52"/>
      <c r="T6926" s="52"/>
      <c r="U6926" s="52"/>
      <c r="V6926" s="52"/>
      <c r="W6926" s="52"/>
      <c r="X6926" s="52"/>
      <c r="Y6926" s="52"/>
      <c r="Z6926" s="52"/>
      <c r="AA6926" s="52"/>
    </row>
    <row r="6927" spans="19:27">
      <c r="S6927" s="52"/>
      <c r="T6927" s="52"/>
      <c r="U6927" s="52"/>
      <c r="V6927" s="52"/>
      <c r="W6927" s="52"/>
      <c r="X6927" s="52"/>
      <c r="Y6927" s="52"/>
      <c r="Z6927" s="52"/>
      <c r="AA6927" s="52"/>
    </row>
    <row r="6928" spans="19:27">
      <c r="S6928" s="52"/>
      <c r="T6928" s="52"/>
      <c r="U6928" s="52"/>
      <c r="V6928" s="52"/>
      <c r="W6928" s="52"/>
      <c r="X6928" s="52"/>
      <c r="Y6928" s="52"/>
      <c r="Z6928" s="52"/>
      <c r="AA6928" s="52"/>
    </row>
    <row r="6929" spans="19:27">
      <c r="S6929" s="52"/>
      <c r="T6929" s="52"/>
      <c r="U6929" s="52"/>
      <c r="V6929" s="52"/>
      <c r="W6929" s="52"/>
      <c r="X6929" s="52"/>
      <c r="Y6929" s="52"/>
      <c r="Z6929" s="52"/>
      <c r="AA6929" s="52"/>
    </row>
    <row r="6930" spans="19:27">
      <c r="S6930" s="52"/>
      <c r="T6930" s="52"/>
      <c r="U6930" s="52"/>
      <c r="V6930" s="52"/>
      <c r="W6930" s="52"/>
      <c r="X6930" s="52"/>
      <c r="Y6930" s="52"/>
      <c r="Z6930" s="52"/>
      <c r="AA6930" s="52"/>
    </row>
    <row r="6931" spans="19:27">
      <c r="S6931" s="52"/>
      <c r="T6931" s="52"/>
      <c r="U6931" s="52"/>
      <c r="V6931" s="52"/>
      <c r="W6931" s="52"/>
      <c r="X6931" s="52"/>
      <c r="Y6931" s="52"/>
      <c r="Z6931" s="52"/>
      <c r="AA6931" s="52"/>
    </row>
    <row r="6932" spans="19:27">
      <c r="S6932" s="52"/>
      <c r="T6932" s="52"/>
      <c r="U6932" s="52"/>
      <c r="V6932" s="52"/>
      <c r="W6932" s="52"/>
      <c r="X6932" s="52"/>
      <c r="Y6932" s="52"/>
      <c r="Z6932" s="52"/>
      <c r="AA6932" s="52"/>
    </row>
    <row r="6933" spans="19:27">
      <c r="S6933" s="52"/>
      <c r="T6933" s="52"/>
      <c r="U6933" s="52"/>
      <c r="V6933" s="52"/>
      <c r="W6933" s="52"/>
      <c r="X6933" s="52"/>
      <c r="Y6933" s="52"/>
      <c r="Z6933" s="52"/>
      <c r="AA6933" s="52"/>
    </row>
    <row r="6934" spans="19:27">
      <c r="S6934" s="52"/>
      <c r="T6934" s="52"/>
      <c r="U6934" s="52"/>
      <c r="V6934" s="52"/>
      <c r="W6934" s="52"/>
      <c r="X6934" s="52"/>
      <c r="Y6934" s="52"/>
      <c r="Z6934" s="52"/>
      <c r="AA6934" s="52"/>
    </row>
    <row r="6935" spans="19:27">
      <c r="S6935" s="52"/>
      <c r="T6935" s="52"/>
      <c r="U6935" s="52"/>
      <c r="V6935" s="52"/>
      <c r="W6935" s="52"/>
      <c r="X6935" s="52"/>
      <c r="Y6935" s="52"/>
      <c r="Z6935" s="52"/>
      <c r="AA6935" s="52"/>
    </row>
    <row r="6936" spans="19:27">
      <c r="S6936" s="52"/>
      <c r="T6936" s="52"/>
      <c r="U6936" s="52"/>
      <c r="V6936" s="52"/>
      <c r="W6936" s="52"/>
      <c r="X6936" s="52"/>
      <c r="Y6936" s="52"/>
      <c r="Z6936" s="52"/>
      <c r="AA6936" s="52"/>
    </row>
    <row r="6937" spans="19:27">
      <c r="S6937" s="52"/>
      <c r="T6937" s="52"/>
      <c r="U6937" s="52"/>
      <c r="V6937" s="52"/>
      <c r="W6937" s="52"/>
      <c r="X6937" s="52"/>
      <c r="Y6937" s="52"/>
      <c r="Z6937" s="52"/>
      <c r="AA6937" s="52"/>
    </row>
    <row r="6938" spans="19:27">
      <c r="S6938" s="52"/>
      <c r="T6938" s="52"/>
      <c r="U6938" s="52"/>
      <c r="V6938" s="52"/>
      <c r="W6938" s="52"/>
      <c r="X6938" s="52"/>
      <c r="Y6938" s="52"/>
      <c r="Z6938" s="52"/>
      <c r="AA6938" s="52"/>
    </row>
    <row r="6939" spans="19:27">
      <c r="S6939" s="52"/>
      <c r="T6939" s="52"/>
      <c r="U6939" s="52"/>
      <c r="V6939" s="52"/>
      <c r="W6939" s="52"/>
      <c r="X6939" s="52"/>
      <c r="Y6939" s="52"/>
      <c r="Z6939" s="52"/>
      <c r="AA6939" s="52"/>
    </row>
    <row r="6940" spans="19:27">
      <c r="S6940" s="52"/>
      <c r="T6940" s="52"/>
      <c r="U6940" s="52"/>
      <c r="V6940" s="52"/>
      <c r="W6940" s="52"/>
      <c r="X6940" s="52"/>
      <c r="Y6940" s="52"/>
      <c r="Z6940" s="52"/>
      <c r="AA6940" s="52"/>
    </row>
    <row r="6941" spans="19:27">
      <c r="S6941" s="52"/>
      <c r="T6941" s="52"/>
      <c r="U6941" s="52"/>
      <c r="V6941" s="52"/>
      <c r="W6941" s="52"/>
      <c r="X6941" s="52"/>
      <c r="Y6941" s="52"/>
      <c r="Z6941" s="52"/>
      <c r="AA6941" s="52"/>
    </row>
    <row r="6942" spans="19:27">
      <c r="S6942" s="52"/>
      <c r="T6942" s="52"/>
      <c r="U6942" s="52"/>
      <c r="V6942" s="52"/>
      <c r="W6942" s="52"/>
      <c r="X6942" s="52"/>
      <c r="Y6942" s="52"/>
      <c r="Z6942" s="52"/>
      <c r="AA6942" s="52"/>
    </row>
    <row r="6943" spans="19:27">
      <c r="S6943" s="52"/>
      <c r="T6943" s="52"/>
      <c r="U6943" s="52"/>
      <c r="V6943" s="52"/>
      <c r="W6943" s="52"/>
      <c r="X6943" s="52"/>
      <c r="Y6943" s="52"/>
      <c r="Z6943" s="52"/>
      <c r="AA6943" s="52"/>
    </row>
    <row r="6944" spans="19:27">
      <c r="S6944" s="52"/>
      <c r="T6944" s="52"/>
      <c r="U6944" s="52"/>
      <c r="V6944" s="52"/>
      <c r="W6944" s="52"/>
      <c r="X6944" s="52"/>
      <c r="Y6944" s="52"/>
      <c r="Z6944" s="52"/>
      <c r="AA6944" s="52"/>
    </row>
    <row r="6945" spans="19:27">
      <c r="S6945" s="52"/>
      <c r="T6945" s="52"/>
      <c r="U6945" s="52"/>
      <c r="V6945" s="52"/>
      <c r="W6945" s="52"/>
      <c r="X6945" s="52"/>
      <c r="Y6945" s="52"/>
      <c r="Z6945" s="52"/>
      <c r="AA6945" s="52"/>
    </row>
    <row r="6946" spans="19:27">
      <c r="S6946" s="52"/>
      <c r="T6946" s="52"/>
      <c r="U6946" s="52"/>
      <c r="V6946" s="52"/>
      <c r="W6946" s="52"/>
      <c r="X6946" s="52"/>
      <c r="Y6946" s="52"/>
      <c r="Z6946" s="52"/>
      <c r="AA6946" s="52"/>
    </row>
    <row r="6947" spans="19:27">
      <c r="S6947" s="52"/>
      <c r="T6947" s="52"/>
      <c r="U6947" s="52"/>
      <c r="V6947" s="52"/>
      <c r="W6947" s="52"/>
      <c r="X6947" s="52"/>
      <c r="Y6947" s="52"/>
      <c r="Z6947" s="52"/>
      <c r="AA6947" s="52"/>
    </row>
    <row r="6948" spans="19:27">
      <c r="S6948" s="52"/>
      <c r="T6948" s="52"/>
      <c r="U6948" s="52"/>
      <c r="V6948" s="52"/>
      <c r="W6948" s="52"/>
      <c r="X6948" s="52"/>
      <c r="Y6948" s="52"/>
      <c r="Z6948" s="52"/>
      <c r="AA6948" s="52"/>
    </row>
    <row r="6949" spans="19:27">
      <c r="S6949" s="52"/>
      <c r="T6949" s="52"/>
      <c r="U6949" s="52"/>
      <c r="V6949" s="52"/>
      <c r="W6949" s="52"/>
      <c r="X6949" s="52"/>
      <c r="Y6949" s="52"/>
      <c r="Z6949" s="52"/>
      <c r="AA6949" s="52"/>
    </row>
    <row r="6950" spans="19:27">
      <c r="S6950" s="52"/>
      <c r="T6950" s="52"/>
      <c r="U6950" s="52"/>
      <c r="V6950" s="52"/>
      <c r="W6950" s="52"/>
      <c r="X6950" s="52"/>
      <c r="Y6950" s="52"/>
      <c r="Z6950" s="52"/>
      <c r="AA6950" s="52"/>
    </row>
    <row r="6951" spans="19:27">
      <c r="S6951" s="52"/>
      <c r="T6951" s="52"/>
      <c r="U6951" s="52"/>
      <c r="V6951" s="52"/>
      <c r="W6951" s="52"/>
      <c r="X6951" s="52"/>
      <c r="Y6951" s="52"/>
      <c r="Z6951" s="52"/>
      <c r="AA6951" s="52"/>
    </row>
    <row r="6952" spans="19:27">
      <c r="S6952" s="52"/>
      <c r="T6952" s="52"/>
      <c r="U6952" s="52"/>
      <c r="V6952" s="52"/>
      <c r="W6952" s="52"/>
      <c r="X6952" s="52"/>
      <c r="Y6952" s="52"/>
      <c r="Z6952" s="52"/>
      <c r="AA6952" s="52"/>
    </row>
    <row r="6953" spans="19:27">
      <c r="S6953" s="52"/>
      <c r="T6953" s="52"/>
      <c r="U6953" s="52"/>
      <c r="V6953" s="52"/>
      <c r="W6953" s="52"/>
      <c r="X6953" s="52"/>
      <c r="Y6953" s="52"/>
      <c r="Z6953" s="52"/>
      <c r="AA6953" s="52"/>
    </row>
    <row r="6954" spans="19:27">
      <c r="S6954" s="52"/>
      <c r="T6954" s="52"/>
      <c r="U6954" s="52"/>
      <c r="V6954" s="52"/>
      <c r="W6954" s="52"/>
      <c r="X6954" s="52"/>
      <c r="Y6954" s="52"/>
      <c r="Z6954" s="52"/>
      <c r="AA6954" s="52"/>
    </row>
    <row r="6955" spans="19:27">
      <c r="S6955" s="52"/>
      <c r="T6955" s="52"/>
      <c r="U6955" s="52"/>
      <c r="V6955" s="52"/>
      <c r="W6955" s="52"/>
      <c r="X6955" s="52"/>
      <c r="Y6955" s="52"/>
      <c r="Z6955" s="52"/>
      <c r="AA6955" s="52"/>
    </row>
    <row r="6956" spans="19:27">
      <c r="S6956" s="52"/>
      <c r="T6956" s="52"/>
      <c r="U6956" s="52"/>
      <c r="V6956" s="52"/>
      <c r="W6956" s="52"/>
      <c r="X6956" s="52"/>
      <c r="Y6956" s="52"/>
      <c r="Z6956" s="52"/>
      <c r="AA6956" s="52"/>
    </row>
    <row r="6957" spans="19:27">
      <c r="S6957" s="52"/>
      <c r="T6957" s="52"/>
      <c r="U6957" s="52"/>
      <c r="V6957" s="52"/>
      <c r="W6957" s="52"/>
      <c r="X6957" s="52"/>
      <c r="Y6957" s="52"/>
      <c r="Z6957" s="52"/>
      <c r="AA6957" s="52"/>
    </row>
    <row r="6958" spans="19:27">
      <c r="S6958" s="52"/>
      <c r="T6958" s="52"/>
      <c r="U6958" s="52"/>
      <c r="V6958" s="52"/>
      <c r="W6958" s="52"/>
      <c r="X6958" s="52"/>
      <c r="Y6958" s="52"/>
      <c r="Z6958" s="52"/>
      <c r="AA6958" s="52"/>
    </row>
    <row r="6959" spans="19:27">
      <c r="S6959" s="52"/>
      <c r="T6959" s="52"/>
      <c r="U6959" s="52"/>
      <c r="V6959" s="52"/>
      <c r="W6959" s="52"/>
      <c r="X6959" s="52"/>
      <c r="Y6959" s="52"/>
      <c r="Z6959" s="52"/>
      <c r="AA6959" s="52"/>
    </row>
    <row r="6960" spans="19:27">
      <c r="S6960" s="52"/>
      <c r="T6960" s="52"/>
      <c r="U6960" s="52"/>
      <c r="V6960" s="52"/>
      <c r="W6960" s="52"/>
      <c r="X6960" s="52"/>
      <c r="Y6960" s="52"/>
      <c r="Z6960" s="52"/>
      <c r="AA6960" s="52"/>
    </row>
    <row r="6961" spans="19:27">
      <c r="S6961" s="52"/>
      <c r="T6961" s="52"/>
      <c r="U6961" s="52"/>
      <c r="V6961" s="52"/>
      <c r="W6961" s="52"/>
      <c r="X6961" s="52"/>
      <c r="Y6961" s="52"/>
      <c r="Z6961" s="52"/>
      <c r="AA6961" s="52"/>
    </row>
    <row r="6962" spans="19:27">
      <c r="S6962" s="52"/>
      <c r="T6962" s="52"/>
      <c r="U6962" s="52"/>
      <c r="V6962" s="52"/>
      <c r="W6962" s="52"/>
      <c r="X6962" s="52"/>
      <c r="Y6962" s="52"/>
      <c r="Z6962" s="52"/>
      <c r="AA6962" s="52"/>
    </row>
    <row r="6963" spans="19:27">
      <c r="S6963" s="52"/>
      <c r="T6963" s="52"/>
      <c r="U6963" s="52"/>
      <c r="V6963" s="52"/>
      <c r="W6963" s="52"/>
      <c r="X6963" s="52"/>
      <c r="Y6963" s="52"/>
      <c r="Z6963" s="52"/>
      <c r="AA6963" s="52"/>
    </row>
    <row r="6964" spans="19:27">
      <c r="S6964" s="52"/>
      <c r="T6964" s="52"/>
      <c r="U6964" s="52"/>
      <c r="V6964" s="52"/>
      <c r="W6964" s="52"/>
      <c r="X6964" s="52"/>
      <c r="Y6964" s="52"/>
      <c r="Z6964" s="52"/>
      <c r="AA6964" s="52"/>
    </row>
    <row r="6965" spans="19:27">
      <c r="S6965" s="52"/>
      <c r="T6965" s="52"/>
      <c r="U6965" s="52"/>
      <c r="V6965" s="52"/>
      <c r="W6965" s="52"/>
      <c r="X6965" s="52"/>
      <c r="Y6965" s="52"/>
      <c r="Z6965" s="52"/>
      <c r="AA6965" s="52"/>
    </row>
    <row r="6966" spans="19:27">
      <c r="S6966" s="52"/>
      <c r="T6966" s="52"/>
      <c r="U6966" s="52"/>
      <c r="V6966" s="52"/>
      <c r="W6966" s="52"/>
      <c r="X6966" s="52"/>
      <c r="Y6966" s="52"/>
      <c r="Z6966" s="52"/>
      <c r="AA6966" s="52"/>
    </row>
    <row r="6967" spans="19:27">
      <c r="S6967" s="52"/>
      <c r="T6967" s="52"/>
      <c r="U6967" s="52"/>
      <c r="V6967" s="52"/>
      <c r="W6967" s="52"/>
      <c r="X6967" s="52"/>
      <c r="Y6967" s="52"/>
      <c r="Z6967" s="52"/>
      <c r="AA6967" s="52"/>
    </row>
    <row r="6968" spans="19:27">
      <c r="S6968" s="52"/>
      <c r="T6968" s="52"/>
      <c r="U6968" s="52"/>
      <c r="V6968" s="52"/>
      <c r="W6968" s="52"/>
      <c r="X6968" s="52"/>
      <c r="Y6968" s="52"/>
      <c r="Z6968" s="52"/>
      <c r="AA6968" s="52"/>
    </row>
    <row r="6969" spans="19:27">
      <c r="S6969" s="52"/>
      <c r="T6969" s="52"/>
      <c r="U6969" s="52"/>
      <c r="V6969" s="52"/>
      <c r="W6969" s="52"/>
      <c r="X6969" s="52"/>
      <c r="Y6969" s="52"/>
      <c r="Z6969" s="52"/>
      <c r="AA6969" s="52"/>
    </row>
    <row r="6970" spans="19:27">
      <c r="S6970" s="52"/>
      <c r="T6970" s="52"/>
      <c r="U6970" s="52"/>
      <c r="V6970" s="52"/>
      <c r="W6970" s="52"/>
      <c r="X6970" s="52"/>
      <c r="Y6970" s="52"/>
      <c r="Z6970" s="52"/>
      <c r="AA6970" s="52"/>
    </row>
    <row r="6971" spans="19:27">
      <c r="S6971" s="52"/>
      <c r="T6971" s="52"/>
      <c r="U6971" s="52"/>
      <c r="V6971" s="52"/>
      <c r="W6971" s="52"/>
      <c r="X6971" s="52"/>
      <c r="Y6971" s="52"/>
      <c r="Z6971" s="52"/>
      <c r="AA6971" s="52"/>
    </row>
    <row r="6972" spans="19:27">
      <c r="S6972" s="52"/>
      <c r="T6972" s="52"/>
      <c r="U6972" s="52"/>
      <c r="V6972" s="52"/>
      <c r="W6972" s="52"/>
      <c r="X6972" s="52"/>
      <c r="Y6972" s="52"/>
      <c r="Z6972" s="52"/>
      <c r="AA6972" s="52"/>
    </row>
    <row r="6973" spans="19:27">
      <c r="S6973" s="52"/>
      <c r="T6973" s="52"/>
      <c r="U6973" s="52"/>
      <c r="V6973" s="52"/>
      <c r="W6973" s="52"/>
      <c r="X6973" s="52"/>
      <c r="Y6973" s="52"/>
      <c r="Z6973" s="52"/>
      <c r="AA6973" s="52"/>
    </row>
    <row r="6974" spans="19:27">
      <c r="S6974" s="52"/>
      <c r="T6974" s="52"/>
      <c r="U6974" s="52"/>
      <c r="V6974" s="52"/>
      <c r="W6974" s="52"/>
      <c r="X6974" s="52"/>
      <c r="Y6974" s="52"/>
      <c r="Z6974" s="52"/>
      <c r="AA6974" s="52"/>
    </row>
    <row r="6975" spans="19:27">
      <c r="S6975" s="52"/>
      <c r="T6975" s="52"/>
      <c r="U6975" s="52"/>
      <c r="V6975" s="52"/>
      <c r="W6975" s="52"/>
      <c r="X6975" s="52"/>
      <c r="Y6975" s="52"/>
      <c r="Z6975" s="52"/>
      <c r="AA6975" s="52"/>
    </row>
    <row r="6976" spans="19:27">
      <c r="S6976" s="52"/>
      <c r="T6976" s="52"/>
      <c r="U6976" s="52"/>
      <c r="V6976" s="52"/>
      <c r="W6976" s="52"/>
      <c r="X6976" s="52"/>
      <c r="Y6976" s="52"/>
      <c r="Z6976" s="52"/>
      <c r="AA6976" s="52"/>
    </row>
    <row r="6977" spans="19:27">
      <c r="S6977" s="52"/>
      <c r="T6977" s="52"/>
      <c r="U6977" s="52"/>
      <c r="V6977" s="52"/>
      <c r="W6977" s="52"/>
      <c r="X6977" s="52"/>
      <c r="Y6977" s="52"/>
      <c r="Z6977" s="52"/>
      <c r="AA6977" s="52"/>
    </row>
    <row r="6978" spans="19:27">
      <c r="S6978" s="52"/>
      <c r="T6978" s="52"/>
      <c r="U6978" s="52"/>
      <c r="V6978" s="52"/>
      <c r="W6978" s="52"/>
      <c r="X6978" s="52"/>
      <c r="Y6978" s="52"/>
      <c r="Z6978" s="52"/>
      <c r="AA6978" s="52"/>
    </row>
    <row r="6979" spans="19:27">
      <c r="S6979" s="52"/>
      <c r="T6979" s="52"/>
      <c r="U6979" s="52"/>
      <c r="V6979" s="52"/>
      <c r="W6979" s="52"/>
      <c r="X6979" s="52"/>
      <c r="Y6979" s="52"/>
      <c r="Z6979" s="52"/>
      <c r="AA6979" s="52"/>
    </row>
    <row r="6980" spans="19:27">
      <c r="S6980" s="52"/>
      <c r="T6980" s="52"/>
      <c r="U6980" s="52"/>
      <c r="V6980" s="52"/>
      <c r="W6980" s="52"/>
      <c r="X6980" s="52"/>
      <c r="Y6980" s="52"/>
      <c r="Z6980" s="52"/>
      <c r="AA6980" s="52"/>
    </row>
    <row r="6981" spans="19:27">
      <c r="S6981" s="52"/>
      <c r="T6981" s="52"/>
      <c r="U6981" s="52"/>
      <c r="V6981" s="52"/>
      <c r="W6981" s="52"/>
      <c r="X6981" s="52"/>
      <c r="Y6981" s="52"/>
      <c r="Z6981" s="52"/>
      <c r="AA6981" s="52"/>
    </row>
    <row r="6982" spans="19:27">
      <c r="S6982" s="52"/>
      <c r="T6982" s="52"/>
      <c r="U6982" s="52"/>
      <c r="V6982" s="52"/>
      <c r="W6982" s="52"/>
      <c r="X6982" s="52"/>
      <c r="Y6982" s="52"/>
      <c r="Z6982" s="52"/>
      <c r="AA6982" s="52"/>
    </row>
    <row r="6983" spans="19:27">
      <c r="S6983" s="52"/>
      <c r="T6983" s="52"/>
      <c r="U6983" s="52"/>
      <c r="V6983" s="52"/>
      <c r="W6983" s="52"/>
      <c r="X6983" s="52"/>
      <c r="Y6983" s="52"/>
      <c r="Z6983" s="52"/>
      <c r="AA6983" s="52"/>
    </row>
    <row r="6984" spans="19:27">
      <c r="S6984" s="52"/>
      <c r="T6984" s="52"/>
      <c r="U6984" s="52"/>
      <c r="V6984" s="52"/>
      <c r="W6984" s="52"/>
      <c r="X6984" s="52"/>
      <c r="Y6984" s="52"/>
      <c r="Z6984" s="52"/>
      <c r="AA6984" s="52"/>
    </row>
    <row r="6985" spans="19:27">
      <c r="S6985" s="52"/>
      <c r="T6985" s="52"/>
      <c r="U6985" s="52"/>
      <c r="V6985" s="52"/>
      <c r="W6985" s="52"/>
      <c r="X6985" s="52"/>
      <c r="Y6985" s="52"/>
      <c r="Z6985" s="52"/>
      <c r="AA6985" s="52"/>
    </row>
    <row r="6986" spans="19:27">
      <c r="S6986" s="52"/>
      <c r="T6986" s="52"/>
      <c r="U6986" s="52"/>
      <c r="V6986" s="52"/>
      <c r="W6986" s="52"/>
      <c r="X6986" s="52"/>
      <c r="Y6986" s="52"/>
      <c r="Z6986" s="52"/>
      <c r="AA6986" s="52"/>
    </row>
    <row r="6987" spans="19:27">
      <c r="S6987" s="52"/>
      <c r="T6987" s="52"/>
      <c r="U6987" s="52"/>
      <c r="V6987" s="52"/>
      <c r="W6987" s="52"/>
      <c r="X6987" s="52"/>
      <c r="Y6987" s="52"/>
      <c r="Z6987" s="52"/>
      <c r="AA6987" s="52"/>
    </row>
    <row r="6988" spans="19:27">
      <c r="S6988" s="52"/>
      <c r="T6988" s="52"/>
      <c r="U6988" s="52"/>
      <c r="V6988" s="52"/>
      <c r="W6988" s="52"/>
      <c r="X6988" s="52"/>
      <c r="Y6988" s="52"/>
      <c r="Z6988" s="52"/>
      <c r="AA6988" s="52"/>
    </row>
    <row r="6989" spans="19:27">
      <c r="S6989" s="52"/>
      <c r="T6989" s="52"/>
      <c r="U6989" s="52"/>
      <c r="V6989" s="52"/>
      <c r="W6989" s="52"/>
      <c r="X6989" s="52"/>
      <c r="Y6989" s="52"/>
      <c r="Z6989" s="52"/>
      <c r="AA6989" s="52"/>
    </row>
    <row r="6990" spans="19:27">
      <c r="S6990" s="52"/>
      <c r="T6990" s="52"/>
      <c r="U6990" s="52"/>
      <c r="V6990" s="52"/>
      <c r="W6990" s="52"/>
      <c r="X6990" s="52"/>
      <c r="Y6990" s="52"/>
      <c r="Z6990" s="52"/>
      <c r="AA6990" s="52"/>
    </row>
    <row r="6991" spans="19:27">
      <c r="S6991" s="52"/>
      <c r="T6991" s="52"/>
      <c r="U6991" s="52"/>
      <c r="V6991" s="52"/>
      <c r="W6991" s="52"/>
      <c r="X6991" s="52"/>
      <c r="Y6991" s="52"/>
      <c r="Z6991" s="52"/>
      <c r="AA6991" s="52"/>
    </row>
    <row r="6992" spans="19:27">
      <c r="S6992" s="52"/>
      <c r="T6992" s="52"/>
      <c r="U6992" s="52"/>
      <c r="V6992" s="52"/>
      <c r="W6992" s="52"/>
      <c r="X6992" s="52"/>
      <c r="Y6992" s="52"/>
      <c r="Z6992" s="52"/>
      <c r="AA6992" s="52"/>
    </row>
    <row r="6993" spans="19:27">
      <c r="S6993" s="52"/>
      <c r="T6993" s="52"/>
      <c r="U6993" s="52"/>
      <c r="V6993" s="52"/>
      <c r="W6993" s="52"/>
      <c r="X6993" s="52"/>
      <c r="Y6993" s="52"/>
      <c r="Z6993" s="52"/>
      <c r="AA6993" s="52"/>
    </row>
    <row r="6994" spans="19:27">
      <c r="S6994" s="52"/>
      <c r="T6994" s="52"/>
      <c r="U6994" s="52"/>
      <c r="V6994" s="52"/>
      <c r="W6994" s="52"/>
      <c r="X6994" s="52"/>
      <c r="Y6994" s="52"/>
      <c r="Z6994" s="52"/>
      <c r="AA6994" s="52"/>
    </row>
    <row r="6995" spans="19:27">
      <c r="S6995" s="52"/>
      <c r="T6995" s="52"/>
      <c r="U6995" s="52"/>
      <c r="V6995" s="52"/>
      <c r="W6995" s="52"/>
      <c r="X6995" s="52"/>
      <c r="Y6995" s="52"/>
      <c r="Z6995" s="52"/>
      <c r="AA6995" s="52"/>
    </row>
    <row r="6996" spans="19:27">
      <c r="S6996" s="52"/>
      <c r="T6996" s="52"/>
      <c r="U6996" s="52"/>
      <c r="V6996" s="52"/>
      <c r="W6996" s="52"/>
      <c r="X6996" s="52"/>
      <c r="Y6996" s="52"/>
      <c r="Z6996" s="52"/>
      <c r="AA6996" s="52"/>
    </row>
    <row r="6997" spans="19:27">
      <c r="S6997" s="52"/>
      <c r="T6997" s="52"/>
      <c r="U6997" s="52"/>
      <c r="V6997" s="52"/>
      <c r="W6997" s="52"/>
      <c r="X6997" s="52"/>
      <c r="Y6997" s="52"/>
      <c r="Z6997" s="52"/>
      <c r="AA6997" s="52"/>
    </row>
    <row r="6998" spans="19:27">
      <c r="S6998" s="52"/>
      <c r="T6998" s="52"/>
      <c r="U6998" s="52"/>
      <c r="V6998" s="52"/>
      <c r="W6998" s="52"/>
      <c r="X6998" s="52"/>
      <c r="Y6998" s="52"/>
      <c r="Z6998" s="52"/>
      <c r="AA6998" s="52"/>
    </row>
    <row r="6999" spans="19:27">
      <c r="S6999" s="52"/>
      <c r="T6999" s="52"/>
      <c r="U6999" s="52"/>
      <c r="V6999" s="52"/>
      <c r="W6999" s="52"/>
      <c r="X6999" s="52"/>
      <c r="Y6999" s="52"/>
      <c r="Z6999" s="52"/>
      <c r="AA6999" s="52"/>
    </row>
    <row r="7000" spans="19:27">
      <c r="S7000" s="52"/>
      <c r="T7000" s="52"/>
      <c r="U7000" s="52"/>
      <c r="V7000" s="52"/>
      <c r="W7000" s="52"/>
      <c r="X7000" s="52"/>
      <c r="Y7000" s="52"/>
      <c r="Z7000" s="52"/>
      <c r="AA7000" s="52"/>
    </row>
    <row r="7001" spans="19:27">
      <c r="S7001" s="52"/>
      <c r="T7001" s="52"/>
      <c r="U7001" s="52"/>
      <c r="V7001" s="52"/>
      <c r="W7001" s="52"/>
      <c r="X7001" s="52"/>
      <c r="Y7001" s="52"/>
      <c r="Z7001" s="52"/>
      <c r="AA7001" s="52"/>
    </row>
    <row r="7002" spans="19:27">
      <c r="S7002" s="52"/>
      <c r="T7002" s="52"/>
      <c r="U7002" s="52"/>
      <c r="V7002" s="52"/>
      <c r="W7002" s="52"/>
      <c r="X7002" s="52"/>
      <c r="Y7002" s="52"/>
      <c r="Z7002" s="52"/>
      <c r="AA7002" s="52"/>
    </row>
    <row r="7003" spans="19:27">
      <c r="S7003" s="52"/>
      <c r="T7003" s="52"/>
      <c r="U7003" s="52"/>
      <c r="V7003" s="52"/>
      <c r="W7003" s="52"/>
      <c r="X7003" s="52"/>
      <c r="Y7003" s="52"/>
      <c r="Z7003" s="52"/>
      <c r="AA7003" s="52"/>
    </row>
    <row r="7004" spans="19:27">
      <c r="S7004" s="52"/>
      <c r="T7004" s="52"/>
      <c r="U7004" s="52"/>
      <c r="V7004" s="52"/>
      <c r="W7004" s="52"/>
      <c r="X7004" s="52"/>
      <c r="Y7004" s="52"/>
      <c r="Z7004" s="52"/>
      <c r="AA7004" s="52"/>
    </row>
    <row r="7005" spans="19:27">
      <c r="S7005" s="52"/>
      <c r="T7005" s="52"/>
      <c r="U7005" s="52"/>
      <c r="V7005" s="52"/>
      <c r="W7005" s="52"/>
      <c r="X7005" s="52"/>
      <c r="Y7005" s="52"/>
      <c r="Z7005" s="52"/>
      <c r="AA7005" s="52"/>
    </row>
    <row r="7006" spans="19:27">
      <c r="S7006" s="52"/>
      <c r="T7006" s="52"/>
      <c r="U7006" s="52"/>
      <c r="V7006" s="52"/>
      <c r="W7006" s="52"/>
      <c r="X7006" s="52"/>
      <c r="Y7006" s="52"/>
      <c r="Z7006" s="52"/>
      <c r="AA7006" s="52"/>
    </row>
    <row r="7007" spans="19:27">
      <c r="S7007" s="52"/>
      <c r="T7007" s="52"/>
      <c r="U7007" s="52"/>
      <c r="V7007" s="52"/>
      <c r="W7007" s="52"/>
      <c r="X7007" s="52"/>
      <c r="Y7007" s="52"/>
      <c r="Z7007" s="52"/>
      <c r="AA7007" s="52"/>
    </row>
    <row r="7008" spans="19:27">
      <c r="S7008" s="52"/>
      <c r="T7008" s="52"/>
      <c r="U7008" s="52"/>
      <c r="V7008" s="52"/>
      <c r="W7008" s="52"/>
      <c r="X7008" s="52"/>
      <c r="Y7008" s="52"/>
      <c r="Z7008" s="52"/>
      <c r="AA7008" s="52"/>
    </row>
    <row r="7009" spans="19:27">
      <c r="S7009" s="52"/>
      <c r="T7009" s="52"/>
      <c r="U7009" s="52"/>
      <c r="V7009" s="52"/>
      <c r="W7009" s="52"/>
      <c r="X7009" s="52"/>
      <c r="Y7009" s="52"/>
      <c r="Z7009" s="52"/>
      <c r="AA7009" s="52"/>
    </row>
    <row r="7010" spans="19:27">
      <c r="S7010" s="52"/>
      <c r="T7010" s="52"/>
      <c r="U7010" s="52"/>
      <c r="V7010" s="52"/>
      <c r="W7010" s="52"/>
      <c r="X7010" s="52"/>
      <c r="Y7010" s="52"/>
      <c r="Z7010" s="52"/>
      <c r="AA7010" s="52"/>
    </row>
    <row r="7011" spans="19:27">
      <c r="S7011" s="52"/>
      <c r="T7011" s="52"/>
      <c r="U7011" s="52"/>
      <c r="V7011" s="52"/>
      <c r="W7011" s="52"/>
      <c r="X7011" s="52"/>
      <c r="Y7011" s="52"/>
      <c r="Z7011" s="52"/>
      <c r="AA7011" s="52"/>
    </row>
    <row r="7012" spans="19:27">
      <c r="S7012" s="52"/>
      <c r="T7012" s="52"/>
      <c r="U7012" s="52"/>
      <c r="V7012" s="52"/>
      <c r="W7012" s="52"/>
      <c r="X7012" s="52"/>
      <c r="Y7012" s="52"/>
      <c r="Z7012" s="52"/>
      <c r="AA7012" s="52"/>
    </row>
    <row r="7013" spans="19:27">
      <c r="S7013" s="52"/>
      <c r="T7013" s="52"/>
      <c r="U7013" s="52"/>
      <c r="V7013" s="52"/>
      <c r="W7013" s="52"/>
      <c r="X7013" s="52"/>
      <c r="Y7013" s="52"/>
      <c r="Z7013" s="52"/>
      <c r="AA7013" s="52"/>
    </row>
    <row r="7014" spans="19:27">
      <c r="S7014" s="52"/>
      <c r="T7014" s="52"/>
      <c r="U7014" s="52"/>
      <c r="V7014" s="52"/>
      <c r="W7014" s="52"/>
      <c r="X7014" s="52"/>
      <c r="Y7014" s="52"/>
      <c r="Z7014" s="52"/>
      <c r="AA7014" s="52"/>
    </row>
    <row r="7015" spans="19:27">
      <c r="S7015" s="52"/>
      <c r="T7015" s="52"/>
      <c r="U7015" s="52"/>
      <c r="V7015" s="52"/>
      <c r="W7015" s="52"/>
      <c r="X7015" s="52"/>
      <c r="Y7015" s="52"/>
      <c r="Z7015" s="52"/>
      <c r="AA7015" s="52"/>
    </row>
    <row r="7016" spans="19:27">
      <c r="S7016" s="52"/>
      <c r="T7016" s="52"/>
      <c r="U7016" s="52"/>
      <c r="V7016" s="52"/>
      <c r="W7016" s="52"/>
      <c r="X7016" s="52"/>
      <c r="Y7016" s="52"/>
      <c r="Z7016" s="52"/>
      <c r="AA7016" s="52"/>
    </row>
    <row r="7017" spans="19:27">
      <c r="S7017" s="52"/>
      <c r="T7017" s="52"/>
      <c r="U7017" s="52"/>
      <c r="V7017" s="52"/>
      <c r="W7017" s="52"/>
      <c r="X7017" s="52"/>
      <c r="Y7017" s="52"/>
      <c r="Z7017" s="52"/>
      <c r="AA7017" s="52"/>
    </row>
    <row r="7018" spans="19:27">
      <c r="S7018" s="52"/>
      <c r="T7018" s="52"/>
      <c r="U7018" s="52"/>
      <c r="V7018" s="52"/>
      <c r="W7018" s="52"/>
      <c r="X7018" s="52"/>
      <c r="Y7018" s="52"/>
      <c r="Z7018" s="52"/>
      <c r="AA7018" s="52"/>
    </row>
    <row r="7019" spans="19:27">
      <c r="S7019" s="52"/>
      <c r="T7019" s="52"/>
      <c r="U7019" s="52"/>
      <c r="V7019" s="52"/>
      <c r="W7019" s="52"/>
      <c r="X7019" s="52"/>
      <c r="Y7019" s="52"/>
      <c r="Z7019" s="52"/>
      <c r="AA7019" s="52"/>
    </row>
    <row r="7020" spans="19:27">
      <c r="S7020" s="52"/>
      <c r="T7020" s="52"/>
      <c r="U7020" s="52"/>
      <c r="V7020" s="52"/>
      <c r="W7020" s="52"/>
      <c r="X7020" s="52"/>
      <c r="Y7020" s="52"/>
      <c r="Z7020" s="52"/>
      <c r="AA7020" s="52"/>
    </row>
    <row r="7021" spans="19:27">
      <c r="S7021" s="52"/>
      <c r="T7021" s="52"/>
      <c r="U7021" s="52"/>
      <c r="V7021" s="52"/>
      <c r="W7021" s="52"/>
      <c r="X7021" s="52"/>
      <c r="Y7021" s="52"/>
      <c r="Z7021" s="52"/>
      <c r="AA7021" s="52"/>
    </row>
    <row r="7022" spans="19:27">
      <c r="S7022" s="52"/>
      <c r="T7022" s="52"/>
      <c r="U7022" s="52"/>
      <c r="V7022" s="52"/>
      <c r="W7022" s="52"/>
      <c r="X7022" s="52"/>
      <c r="Y7022" s="52"/>
      <c r="Z7022" s="52"/>
      <c r="AA7022" s="52"/>
    </row>
    <row r="7023" spans="19:27">
      <c r="S7023" s="52"/>
      <c r="T7023" s="52"/>
      <c r="U7023" s="52"/>
      <c r="V7023" s="52"/>
      <c r="W7023" s="52"/>
      <c r="X7023" s="52"/>
      <c r="Y7023" s="52"/>
      <c r="Z7023" s="52"/>
      <c r="AA7023" s="52"/>
    </row>
    <row r="7024" spans="19:27">
      <c r="S7024" s="52"/>
      <c r="T7024" s="52"/>
      <c r="U7024" s="52"/>
      <c r="V7024" s="52"/>
      <c r="W7024" s="52"/>
      <c r="X7024" s="52"/>
      <c r="Y7024" s="52"/>
      <c r="Z7024" s="52"/>
      <c r="AA7024" s="52"/>
    </row>
    <row r="7025" spans="19:27">
      <c r="S7025" s="52"/>
      <c r="T7025" s="52"/>
      <c r="U7025" s="52"/>
      <c r="V7025" s="52"/>
      <c r="W7025" s="52"/>
      <c r="X7025" s="52"/>
      <c r="Y7025" s="52"/>
      <c r="Z7025" s="52"/>
      <c r="AA7025" s="52"/>
    </row>
    <row r="7026" spans="19:27">
      <c r="S7026" s="52"/>
      <c r="T7026" s="52"/>
      <c r="U7026" s="52"/>
      <c r="V7026" s="52"/>
      <c r="W7026" s="52"/>
      <c r="X7026" s="52"/>
      <c r="Y7026" s="52"/>
      <c r="Z7026" s="52"/>
      <c r="AA7026" s="52"/>
    </row>
    <row r="7027" spans="19:27">
      <c r="S7027" s="52"/>
      <c r="T7027" s="52"/>
      <c r="U7027" s="52"/>
      <c r="V7027" s="52"/>
      <c r="W7027" s="52"/>
      <c r="X7027" s="52"/>
      <c r="Y7027" s="52"/>
      <c r="Z7027" s="52"/>
      <c r="AA7027" s="52"/>
    </row>
    <row r="7028" spans="19:27">
      <c r="S7028" s="52"/>
      <c r="T7028" s="52"/>
      <c r="U7028" s="52"/>
      <c r="V7028" s="52"/>
      <c r="W7028" s="52"/>
      <c r="X7028" s="52"/>
      <c r="Y7028" s="52"/>
      <c r="Z7028" s="52"/>
      <c r="AA7028" s="52"/>
    </row>
    <row r="7029" spans="19:27">
      <c r="S7029" s="52"/>
      <c r="T7029" s="52"/>
      <c r="U7029" s="52"/>
      <c r="V7029" s="52"/>
      <c r="W7029" s="52"/>
      <c r="X7029" s="52"/>
      <c r="Y7029" s="52"/>
      <c r="Z7029" s="52"/>
      <c r="AA7029" s="52"/>
    </row>
    <row r="7030" spans="19:27">
      <c r="S7030" s="52"/>
      <c r="T7030" s="52"/>
      <c r="U7030" s="52"/>
      <c r="V7030" s="52"/>
      <c r="W7030" s="52"/>
      <c r="X7030" s="52"/>
      <c r="Y7030" s="52"/>
      <c r="Z7030" s="52"/>
      <c r="AA7030" s="52"/>
    </row>
    <row r="7031" spans="19:27">
      <c r="S7031" s="52"/>
      <c r="T7031" s="52"/>
      <c r="U7031" s="52"/>
      <c r="V7031" s="52"/>
      <c r="W7031" s="52"/>
      <c r="X7031" s="52"/>
      <c r="Y7031" s="52"/>
      <c r="Z7031" s="52"/>
      <c r="AA7031" s="52"/>
    </row>
    <row r="7032" spans="19:27">
      <c r="S7032" s="52"/>
      <c r="T7032" s="52"/>
      <c r="U7032" s="52"/>
      <c r="V7032" s="52"/>
      <c r="W7032" s="52"/>
      <c r="X7032" s="52"/>
      <c r="Y7032" s="52"/>
      <c r="Z7032" s="52"/>
      <c r="AA7032" s="52"/>
    </row>
    <row r="7033" spans="19:27">
      <c r="S7033" s="52"/>
      <c r="T7033" s="52"/>
      <c r="U7033" s="52"/>
      <c r="V7033" s="52"/>
      <c r="W7033" s="52"/>
      <c r="X7033" s="52"/>
      <c r="Y7033" s="52"/>
      <c r="Z7033" s="52"/>
      <c r="AA7033" s="52"/>
    </row>
    <row r="7034" spans="19:27">
      <c r="S7034" s="52"/>
      <c r="T7034" s="52"/>
      <c r="U7034" s="52"/>
      <c r="V7034" s="52"/>
      <c r="W7034" s="52"/>
      <c r="X7034" s="52"/>
      <c r="Y7034" s="52"/>
      <c r="Z7034" s="52"/>
      <c r="AA7034" s="52"/>
    </row>
    <row r="7035" spans="19:27">
      <c r="S7035" s="52"/>
      <c r="T7035" s="52"/>
      <c r="U7035" s="52"/>
      <c r="V7035" s="52"/>
      <c r="W7035" s="52"/>
      <c r="X7035" s="52"/>
      <c r="Y7035" s="52"/>
      <c r="Z7035" s="52"/>
      <c r="AA7035" s="52"/>
    </row>
    <row r="7036" spans="19:27">
      <c r="S7036" s="52"/>
      <c r="T7036" s="52"/>
      <c r="U7036" s="52"/>
      <c r="V7036" s="52"/>
      <c r="W7036" s="52"/>
      <c r="X7036" s="52"/>
      <c r="Y7036" s="52"/>
      <c r="Z7036" s="52"/>
      <c r="AA7036" s="52"/>
    </row>
    <row r="7037" spans="19:27">
      <c r="S7037" s="52"/>
      <c r="T7037" s="52"/>
      <c r="U7037" s="52"/>
      <c r="V7037" s="52"/>
      <c r="W7037" s="52"/>
      <c r="X7037" s="52"/>
      <c r="Y7037" s="52"/>
      <c r="Z7037" s="52"/>
      <c r="AA7037" s="52"/>
    </row>
    <row r="7038" spans="19:27">
      <c r="S7038" s="52"/>
      <c r="T7038" s="52"/>
      <c r="U7038" s="52"/>
      <c r="V7038" s="52"/>
      <c r="W7038" s="52"/>
      <c r="X7038" s="52"/>
      <c r="Y7038" s="52"/>
      <c r="Z7038" s="52"/>
      <c r="AA7038" s="52"/>
    </row>
    <row r="7039" spans="19:27">
      <c r="S7039" s="52"/>
      <c r="T7039" s="52"/>
      <c r="U7039" s="52"/>
      <c r="V7039" s="52"/>
      <c r="W7039" s="52"/>
      <c r="X7039" s="52"/>
      <c r="Y7039" s="52"/>
      <c r="Z7039" s="52"/>
      <c r="AA7039" s="52"/>
    </row>
    <row r="7040" spans="19:27">
      <c r="S7040" s="52"/>
      <c r="T7040" s="52"/>
      <c r="U7040" s="52"/>
      <c r="V7040" s="52"/>
      <c r="W7040" s="52"/>
      <c r="X7040" s="52"/>
      <c r="Y7040" s="52"/>
      <c r="Z7040" s="52"/>
      <c r="AA7040" s="52"/>
    </row>
    <row r="7041" spans="19:27">
      <c r="S7041" s="52"/>
      <c r="T7041" s="52"/>
      <c r="U7041" s="52"/>
      <c r="V7041" s="52"/>
      <c r="W7041" s="52"/>
      <c r="X7041" s="52"/>
      <c r="Y7041" s="52"/>
      <c r="Z7041" s="52"/>
      <c r="AA7041" s="52"/>
    </row>
    <row r="7042" spans="19:27">
      <c r="S7042" s="52"/>
      <c r="T7042" s="52"/>
      <c r="U7042" s="52"/>
      <c r="V7042" s="52"/>
      <c r="W7042" s="52"/>
      <c r="X7042" s="52"/>
      <c r="Y7042" s="52"/>
      <c r="Z7042" s="52"/>
      <c r="AA7042" s="52"/>
    </row>
    <row r="7043" spans="19:27">
      <c r="S7043" s="52"/>
      <c r="T7043" s="52"/>
      <c r="U7043" s="52"/>
      <c r="V7043" s="52"/>
      <c r="W7043" s="52"/>
      <c r="X7043" s="52"/>
      <c r="Y7043" s="52"/>
      <c r="Z7043" s="52"/>
      <c r="AA7043" s="52"/>
    </row>
    <row r="7044" spans="19:27">
      <c r="S7044" s="52"/>
      <c r="T7044" s="52"/>
      <c r="U7044" s="52"/>
      <c r="V7044" s="52"/>
      <c r="W7044" s="52"/>
      <c r="X7044" s="52"/>
      <c r="Y7044" s="52"/>
      <c r="Z7044" s="52"/>
      <c r="AA7044" s="52"/>
    </row>
    <row r="7045" spans="19:27">
      <c r="S7045" s="52"/>
      <c r="T7045" s="52"/>
      <c r="U7045" s="52"/>
      <c r="V7045" s="52"/>
      <c r="W7045" s="52"/>
      <c r="X7045" s="52"/>
      <c r="Y7045" s="52"/>
      <c r="Z7045" s="52"/>
      <c r="AA7045" s="52"/>
    </row>
    <row r="7046" spans="19:27">
      <c r="S7046" s="52"/>
      <c r="T7046" s="52"/>
      <c r="U7046" s="52"/>
      <c r="V7046" s="52"/>
      <c r="W7046" s="52"/>
      <c r="X7046" s="52"/>
      <c r="Y7046" s="52"/>
      <c r="Z7046" s="52"/>
      <c r="AA7046" s="52"/>
    </row>
    <row r="7047" spans="19:27">
      <c r="S7047" s="52"/>
      <c r="T7047" s="52"/>
      <c r="U7047" s="52"/>
      <c r="V7047" s="52"/>
      <c r="W7047" s="52"/>
      <c r="X7047" s="52"/>
      <c r="Y7047" s="52"/>
      <c r="Z7047" s="52"/>
      <c r="AA7047" s="52"/>
    </row>
    <row r="7048" spans="19:27">
      <c r="S7048" s="52"/>
      <c r="T7048" s="52"/>
      <c r="U7048" s="52"/>
      <c r="V7048" s="52"/>
      <c r="W7048" s="52"/>
      <c r="X7048" s="52"/>
      <c r="Y7048" s="52"/>
      <c r="Z7048" s="52"/>
      <c r="AA7048" s="52"/>
    </row>
    <row r="7049" spans="19:27">
      <c r="S7049" s="52"/>
      <c r="T7049" s="52"/>
      <c r="U7049" s="52"/>
      <c r="V7049" s="52"/>
      <c r="W7049" s="52"/>
      <c r="X7049" s="52"/>
      <c r="Y7049" s="52"/>
      <c r="Z7049" s="52"/>
      <c r="AA7049" s="52"/>
    </row>
    <row r="7050" spans="19:27">
      <c r="S7050" s="52"/>
      <c r="T7050" s="52"/>
      <c r="U7050" s="52"/>
      <c r="V7050" s="52"/>
      <c r="W7050" s="52"/>
      <c r="X7050" s="52"/>
      <c r="Y7050" s="52"/>
      <c r="Z7050" s="52"/>
      <c r="AA7050" s="52"/>
    </row>
    <row r="7051" spans="19:27">
      <c r="S7051" s="52"/>
      <c r="T7051" s="52"/>
      <c r="U7051" s="52"/>
      <c r="V7051" s="52"/>
      <c r="W7051" s="52"/>
      <c r="X7051" s="52"/>
      <c r="Y7051" s="52"/>
      <c r="Z7051" s="52"/>
      <c r="AA7051" s="52"/>
    </row>
    <row r="7052" spans="19:27">
      <c r="S7052" s="52"/>
      <c r="T7052" s="52"/>
      <c r="U7052" s="52"/>
      <c r="V7052" s="52"/>
      <c r="W7052" s="52"/>
      <c r="X7052" s="52"/>
      <c r="Y7052" s="52"/>
      <c r="Z7052" s="52"/>
      <c r="AA7052" s="52"/>
    </row>
    <row r="7053" spans="19:27">
      <c r="S7053" s="52"/>
      <c r="T7053" s="52"/>
      <c r="U7053" s="52"/>
      <c r="V7053" s="52"/>
      <c r="W7053" s="52"/>
      <c r="X7053" s="52"/>
      <c r="Y7053" s="52"/>
      <c r="Z7053" s="52"/>
      <c r="AA7053" s="52"/>
    </row>
    <row r="7054" spans="19:27">
      <c r="S7054" s="52"/>
      <c r="T7054" s="52"/>
      <c r="U7054" s="52"/>
      <c r="V7054" s="52"/>
      <c r="W7054" s="52"/>
      <c r="X7054" s="52"/>
      <c r="Y7054" s="52"/>
      <c r="Z7054" s="52"/>
      <c r="AA7054" s="52"/>
    </row>
    <row r="7055" spans="19:27">
      <c r="S7055" s="52"/>
      <c r="T7055" s="52"/>
      <c r="U7055" s="52"/>
      <c r="V7055" s="52"/>
      <c r="W7055" s="52"/>
      <c r="X7055" s="52"/>
      <c r="Y7055" s="52"/>
      <c r="Z7055" s="52"/>
      <c r="AA7055" s="52"/>
    </row>
    <row r="7056" spans="19:27">
      <c r="S7056" s="52"/>
      <c r="T7056" s="52"/>
      <c r="U7056" s="52"/>
      <c r="V7056" s="52"/>
      <c r="W7056" s="52"/>
      <c r="X7056" s="52"/>
      <c r="Y7056" s="52"/>
      <c r="Z7056" s="52"/>
      <c r="AA7056" s="52"/>
    </row>
    <row r="7057" spans="19:27">
      <c r="S7057" s="52"/>
      <c r="T7057" s="52"/>
      <c r="U7057" s="52"/>
      <c r="V7057" s="52"/>
      <c r="W7057" s="52"/>
      <c r="X7057" s="52"/>
      <c r="Y7057" s="52"/>
      <c r="Z7057" s="52"/>
      <c r="AA7057" s="52"/>
    </row>
    <row r="7058" spans="19:27">
      <c r="S7058" s="52"/>
      <c r="T7058" s="52"/>
      <c r="U7058" s="52"/>
      <c r="V7058" s="52"/>
      <c r="W7058" s="52"/>
      <c r="X7058" s="52"/>
      <c r="Y7058" s="52"/>
      <c r="Z7058" s="52"/>
      <c r="AA7058" s="52"/>
    </row>
    <row r="7059" spans="19:27">
      <c r="S7059" s="52"/>
      <c r="T7059" s="52"/>
      <c r="U7059" s="52"/>
      <c r="V7059" s="52"/>
      <c r="W7059" s="52"/>
      <c r="X7059" s="52"/>
      <c r="Y7059" s="52"/>
      <c r="Z7059" s="52"/>
      <c r="AA7059" s="52"/>
    </row>
    <row r="7060" spans="19:27">
      <c r="S7060" s="52"/>
      <c r="T7060" s="52"/>
      <c r="U7060" s="52"/>
      <c r="V7060" s="52"/>
      <c r="W7060" s="52"/>
      <c r="X7060" s="52"/>
      <c r="Y7060" s="52"/>
      <c r="Z7060" s="52"/>
      <c r="AA7060" s="52"/>
    </row>
    <row r="7061" spans="19:27">
      <c r="S7061" s="52"/>
      <c r="T7061" s="52"/>
      <c r="U7061" s="52"/>
      <c r="V7061" s="52"/>
      <c r="W7061" s="52"/>
      <c r="X7061" s="52"/>
      <c r="Y7061" s="52"/>
      <c r="Z7061" s="52"/>
      <c r="AA7061" s="52"/>
    </row>
    <row r="7062" spans="19:27">
      <c r="S7062" s="52"/>
      <c r="T7062" s="52"/>
      <c r="U7062" s="52"/>
      <c r="V7062" s="52"/>
      <c r="W7062" s="52"/>
      <c r="X7062" s="52"/>
      <c r="Y7062" s="52"/>
      <c r="Z7062" s="52"/>
      <c r="AA7062" s="52"/>
    </row>
    <row r="7063" spans="19:27">
      <c r="S7063" s="52"/>
      <c r="T7063" s="52"/>
      <c r="U7063" s="52"/>
      <c r="V7063" s="52"/>
      <c r="W7063" s="52"/>
      <c r="X7063" s="52"/>
      <c r="Y7063" s="52"/>
      <c r="Z7063" s="52"/>
      <c r="AA7063" s="52"/>
    </row>
    <row r="7064" spans="19:27">
      <c r="S7064" s="52"/>
      <c r="T7064" s="52"/>
      <c r="U7064" s="52"/>
      <c r="V7064" s="52"/>
      <c r="W7064" s="52"/>
      <c r="X7064" s="52"/>
      <c r="Y7064" s="52"/>
      <c r="Z7064" s="52"/>
      <c r="AA7064" s="52"/>
    </row>
    <row r="7065" spans="19:27">
      <c r="S7065" s="52"/>
      <c r="T7065" s="52"/>
      <c r="U7065" s="52"/>
      <c r="V7065" s="52"/>
      <c r="W7065" s="52"/>
      <c r="X7065" s="52"/>
      <c r="Y7065" s="52"/>
      <c r="Z7065" s="52"/>
      <c r="AA7065" s="52"/>
    </row>
    <row r="7066" spans="19:27">
      <c r="S7066" s="52"/>
      <c r="T7066" s="52"/>
      <c r="U7066" s="52"/>
      <c r="V7066" s="52"/>
      <c r="W7066" s="52"/>
      <c r="X7066" s="52"/>
      <c r="Y7066" s="52"/>
      <c r="Z7066" s="52"/>
      <c r="AA7066" s="52"/>
    </row>
    <row r="7067" spans="19:27">
      <c r="S7067" s="52"/>
      <c r="T7067" s="52"/>
      <c r="U7067" s="52"/>
      <c r="V7067" s="52"/>
      <c r="W7067" s="52"/>
      <c r="X7067" s="52"/>
      <c r="Y7067" s="52"/>
      <c r="Z7067" s="52"/>
      <c r="AA7067" s="52"/>
    </row>
    <row r="7068" spans="19:27">
      <c r="S7068" s="52"/>
      <c r="T7068" s="52"/>
      <c r="U7068" s="52"/>
      <c r="V7068" s="52"/>
      <c r="W7068" s="52"/>
      <c r="X7068" s="52"/>
      <c r="Y7068" s="52"/>
      <c r="Z7068" s="52"/>
      <c r="AA7068" s="52"/>
    </row>
    <row r="7069" spans="19:27">
      <c r="S7069" s="52"/>
      <c r="T7069" s="52"/>
      <c r="U7069" s="52"/>
      <c r="V7069" s="52"/>
      <c r="W7069" s="52"/>
      <c r="X7069" s="52"/>
      <c r="Y7069" s="52"/>
      <c r="Z7069" s="52"/>
      <c r="AA7069" s="52"/>
    </row>
    <row r="7070" spans="19:27">
      <c r="S7070" s="52"/>
      <c r="T7070" s="52"/>
      <c r="U7070" s="52"/>
      <c r="V7070" s="52"/>
      <c r="W7070" s="52"/>
      <c r="X7070" s="52"/>
      <c r="Y7070" s="52"/>
      <c r="Z7070" s="52"/>
      <c r="AA7070" s="52"/>
    </row>
    <row r="7071" spans="19:27">
      <c r="S7071" s="52"/>
      <c r="T7071" s="52"/>
      <c r="U7071" s="52"/>
      <c r="V7071" s="52"/>
      <c r="W7071" s="52"/>
      <c r="X7071" s="52"/>
      <c r="Y7071" s="52"/>
      <c r="Z7071" s="52"/>
      <c r="AA7071" s="52"/>
    </row>
    <row r="7072" spans="19:27">
      <c r="S7072" s="52"/>
      <c r="T7072" s="52"/>
      <c r="U7072" s="52"/>
      <c r="V7072" s="52"/>
      <c r="W7072" s="52"/>
      <c r="X7072" s="52"/>
      <c r="Y7072" s="52"/>
      <c r="Z7072" s="52"/>
      <c r="AA7072" s="52"/>
    </row>
    <row r="7073" spans="19:27">
      <c r="S7073" s="52"/>
      <c r="T7073" s="52"/>
      <c r="U7073" s="52"/>
      <c r="V7073" s="52"/>
      <c r="W7073" s="52"/>
      <c r="X7073" s="52"/>
      <c r="Y7073" s="52"/>
      <c r="Z7073" s="52"/>
      <c r="AA7073" s="52"/>
    </row>
    <row r="7074" spans="19:27">
      <c r="S7074" s="52"/>
      <c r="T7074" s="52"/>
      <c r="U7074" s="52"/>
      <c r="V7074" s="52"/>
      <c r="W7074" s="52"/>
      <c r="X7074" s="52"/>
      <c r="Y7074" s="52"/>
      <c r="Z7074" s="52"/>
      <c r="AA7074" s="52"/>
    </row>
    <row r="7075" spans="19:27">
      <c r="S7075" s="52"/>
      <c r="T7075" s="52"/>
      <c r="U7075" s="52"/>
      <c r="V7075" s="52"/>
      <c r="W7075" s="52"/>
      <c r="X7075" s="52"/>
      <c r="Y7075" s="52"/>
      <c r="Z7075" s="52"/>
      <c r="AA7075" s="52"/>
    </row>
    <row r="7076" spans="19:27">
      <c r="S7076" s="52"/>
      <c r="T7076" s="52"/>
      <c r="U7076" s="52"/>
      <c r="V7076" s="52"/>
      <c r="W7076" s="52"/>
      <c r="X7076" s="52"/>
      <c r="Y7076" s="52"/>
      <c r="Z7076" s="52"/>
      <c r="AA7076" s="52"/>
    </row>
    <row r="7077" spans="19:27">
      <c r="S7077" s="52"/>
      <c r="T7077" s="52"/>
      <c r="U7077" s="52"/>
      <c r="V7077" s="52"/>
      <c r="W7077" s="52"/>
      <c r="X7077" s="52"/>
      <c r="Y7077" s="52"/>
      <c r="Z7077" s="52"/>
      <c r="AA7077" s="52"/>
    </row>
    <row r="7078" spans="19:27">
      <c r="S7078" s="52"/>
      <c r="T7078" s="52"/>
      <c r="U7078" s="52"/>
      <c r="V7078" s="52"/>
      <c r="W7078" s="52"/>
      <c r="X7078" s="52"/>
      <c r="Y7078" s="52"/>
      <c r="Z7078" s="52"/>
      <c r="AA7078" s="52"/>
    </row>
    <row r="7079" spans="19:27">
      <c r="S7079" s="52"/>
      <c r="T7079" s="52"/>
      <c r="U7079" s="52"/>
      <c r="V7079" s="52"/>
      <c r="W7079" s="52"/>
      <c r="X7079" s="52"/>
      <c r="Y7079" s="52"/>
      <c r="Z7079" s="52"/>
      <c r="AA7079" s="52"/>
    </row>
    <row r="7080" spans="19:27">
      <c r="S7080" s="52"/>
      <c r="T7080" s="52"/>
      <c r="U7080" s="52"/>
      <c r="V7080" s="52"/>
      <c r="W7080" s="52"/>
      <c r="X7080" s="52"/>
      <c r="Y7080" s="52"/>
      <c r="Z7080" s="52"/>
      <c r="AA7080" s="52"/>
    </row>
    <row r="7081" spans="19:27">
      <c r="S7081" s="52"/>
      <c r="T7081" s="52"/>
      <c r="U7081" s="52"/>
      <c r="V7081" s="52"/>
      <c r="W7081" s="52"/>
      <c r="X7081" s="52"/>
      <c r="Y7081" s="52"/>
      <c r="Z7081" s="52"/>
      <c r="AA7081" s="52"/>
    </row>
    <row r="7082" spans="19:27">
      <c r="S7082" s="52"/>
      <c r="T7082" s="52"/>
      <c r="U7082" s="52"/>
      <c r="V7082" s="52"/>
      <c r="W7082" s="52"/>
      <c r="X7082" s="52"/>
      <c r="Y7082" s="52"/>
      <c r="Z7082" s="52"/>
      <c r="AA7082" s="52"/>
    </row>
    <row r="7083" spans="19:27">
      <c r="S7083" s="52"/>
      <c r="T7083" s="52"/>
      <c r="U7083" s="52"/>
      <c r="V7083" s="52"/>
      <c r="W7083" s="52"/>
      <c r="X7083" s="52"/>
      <c r="Y7083" s="52"/>
      <c r="Z7083" s="52"/>
      <c r="AA7083" s="52"/>
    </row>
    <row r="7084" spans="19:27">
      <c r="S7084" s="52"/>
      <c r="T7084" s="52"/>
      <c r="U7084" s="52"/>
      <c r="V7084" s="52"/>
      <c r="W7084" s="52"/>
      <c r="X7084" s="52"/>
      <c r="Y7084" s="52"/>
      <c r="Z7084" s="52"/>
      <c r="AA7084" s="52"/>
    </row>
    <row r="7085" spans="19:27">
      <c r="S7085" s="52"/>
      <c r="T7085" s="52"/>
      <c r="U7085" s="52"/>
      <c r="V7085" s="52"/>
      <c r="W7085" s="52"/>
      <c r="X7085" s="52"/>
      <c r="Y7085" s="52"/>
      <c r="Z7085" s="52"/>
      <c r="AA7085" s="52"/>
    </row>
    <row r="7086" spans="19:27">
      <c r="S7086" s="52"/>
      <c r="T7086" s="52"/>
      <c r="U7086" s="52"/>
      <c r="V7086" s="52"/>
      <c r="W7086" s="52"/>
      <c r="X7086" s="52"/>
      <c r="Y7086" s="52"/>
      <c r="Z7086" s="52"/>
      <c r="AA7086" s="52"/>
    </row>
    <row r="7087" spans="19:27">
      <c r="S7087" s="52"/>
      <c r="T7087" s="52"/>
      <c r="U7087" s="52"/>
      <c r="V7087" s="52"/>
      <c r="W7087" s="52"/>
      <c r="X7087" s="52"/>
      <c r="Y7087" s="52"/>
      <c r="Z7087" s="52"/>
      <c r="AA7087" s="52"/>
    </row>
    <row r="7088" spans="19:27">
      <c r="S7088" s="52"/>
      <c r="T7088" s="52"/>
      <c r="U7088" s="52"/>
      <c r="V7088" s="52"/>
      <c r="W7088" s="52"/>
      <c r="X7088" s="52"/>
      <c r="Y7088" s="52"/>
      <c r="Z7088" s="52"/>
      <c r="AA7088" s="52"/>
    </row>
    <row r="7089" spans="19:27">
      <c r="S7089" s="52"/>
      <c r="T7089" s="52"/>
      <c r="U7089" s="52"/>
      <c r="V7089" s="52"/>
      <c r="W7089" s="52"/>
      <c r="X7089" s="52"/>
      <c r="Y7089" s="52"/>
      <c r="Z7089" s="52"/>
      <c r="AA7089" s="52"/>
    </row>
    <row r="7090" spans="19:27">
      <c r="S7090" s="52"/>
      <c r="T7090" s="52"/>
      <c r="U7090" s="52"/>
      <c r="V7090" s="52"/>
      <c r="W7090" s="52"/>
      <c r="X7090" s="52"/>
      <c r="Y7090" s="52"/>
      <c r="Z7090" s="52"/>
      <c r="AA7090" s="52"/>
    </row>
    <row r="7091" spans="19:27">
      <c r="S7091" s="52"/>
      <c r="T7091" s="52"/>
      <c r="U7091" s="52"/>
      <c r="V7091" s="52"/>
      <c r="W7091" s="52"/>
      <c r="X7091" s="52"/>
      <c r="Y7091" s="52"/>
      <c r="Z7091" s="52"/>
      <c r="AA7091" s="52"/>
    </row>
    <row r="7092" spans="19:27">
      <c r="S7092" s="52"/>
      <c r="T7092" s="52"/>
      <c r="U7092" s="52"/>
      <c r="V7092" s="52"/>
      <c r="W7092" s="52"/>
      <c r="X7092" s="52"/>
      <c r="Y7092" s="52"/>
      <c r="Z7092" s="52"/>
      <c r="AA7092" s="52"/>
    </row>
    <row r="7093" spans="19:27">
      <c r="S7093" s="52"/>
      <c r="T7093" s="52"/>
      <c r="U7093" s="52"/>
      <c r="V7093" s="52"/>
      <c r="W7093" s="52"/>
      <c r="X7093" s="52"/>
      <c r="Y7093" s="52"/>
      <c r="Z7093" s="52"/>
      <c r="AA7093" s="52"/>
    </row>
    <row r="7094" spans="19:27">
      <c r="S7094" s="52"/>
      <c r="T7094" s="52"/>
      <c r="U7094" s="52"/>
      <c r="V7094" s="52"/>
      <c r="W7094" s="52"/>
      <c r="X7094" s="52"/>
      <c r="Y7094" s="52"/>
      <c r="Z7094" s="52"/>
      <c r="AA7094" s="52"/>
    </row>
    <row r="7095" spans="19:27">
      <c r="S7095" s="52"/>
      <c r="T7095" s="52"/>
      <c r="U7095" s="52"/>
      <c r="V7095" s="52"/>
      <c r="W7095" s="52"/>
      <c r="X7095" s="52"/>
      <c r="Y7095" s="52"/>
      <c r="Z7095" s="52"/>
      <c r="AA7095" s="52"/>
    </row>
    <row r="7096" spans="19:27">
      <c r="S7096" s="52"/>
      <c r="T7096" s="52"/>
      <c r="U7096" s="52"/>
      <c r="V7096" s="52"/>
      <c r="W7096" s="52"/>
      <c r="X7096" s="52"/>
      <c r="Y7096" s="52"/>
      <c r="Z7096" s="52"/>
      <c r="AA7096" s="52"/>
    </row>
    <row r="7097" spans="19:27">
      <c r="S7097" s="52"/>
      <c r="T7097" s="52"/>
      <c r="U7097" s="52"/>
      <c r="V7097" s="52"/>
      <c r="W7097" s="52"/>
      <c r="X7097" s="52"/>
      <c r="Y7097" s="52"/>
      <c r="Z7097" s="52"/>
      <c r="AA7097" s="52"/>
    </row>
    <row r="7098" spans="19:27">
      <c r="S7098" s="52"/>
      <c r="T7098" s="52"/>
      <c r="U7098" s="52"/>
      <c r="V7098" s="52"/>
      <c r="W7098" s="52"/>
      <c r="X7098" s="52"/>
      <c r="Y7098" s="52"/>
      <c r="Z7098" s="52"/>
      <c r="AA7098" s="52"/>
    </row>
    <row r="7099" spans="19:27">
      <c r="S7099" s="52"/>
      <c r="T7099" s="52"/>
      <c r="U7099" s="52"/>
      <c r="V7099" s="52"/>
      <c r="W7099" s="52"/>
      <c r="X7099" s="52"/>
      <c r="Y7099" s="52"/>
      <c r="Z7099" s="52"/>
      <c r="AA7099" s="52"/>
    </row>
    <row r="7100" spans="19:27">
      <c r="S7100" s="52"/>
      <c r="T7100" s="52"/>
      <c r="U7100" s="52"/>
      <c r="V7100" s="52"/>
      <c r="W7100" s="52"/>
      <c r="X7100" s="52"/>
      <c r="Y7100" s="52"/>
      <c r="Z7100" s="52"/>
      <c r="AA7100" s="52"/>
    </row>
    <row r="7101" spans="19:27">
      <c r="S7101" s="52"/>
      <c r="T7101" s="52"/>
      <c r="U7101" s="52"/>
      <c r="V7101" s="52"/>
      <c r="W7101" s="52"/>
      <c r="X7101" s="52"/>
      <c r="Y7101" s="52"/>
      <c r="Z7101" s="52"/>
      <c r="AA7101" s="52"/>
    </row>
    <row r="7102" spans="19:27">
      <c r="S7102" s="52"/>
      <c r="T7102" s="52"/>
      <c r="U7102" s="52"/>
      <c r="V7102" s="52"/>
      <c r="W7102" s="52"/>
      <c r="X7102" s="52"/>
      <c r="Y7102" s="52"/>
      <c r="Z7102" s="52"/>
      <c r="AA7102" s="52"/>
    </row>
    <row r="7103" spans="19:27">
      <c r="S7103" s="52"/>
      <c r="T7103" s="52"/>
      <c r="U7103" s="52"/>
      <c r="V7103" s="52"/>
      <c r="W7103" s="52"/>
      <c r="X7103" s="52"/>
      <c r="Y7103" s="52"/>
      <c r="Z7103" s="52"/>
      <c r="AA7103" s="52"/>
    </row>
    <row r="7104" spans="19:27">
      <c r="S7104" s="52"/>
      <c r="T7104" s="52"/>
      <c r="U7104" s="52"/>
      <c r="V7104" s="52"/>
      <c r="W7104" s="52"/>
      <c r="X7104" s="52"/>
      <c r="Y7104" s="52"/>
      <c r="Z7104" s="52"/>
      <c r="AA7104" s="52"/>
    </row>
    <row r="7105" spans="19:27">
      <c r="S7105" s="52"/>
      <c r="T7105" s="52"/>
      <c r="U7105" s="52"/>
      <c r="V7105" s="52"/>
      <c r="W7105" s="52"/>
      <c r="X7105" s="52"/>
      <c r="Y7105" s="52"/>
      <c r="Z7105" s="52"/>
      <c r="AA7105" s="52"/>
    </row>
    <row r="7106" spans="19:27">
      <c r="S7106" s="52"/>
      <c r="T7106" s="52"/>
      <c r="U7106" s="52"/>
      <c r="V7106" s="52"/>
      <c r="W7106" s="52"/>
      <c r="X7106" s="52"/>
      <c r="Y7106" s="52"/>
      <c r="Z7106" s="52"/>
      <c r="AA7106" s="52"/>
    </row>
    <row r="7107" spans="19:27">
      <c r="S7107" s="52"/>
      <c r="T7107" s="52"/>
      <c r="U7107" s="52"/>
      <c r="V7107" s="52"/>
      <c r="W7107" s="52"/>
      <c r="X7107" s="52"/>
      <c r="Y7107" s="52"/>
      <c r="Z7107" s="52"/>
      <c r="AA7107" s="52"/>
    </row>
    <row r="7108" spans="19:27">
      <c r="S7108" s="52"/>
      <c r="T7108" s="52"/>
      <c r="U7108" s="52"/>
      <c r="V7108" s="52"/>
      <c r="W7108" s="52"/>
      <c r="X7108" s="52"/>
      <c r="Y7108" s="52"/>
      <c r="Z7108" s="52"/>
      <c r="AA7108" s="52"/>
    </row>
    <row r="7109" spans="19:27">
      <c r="S7109" s="52"/>
      <c r="T7109" s="52"/>
      <c r="U7109" s="52"/>
      <c r="V7109" s="52"/>
      <c r="W7109" s="52"/>
      <c r="X7109" s="52"/>
      <c r="Y7109" s="52"/>
      <c r="Z7109" s="52"/>
      <c r="AA7109" s="52"/>
    </row>
    <row r="7110" spans="19:27">
      <c r="S7110" s="52"/>
      <c r="T7110" s="52"/>
      <c r="U7110" s="52"/>
      <c r="V7110" s="52"/>
      <c r="W7110" s="52"/>
      <c r="X7110" s="52"/>
      <c r="Y7110" s="52"/>
      <c r="Z7110" s="52"/>
      <c r="AA7110" s="52"/>
    </row>
    <row r="7111" spans="19:27">
      <c r="S7111" s="52"/>
      <c r="T7111" s="52"/>
      <c r="U7111" s="52"/>
      <c r="V7111" s="52"/>
      <c r="W7111" s="52"/>
      <c r="X7111" s="52"/>
      <c r="Y7111" s="52"/>
      <c r="Z7111" s="52"/>
      <c r="AA7111" s="52"/>
    </row>
    <row r="7112" spans="19:27">
      <c r="S7112" s="52"/>
      <c r="T7112" s="52"/>
      <c r="U7112" s="52"/>
      <c r="V7112" s="52"/>
      <c r="W7112" s="52"/>
      <c r="X7112" s="52"/>
      <c r="Y7112" s="52"/>
      <c r="Z7112" s="52"/>
      <c r="AA7112" s="52"/>
    </row>
    <row r="7113" spans="19:27">
      <c r="S7113" s="52"/>
      <c r="T7113" s="52"/>
      <c r="U7113" s="52"/>
      <c r="V7113" s="52"/>
      <c r="W7113" s="52"/>
      <c r="X7113" s="52"/>
      <c r="Y7113" s="52"/>
      <c r="Z7113" s="52"/>
      <c r="AA7113" s="52"/>
    </row>
    <row r="7114" spans="19:27">
      <c r="S7114" s="52"/>
      <c r="T7114" s="52"/>
      <c r="U7114" s="52"/>
      <c r="V7114" s="52"/>
      <c r="W7114" s="52"/>
      <c r="X7114" s="52"/>
      <c r="Y7114" s="52"/>
      <c r="Z7114" s="52"/>
      <c r="AA7114" s="52"/>
    </row>
    <row r="7115" spans="19:27">
      <c r="S7115" s="52"/>
      <c r="T7115" s="52"/>
      <c r="U7115" s="52"/>
      <c r="V7115" s="52"/>
      <c r="W7115" s="52"/>
      <c r="X7115" s="52"/>
      <c r="Y7115" s="52"/>
      <c r="Z7115" s="52"/>
      <c r="AA7115" s="52"/>
    </row>
    <row r="7116" spans="19:27">
      <c r="S7116" s="52"/>
      <c r="T7116" s="52"/>
      <c r="U7116" s="52"/>
      <c r="V7116" s="52"/>
      <c r="W7116" s="52"/>
      <c r="X7116" s="52"/>
      <c r="Y7116" s="52"/>
      <c r="Z7116" s="52"/>
      <c r="AA7116" s="52"/>
    </row>
    <row r="7117" spans="19:27">
      <c r="S7117" s="52"/>
      <c r="T7117" s="52"/>
      <c r="U7117" s="52"/>
      <c r="V7117" s="52"/>
      <c r="W7117" s="52"/>
      <c r="X7117" s="52"/>
      <c r="Y7117" s="52"/>
      <c r="Z7117" s="52"/>
      <c r="AA7117" s="52"/>
    </row>
    <row r="7118" spans="19:27">
      <c r="S7118" s="52"/>
      <c r="T7118" s="52"/>
      <c r="U7118" s="52"/>
      <c r="V7118" s="52"/>
      <c r="W7118" s="52"/>
      <c r="X7118" s="52"/>
      <c r="Y7118" s="52"/>
      <c r="Z7118" s="52"/>
      <c r="AA7118" s="52"/>
    </row>
    <row r="7119" spans="19:27">
      <c r="S7119" s="52"/>
      <c r="T7119" s="52"/>
      <c r="U7119" s="52"/>
      <c r="V7119" s="52"/>
      <c r="W7119" s="52"/>
      <c r="X7119" s="52"/>
      <c r="Y7119" s="52"/>
      <c r="Z7119" s="52"/>
      <c r="AA7119" s="52"/>
    </row>
    <row r="7120" spans="19:27">
      <c r="S7120" s="52"/>
      <c r="T7120" s="52"/>
      <c r="U7120" s="52"/>
      <c r="V7120" s="52"/>
      <c r="W7120" s="52"/>
      <c r="X7120" s="52"/>
      <c r="Y7120" s="52"/>
      <c r="Z7120" s="52"/>
      <c r="AA7120" s="52"/>
    </row>
    <row r="7121" spans="19:27">
      <c r="S7121" s="52"/>
      <c r="T7121" s="52"/>
      <c r="U7121" s="52"/>
      <c r="V7121" s="52"/>
      <c r="W7121" s="52"/>
      <c r="X7121" s="52"/>
      <c r="Y7121" s="52"/>
      <c r="Z7121" s="52"/>
      <c r="AA7121" s="52"/>
    </row>
    <row r="7122" spans="19:27">
      <c r="S7122" s="52"/>
      <c r="T7122" s="52"/>
      <c r="U7122" s="52"/>
      <c r="V7122" s="52"/>
      <c r="W7122" s="52"/>
      <c r="X7122" s="52"/>
      <c r="Y7122" s="52"/>
      <c r="Z7122" s="52"/>
      <c r="AA7122" s="52"/>
    </row>
    <row r="7123" spans="19:27">
      <c r="S7123" s="52"/>
      <c r="T7123" s="52"/>
      <c r="U7123" s="52"/>
      <c r="V7123" s="52"/>
      <c r="W7123" s="52"/>
      <c r="X7123" s="52"/>
      <c r="Y7123" s="52"/>
      <c r="Z7123" s="52"/>
      <c r="AA7123" s="52"/>
    </row>
    <row r="7124" spans="19:27">
      <c r="S7124" s="52"/>
      <c r="T7124" s="52"/>
      <c r="U7124" s="52"/>
      <c r="V7124" s="52"/>
      <c r="W7124" s="52"/>
      <c r="X7124" s="52"/>
      <c r="Y7124" s="52"/>
      <c r="Z7124" s="52"/>
      <c r="AA7124" s="52"/>
    </row>
    <row r="7125" spans="19:27">
      <c r="S7125" s="52"/>
      <c r="T7125" s="52"/>
      <c r="U7125" s="52"/>
      <c r="V7125" s="52"/>
      <c r="W7125" s="52"/>
      <c r="X7125" s="52"/>
      <c r="Y7125" s="52"/>
      <c r="Z7125" s="52"/>
      <c r="AA7125" s="52"/>
    </row>
    <row r="7126" spans="19:27">
      <c r="S7126" s="52"/>
      <c r="T7126" s="52"/>
      <c r="U7126" s="52"/>
      <c r="V7126" s="52"/>
      <c r="W7126" s="52"/>
      <c r="X7126" s="52"/>
      <c r="Y7126" s="52"/>
      <c r="Z7126" s="52"/>
      <c r="AA7126" s="52"/>
    </row>
    <row r="7127" spans="19:27">
      <c r="S7127" s="52"/>
      <c r="T7127" s="52"/>
      <c r="U7127" s="52"/>
      <c r="V7127" s="52"/>
      <c r="W7127" s="52"/>
      <c r="X7127" s="52"/>
      <c r="Y7127" s="52"/>
      <c r="Z7127" s="52"/>
      <c r="AA7127" s="52"/>
    </row>
    <row r="7128" spans="19:27">
      <c r="S7128" s="52"/>
      <c r="T7128" s="52"/>
      <c r="U7128" s="52"/>
      <c r="V7128" s="52"/>
      <c r="W7128" s="52"/>
      <c r="X7128" s="52"/>
      <c r="Y7128" s="52"/>
      <c r="Z7128" s="52"/>
      <c r="AA7128" s="52"/>
    </row>
    <row r="7129" spans="19:27">
      <c r="S7129" s="52"/>
      <c r="T7129" s="52"/>
      <c r="U7129" s="52"/>
      <c r="V7129" s="52"/>
      <c r="W7129" s="52"/>
      <c r="X7129" s="52"/>
      <c r="Y7129" s="52"/>
      <c r="Z7129" s="52"/>
      <c r="AA7129" s="52"/>
    </row>
    <row r="7130" spans="19:27">
      <c r="S7130" s="52"/>
      <c r="T7130" s="52"/>
      <c r="U7130" s="52"/>
      <c r="V7130" s="52"/>
      <c r="W7130" s="52"/>
      <c r="X7130" s="52"/>
      <c r="Y7130" s="52"/>
      <c r="Z7130" s="52"/>
      <c r="AA7130" s="52"/>
    </row>
    <row r="7131" spans="19:27">
      <c r="S7131" s="52"/>
      <c r="T7131" s="52"/>
      <c r="U7131" s="52"/>
      <c r="V7131" s="52"/>
      <c r="W7131" s="52"/>
      <c r="X7131" s="52"/>
      <c r="Y7131" s="52"/>
      <c r="Z7131" s="52"/>
      <c r="AA7131" s="52"/>
    </row>
    <row r="7132" spans="19:27">
      <c r="S7132" s="52"/>
      <c r="T7132" s="52"/>
      <c r="U7132" s="52"/>
      <c r="V7132" s="52"/>
      <c r="W7132" s="52"/>
      <c r="X7132" s="52"/>
      <c r="Y7132" s="52"/>
      <c r="Z7132" s="52"/>
      <c r="AA7132" s="52"/>
    </row>
    <row r="7133" spans="19:27">
      <c r="S7133" s="52"/>
      <c r="T7133" s="52"/>
      <c r="U7133" s="52"/>
      <c r="V7133" s="52"/>
      <c r="W7133" s="52"/>
      <c r="X7133" s="52"/>
      <c r="Y7133" s="52"/>
      <c r="Z7133" s="52"/>
      <c r="AA7133" s="52"/>
    </row>
    <row r="7134" spans="19:27">
      <c r="S7134" s="52"/>
      <c r="T7134" s="52"/>
      <c r="U7134" s="52"/>
      <c r="V7134" s="52"/>
      <c r="W7134" s="52"/>
      <c r="X7134" s="52"/>
      <c r="Y7134" s="52"/>
      <c r="Z7134" s="52"/>
      <c r="AA7134" s="52"/>
    </row>
    <row r="7135" spans="19:27">
      <c r="S7135" s="52"/>
      <c r="T7135" s="52"/>
      <c r="U7135" s="52"/>
      <c r="V7135" s="52"/>
      <c r="W7135" s="52"/>
      <c r="X7135" s="52"/>
      <c r="Y7135" s="52"/>
      <c r="Z7135" s="52"/>
      <c r="AA7135" s="52"/>
    </row>
    <row r="7136" spans="19:27">
      <c r="S7136" s="52"/>
      <c r="T7136" s="52"/>
      <c r="U7136" s="52"/>
      <c r="V7136" s="52"/>
      <c r="W7136" s="52"/>
      <c r="X7136" s="52"/>
      <c r="Y7136" s="52"/>
      <c r="Z7136" s="52"/>
      <c r="AA7136" s="52"/>
    </row>
    <row r="7137" spans="19:27">
      <c r="S7137" s="52"/>
      <c r="T7137" s="52"/>
      <c r="U7137" s="52"/>
      <c r="V7137" s="52"/>
      <c r="W7137" s="52"/>
      <c r="X7137" s="52"/>
      <c r="Y7137" s="52"/>
      <c r="Z7137" s="52"/>
      <c r="AA7137" s="52"/>
    </row>
    <row r="7138" spans="19:27">
      <c r="S7138" s="52"/>
      <c r="T7138" s="52"/>
      <c r="U7138" s="52"/>
      <c r="V7138" s="52"/>
      <c r="W7138" s="52"/>
      <c r="X7138" s="52"/>
      <c r="Y7138" s="52"/>
      <c r="Z7138" s="52"/>
      <c r="AA7138" s="52"/>
    </row>
    <row r="7139" spans="19:27">
      <c r="S7139" s="52"/>
      <c r="T7139" s="52"/>
      <c r="U7139" s="52"/>
      <c r="V7139" s="52"/>
      <c r="W7139" s="52"/>
      <c r="X7139" s="52"/>
      <c r="Y7139" s="52"/>
      <c r="Z7139" s="52"/>
      <c r="AA7139" s="52"/>
    </row>
    <row r="7140" spans="19:27">
      <c r="S7140" s="52"/>
      <c r="T7140" s="52"/>
      <c r="U7140" s="52"/>
      <c r="V7140" s="52"/>
      <c r="W7140" s="52"/>
      <c r="X7140" s="52"/>
      <c r="Y7140" s="52"/>
      <c r="Z7140" s="52"/>
      <c r="AA7140" s="52"/>
    </row>
    <row r="7141" spans="19:27">
      <c r="S7141" s="52"/>
      <c r="T7141" s="52"/>
      <c r="U7141" s="52"/>
      <c r="V7141" s="52"/>
      <c r="W7141" s="52"/>
      <c r="X7141" s="52"/>
      <c r="Y7141" s="52"/>
      <c r="Z7141" s="52"/>
      <c r="AA7141" s="52"/>
    </row>
    <row r="7142" spans="19:27">
      <c r="S7142" s="52"/>
      <c r="T7142" s="52"/>
      <c r="U7142" s="52"/>
      <c r="V7142" s="52"/>
      <c r="W7142" s="52"/>
      <c r="X7142" s="52"/>
      <c r="Y7142" s="52"/>
      <c r="Z7142" s="52"/>
      <c r="AA7142" s="52"/>
    </row>
    <row r="7143" spans="19:27">
      <c r="S7143" s="52"/>
      <c r="T7143" s="52"/>
      <c r="U7143" s="52"/>
      <c r="V7143" s="52"/>
      <c r="W7143" s="52"/>
      <c r="X7143" s="52"/>
      <c r="Y7143" s="52"/>
      <c r="Z7143" s="52"/>
      <c r="AA7143" s="52"/>
    </row>
    <row r="7144" spans="19:27">
      <c r="S7144" s="52"/>
      <c r="T7144" s="52"/>
      <c r="U7144" s="52"/>
      <c r="V7144" s="52"/>
      <c r="W7144" s="52"/>
      <c r="X7144" s="52"/>
      <c r="Y7144" s="52"/>
      <c r="Z7144" s="52"/>
      <c r="AA7144" s="52"/>
    </row>
    <row r="7145" spans="19:27">
      <c r="S7145" s="52"/>
      <c r="T7145" s="52"/>
      <c r="U7145" s="52"/>
      <c r="V7145" s="52"/>
      <c r="W7145" s="52"/>
      <c r="X7145" s="52"/>
      <c r="Y7145" s="52"/>
      <c r="Z7145" s="52"/>
      <c r="AA7145" s="52"/>
    </row>
    <row r="7146" spans="19:27">
      <c r="S7146" s="52"/>
      <c r="T7146" s="52"/>
      <c r="U7146" s="52"/>
      <c r="V7146" s="52"/>
      <c r="W7146" s="52"/>
      <c r="X7146" s="52"/>
      <c r="Y7146" s="52"/>
      <c r="Z7146" s="52"/>
      <c r="AA7146" s="52"/>
    </row>
    <row r="7147" spans="19:27">
      <c r="S7147" s="52"/>
      <c r="T7147" s="52"/>
      <c r="U7147" s="52"/>
      <c r="V7147" s="52"/>
      <c r="W7147" s="52"/>
      <c r="X7147" s="52"/>
      <c r="Y7147" s="52"/>
      <c r="Z7147" s="52"/>
      <c r="AA7147" s="52"/>
    </row>
    <row r="7148" spans="19:27">
      <c r="S7148" s="52"/>
      <c r="T7148" s="52"/>
      <c r="U7148" s="52"/>
      <c r="V7148" s="52"/>
      <c r="W7148" s="52"/>
      <c r="X7148" s="52"/>
      <c r="Y7148" s="52"/>
      <c r="Z7148" s="52"/>
      <c r="AA7148" s="52"/>
    </row>
    <row r="7149" spans="19:27">
      <c r="S7149" s="52"/>
      <c r="T7149" s="52"/>
      <c r="U7149" s="52"/>
      <c r="V7149" s="52"/>
      <c r="W7149" s="52"/>
      <c r="X7149" s="52"/>
      <c r="Y7149" s="52"/>
      <c r="Z7149" s="52"/>
      <c r="AA7149" s="52"/>
    </row>
    <row r="7150" spans="19:27">
      <c r="S7150" s="52"/>
      <c r="T7150" s="52"/>
      <c r="U7150" s="52"/>
      <c r="V7150" s="52"/>
      <c r="W7150" s="52"/>
      <c r="X7150" s="52"/>
      <c r="Y7150" s="52"/>
      <c r="Z7150" s="52"/>
      <c r="AA7150" s="52"/>
    </row>
    <row r="7151" spans="19:27">
      <c r="S7151" s="52"/>
      <c r="T7151" s="52"/>
      <c r="U7151" s="52"/>
      <c r="V7151" s="52"/>
      <c r="W7151" s="52"/>
      <c r="X7151" s="52"/>
      <c r="Y7151" s="52"/>
      <c r="Z7151" s="52"/>
      <c r="AA7151" s="52"/>
    </row>
    <row r="7152" spans="19:27">
      <c r="S7152" s="52"/>
      <c r="T7152" s="52"/>
      <c r="U7152" s="52"/>
      <c r="V7152" s="52"/>
      <c r="W7152" s="52"/>
      <c r="X7152" s="52"/>
      <c r="Y7152" s="52"/>
      <c r="Z7152" s="52"/>
      <c r="AA7152" s="52"/>
    </row>
    <row r="7153" spans="19:27">
      <c r="S7153" s="52"/>
      <c r="T7153" s="52"/>
      <c r="U7153" s="52"/>
      <c r="V7153" s="52"/>
      <c r="W7153" s="52"/>
      <c r="X7153" s="52"/>
      <c r="Y7153" s="52"/>
      <c r="Z7153" s="52"/>
      <c r="AA7153" s="52"/>
    </row>
    <row r="7154" spans="19:27">
      <c r="S7154" s="52"/>
      <c r="T7154" s="52"/>
      <c r="U7154" s="52"/>
      <c r="V7154" s="52"/>
      <c r="W7154" s="52"/>
      <c r="X7154" s="52"/>
      <c r="Y7154" s="52"/>
      <c r="Z7154" s="52"/>
      <c r="AA7154" s="52"/>
    </row>
    <row r="7155" spans="19:27">
      <c r="S7155" s="52"/>
      <c r="T7155" s="52"/>
      <c r="U7155" s="52"/>
      <c r="V7155" s="52"/>
      <c r="W7155" s="52"/>
      <c r="X7155" s="52"/>
      <c r="Y7155" s="52"/>
      <c r="Z7155" s="52"/>
      <c r="AA7155" s="52"/>
    </row>
    <row r="7156" spans="19:27">
      <c r="S7156" s="52"/>
      <c r="T7156" s="52"/>
      <c r="U7156" s="52"/>
      <c r="V7156" s="52"/>
      <c r="W7156" s="52"/>
      <c r="X7156" s="52"/>
      <c r="Y7156" s="52"/>
      <c r="Z7156" s="52"/>
      <c r="AA7156" s="52"/>
    </row>
    <row r="7157" spans="19:27">
      <c r="S7157" s="52"/>
      <c r="T7157" s="52"/>
      <c r="U7157" s="52"/>
      <c r="V7157" s="52"/>
      <c r="W7157" s="52"/>
      <c r="X7157" s="52"/>
      <c r="Y7157" s="52"/>
      <c r="Z7157" s="52"/>
      <c r="AA7157" s="52"/>
    </row>
    <row r="7158" spans="19:27">
      <c r="S7158" s="52"/>
      <c r="T7158" s="52"/>
      <c r="U7158" s="52"/>
      <c r="V7158" s="52"/>
      <c r="W7158" s="52"/>
      <c r="X7158" s="52"/>
      <c r="Y7158" s="52"/>
      <c r="Z7158" s="52"/>
      <c r="AA7158" s="52"/>
    </row>
    <row r="7159" spans="19:27">
      <c r="S7159" s="52"/>
      <c r="T7159" s="52"/>
      <c r="U7159" s="52"/>
      <c r="V7159" s="52"/>
      <c r="W7159" s="52"/>
      <c r="X7159" s="52"/>
      <c r="Y7159" s="52"/>
      <c r="Z7159" s="52"/>
      <c r="AA7159" s="52"/>
    </row>
    <row r="7160" spans="19:27">
      <c r="S7160" s="52"/>
      <c r="T7160" s="52"/>
      <c r="U7160" s="52"/>
      <c r="V7160" s="52"/>
      <c r="W7160" s="52"/>
      <c r="X7160" s="52"/>
      <c r="Y7160" s="52"/>
      <c r="Z7160" s="52"/>
      <c r="AA7160" s="52"/>
    </row>
    <row r="7161" spans="19:27">
      <c r="S7161" s="52"/>
      <c r="T7161" s="52"/>
      <c r="U7161" s="52"/>
      <c r="V7161" s="52"/>
      <c r="W7161" s="52"/>
      <c r="X7161" s="52"/>
      <c r="Y7161" s="52"/>
      <c r="Z7161" s="52"/>
      <c r="AA7161" s="52"/>
    </row>
    <row r="7162" spans="19:27">
      <c r="S7162" s="52"/>
      <c r="T7162" s="52"/>
      <c r="U7162" s="52"/>
      <c r="V7162" s="52"/>
      <c r="W7162" s="52"/>
      <c r="X7162" s="52"/>
      <c r="Y7162" s="52"/>
      <c r="Z7162" s="52"/>
      <c r="AA7162" s="52"/>
    </row>
    <row r="7163" spans="19:27">
      <c r="S7163" s="52"/>
      <c r="T7163" s="52"/>
      <c r="U7163" s="52"/>
      <c r="V7163" s="52"/>
      <c r="W7163" s="52"/>
      <c r="X7163" s="52"/>
      <c r="Y7163" s="52"/>
      <c r="Z7163" s="52"/>
      <c r="AA7163" s="52"/>
    </row>
    <row r="7164" spans="19:27">
      <c r="S7164" s="52"/>
      <c r="T7164" s="52"/>
      <c r="U7164" s="52"/>
      <c r="V7164" s="52"/>
      <c r="W7164" s="52"/>
      <c r="X7164" s="52"/>
      <c r="Y7164" s="52"/>
      <c r="Z7164" s="52"/>
      <c r="AA7164" s="52"/>
    </row>
    <row r="7165" spans="19:27">
      <c r="S7165" s="52"/>
      <c r="T7165" s="52"/>
      <c r="U7165" s="52"/>
      <c r="V7165" s="52"/>
      <c r="W7165" s="52"/>
      <c r="X7165" s="52"/>
      <c r="Y7165" s="52"/>
      <c r="Z7165" s="52"/>
      <c r="AA7165" s="52"/>
    </row>
    <row r="7166" spans="19:27">
      <c r="S7166" s="52"/>
      <c r="T7166" s="52"/>
      <c r="U7166" s="52"/>
      <c r="V7166" s="52"/>
      <c r="W7166" s="52"/>
      <c r="X7166" s="52"/>
      <c r="Y7166" s="52"/>
      <c r="Z7166" s="52"/>
      <c r="AA7166" s="52"/>
    </row>
    <row r="7167" spans="19:27">
      <c r="S7167" s="52"/>
      <c r="T7167" s="52"/>
      <c r="U7167" s="52"/>
      <c r="V7167" s="52"/>
      <c r="W7167" s="52"/>
      <c r="X7167" s="52"/>
      <c r="Y7167" s="52"/>
      <c r="Z7167" s="52"/>
      <c r="AA7167" s="52"/>
    </row>
    <row r="7168" spans="19:27">
      <c r="S7168" s="52"/>
      <c r="T7168" s="52"/>
      <c r="U7168" s="52"/>
      <c r="V7168" s="52"/>
      <c r="W7168" s="52"/>
      <c r="X7168" s="52"/>
      <c r="Y7168" s="52"/>
      <c r="Z7168" s="52"/>
      <c r="AA7168" s="52"/>
    </row>
    <row r="7169" spans="19:27">
      <c r="S7169" s="52"/>
      <c r="T7169" s="52"/>
      <c r="U7169" s="52"/>
      <c r="V7169" s="52"/>
      <c r="W7169" s="52"/>
      <c r="X7169" s="52"/>
      <c r="Y7169" s="52"/>
      <c r="Z7169" s="52"/>
      <c r="AA7169" s="52"/>
    </row>
    <row r="7170" spans="19:27">
      <c r="S7170" s="52"/>
      <c r="T7170" s="52"/>
      <c r="U7170" s="52"/>
      <c r="V7170" s="52"/>
      <c r="W7170" s="52"/>
      <c r="X7170" s="52"/>
      <c r="Y7170" s="52"/>
      <c r="Z7170" s="52"/>
      <c r="AA7170" s="52"/>
    </row>
    <row r="7171" spans="19:27">
      <c r="S7171" s="52"/>
      <c r="T7171" s="52"/>
      <c r="U7171" s="52"/>
      <c r="V7171" s="52"/>
      <c r="W7171" s="52"/>
      <c r="X7171" s="52"/>
      <c r="Y7171" s="52"/>
      <c r="Z7171" s="52"/>
      <c r="AA7171" s="52"/>
    </row>
    <row r="7172" spans="19:27">
      <c r="S7172" s="52"/>
      <c r="T7172" s="52"/>
      <c r="U7172" s="52"/>
      <c r="V7172" s="52"/>
      <c r="W7172" s="52"/>
      <c r="X7172" s="52"/>
      <c r="Y7172" s="52"/>
      <c r="Z7172" s="52"/>
      <c r="AA7172" s="52"/>
    </row>
    <row r="7173" spans="19:27">
      <c r="S7173" s="52"/>
      <c r="T7173" s="52"/>
      <c r="U7173" s="52"/>
      <c r="V7173" s="52"/>
      <c r="W7173" s="52"/>
      <c r="X7173" s="52"/>
      <c r="Y7173" s="52"/>
      <c r="Z7173" s="52"/>
      <c r="AA7173" s="52"/>
    </row>
    <row r="7174" spans="19:27">
      <c r="S7174" s="52"/>
      <c r="T7174" s="52"/>
      <c r="U7174" s="52"/>
      <c r="V7174" s="52"/>
      <c r="W7174" s="52"/>
      <c r="X7174" s="52"/>
      <c r="Y7174" s="52"/>
      <c r="Z7174" s="52"/>
      <c r="AA7174" s="52"/>
    </row>
    <row r="7175" spans="19:27">
      <c r="S7175" s="52"/>
      <c r="T7175" s="52"/>
      <c r="U7175" s="52"/>
      <c r="V7175" s="52"/>
      <c r="W7175" s="52"/>
      <c r="X7175" s="52"/>
      <c r="Y7175" s="52"/>
      <c r="Z7175" s="52"/>
      <c r="AA7175" s="52"/>
    </row>
    <row r="7176" spans="19:27">
      <c r="S7176" s="52"/>
      <c r="T7176" s="52"/>
      <c r="U7176" s="52"/>
      <c r="V7176" s="52"/>
      <c r="W7176" s="52"/>
      <c r="X7176" s="52"/>
      <c r="Y7176" s="52"/>
      <c r="Z7176" s="52"/>
      <c r="AA7176" s="52"/>
    </row>
    <row r="7177" spans="19:27">
      <c r="S7177" s="52"/>
      <c r="T7177" s="52"/>
      <c r="U7177" s="52"/>
      <c r="V7177" s="52"/>
      <c r="W7177" s="52"/>
      <c r="X7177" s="52"/>
      <c r="Y7177" s="52"/>
      <c r="Z7177" s="52"/>
      <c r="AA7177" s="52"/>
    </row>
    <row r="7178" spans="19:27">
      <c r="S7178" s="52"/>
      <c r="T7178" s="52"/>
      <c r="U7178" s="52"/>
      <c r="V7178" s="52"/>
      <c r="W7178" s="52"/>
      <c r="X7178" s="52"/>
      <c r="Y7178" s="52"/>
      <c r="Z7178" s="52"/>
      <c r="AA7178" s="52"/>
    </row>
    <row r="7179" spans="19:27">
      <c r="S7179" s="52"/>
      <c r="T7179" s="52"/>
      <c r="U7179" s="52"/>
      <c r="V7179" s="52"/>
      <c r="W7179" s="52"/>
      <c r="X7179" s="52"/>
      <c r="Y7179" s="52"/>
      <c r="Z7179" s="52"/>
      <c r="AA7179" s="52"/>
    </row>
    <row r="7180" spans="19:27">
      <c r="S7180" s="52"/>
      <c r="T7180" s="52"/>
      <c r="U7180" s="52"/>
      <c r="V7180" s="52"/>
      <c r="W7180" s="52"/>
      <c r="X7180" s="52"/>
      <c r="Y7180" s="52"/>
      <c r="Z7180" s="52"/>
      <c r="AA7180" s="52"/>
    </row>
    <row r="7181" spans="19:27">
      <c r="S7181" s="52"/>
      <c r="T7181" s="52"/>
      <c r="U7181" s="52"/>
      <c r="V7181" s="52"/>
      <c r="W7181" s="52"/>
      <c r="X7181" s="52"/>
      <c r="Y7181" s="52"/>
      <c r="Z7181" s="52"/>
      <c r="AA7181" s="52"/>
    </row>
    <row r="7182" spans="19:27">
      <c r="S7182" s="52"/>
      <c r="T7182" s="52"/>
      <c r="U7182" s="52"/>
      <c r="V7182" s="52"/>
      <c r="W7182" s="52"/>
      <c r="X7182" s="52"/>
      <c r="Y7182" s="52"/>
      <c r="Z7182" s="52"/>
      <c r="AA7182" s="52"/>
    </row>
    <row r="7183" spans="19:27">
      <c r="S7183" s="52"/>
      <c r="T7183" s="52"/>
      <c r="U7183" s="52"/>
      <c r="V7183" s="52"/>
      <c r="W7183" s="52"/>
      <c r="X7183" s="52"/>
      <c r="Y7183" s="52"/>
      <c r="Z7183" s="52"/>
      <c r="AA7183" s="52"/>
    </row>
    <row r="7184" spans="19:27">
      <c r="S7184" s="52"/>
      <c r="T7184" s="52"/>
      <c r="U7184" s="52"/>
      <c r="V7184" s="52"/>
      <c r="W7184" s="52"/>
      <c r="X7184" s="52"/>
      <c r="Y7184" s="52"/>
      <c r="Z7184" s="52"/>
      <c r="AA7184" s="52"/>
    </row>
    <row r="7185" spans="19:27">
      <c r="S7185" s="52"/>
      <c r="T7185" s="52"/>
      <c r="U7185" s="52"/>
      <c r="V7185" s="52"/>
      <c r="W7185" s="52"/>
      <c r="X7185" s="52"/>
      <c r="Y7185" s="52"/>
      <c r="Z7185" s="52"/>
      <c r="AA7185" s="52"/>
    </row>
    <row r="7186" spans="19:27">
      <c r="S7186" s="52"/>
      <c r="T7186" s="52"/>
      <c r="U7186" s="52"/>
      <c r="V7186" s="52"/>
      <c r="W7186" s="52"/>
      <c r="X7186" s="52"/>
      <c r="Y7186" s="52"/>
      <c r="Z7186" s="52"/>
      <c r="AA7186" s="52"/>
    </row>
    <row r="7187" spans="19:27">
      <c r="S7187" s="52"/>
      <c r="T7187" s="52"/>
      <c r="U7187" s="52"/>
      <c r="V7187" s="52"/>
      <c r="W7187" s="52"/>
      <c r="X7187" s="52"/>
      <c r="Y7187" s="52"/>
      <c r="Z7187" s="52"/>
      <c r="AA7187" s="52"/>
    </row>
    <row r="7188" spans="19:27">
      <c r="S7188" s="52"/>
      <c r="T7188" s="52"/>
      <c r="U7188" s="52"/>
      <c r="V7188" s="52"/>
      <c r="W7188" s="52"/>
      <c r="X7188" s="52"/>
      <c r="Y7188" s="52"/>
      <c r="Z7188" s="52"/>
      <c r="AA7188" s="52"/>
    </row>
    <row r="7189" spans="19:27">
      <c r="S7189" s="52"/>
      <c r="T7189" s="52"/>
      <c r="U7189" s="52"/>
      <c r="V7189" s="52"/>
      <c r="W7189" s="52"/>
      <c r="X7189" s="52"/>
      <c r="Y7189" s="52"/>
      <c r="Z7189" s="52"/>
      <c r="AA7189" s="52"/>
    </row>
    <row r="7190" spans="19:27">
      <c r="S7190" s="52"/>
      <c r="T7190" s="52"/>
      <c r="U7190" s="52"/>
      <c r="V7190" s="52"/>
      <c r="W7190" s="52"/>
      <c r="X7190" s="52"/>
      <c r="Y7190" s="52"/>
      <c r="Z7190" s="52"/>
      <c r="AA7190" s="52"/>
    </row>
    <row r="7191" spans="19:27">
      <c r="S7191" s="52"/>
      <c r="T7191" s="52"/>
      <c r="U7191" s="52"/>
      <c r="V7191" s="52"/>
      <c r="W7191" s="52"/>
      <c r="X7191" s="52"/>
      <c r="Y7191" s="52"/>
      <c r="Z7191" s="52"/>
      <c r="AA7191" s="52"/>
    </row>
    <row r="7192" spans="19:27">
      <c r="S7192" s="52"/>
      <c r="T7192" s="52"/>
      <c r="U7192" s="52"/>
      <c r="V7192" s="52"/>
      <c r="W7192" s="52"/>
      <c r="X7192" s="52"/>
      <c r="Y7192" s="52"/>
      <c r="Z7192" s="52"/>
      <c r="AA7192" s="52"/>
    </row>
    <row r="7193" spans="19:27">
      <c r="S7193" s="52"/>
      <c r="T7193" s="52"/>
      <c r="U7193" s="52"/>
      <c r="V7193" s="52"/>
      <c r="W7193" s="52"/>
      <c r="X7193" s="52"/>
      <c r="Y7193" s="52"/>
      <c r="Z7193" s="52"/>
      <c r="AA7193" s="52"/>
    </row>
    <row r="7194" spans="19:27">
      <c r="S7194" s="52"/>
      <c r="T7194" s="52"/>
      <c r="U7194" s="52"/>
      <c r="V7194" s="52"/>
      <c r="W7194" s="52"/>
      <c r="X7194" s="52"/>
      <c r="Y7194" s="52"/>
      <c r="Z7194" s="52"/>
      <c r="AA7194" s="52"/>
    </row>
    <row r="7195" spans="19:27">
      <c r="S7195" s="52"/>
      <c r="T7195" s="52"/>
      <c r="U7195" s="52"/>
      <c r="V7195" s="52"/>
      <c r="W7195" s="52"/>
      <c r="X7195" s="52"/>
      <c r="Y7195" s="52"/>
      <c r="Z7195" s="52"/>
      <c r="AA7195" s="52"/>
    </row>
    <row r="7196" spans="19:27">
      <c r="S7196" s="52"/>
      <c r="T7196" s="52"/>
      <c r="U7196" s="52"/>
      <c r="V7196" s="52"/>
      <c r="W7196" s="52"/>
      <c r="X7196" s="52"/>
      <c r="Y7196" s="52"/>
      <c r="Z7196" s="52"/>
      <c r="AA7196" s="52"/>
    </row>
    <row r="7197" spans="19:27">
      <c r="S7197" s="52"/>
      <c r="T7197" s="52"/>
      <c r="U7197" s="52"/>
      <c r="V7197" s="52"/>
      <c r="W7197" s="52"/>
      <c r="X7197" s="52"/>
      <c r="Y7197" s="52"/>
      <c r="Z7197" s="52"/>
      <c r="AA7197" s="52"/>
    </row>
    <row r="7198" spans="19:27">
      <c r="S7198" s="52"/>
      <c r="T7198" s="52"/>
      <c r="U7198" s="52"/>
      <c r="V7198" s="52"/>
      <c r="W7198" s="52"/>
      <c r="X7198" s="52"/>
      <c r="Y7198" s="52"/>
      <c r="Z7198" s="52"/>
      <c r="AA7198" s="52"/>
    </row>
    <row r="7199" spans="19:27">
      <c r="S7199" s="52"/>
      <c r="T7199" s="52"/>
      <c r="U7199" s="52"/>
      <c r="V7199" s="52"/>
      <c r="W7199" s="52"/>
      <c r="X7199" s="52"/>
      <c r="Y7199" s="52"/>
      <c r="Z7199" s="52"/>
      <c r="AA7199" s="52"/>
    </row>
    <row r="7200" spans="19:27">
      <c r="S7200" s="52"/>
      <c r="T7200" s="52"/>
      <c r="U7200" s="52"/>
      <c r="V7200" s="52"/>
      <c r="W7200" s="52"/>
      <c r="X7200" s="52"/>
      <c r="Y7200" s="52"/>
      <c r="Z7200" s="52"/>
      <c r="AA7200" s="52"/>
    </row>
    <row r="7201" spans="19:27">
      <c r="S7201" s="52"/>
      <c r="T7201" s="52"/>
      <c r="U7201" s="52"/>
      <c r="V7201" s="52"/>
      <c r="W7201" s="52"/>
      <c r="X7201" s="52"/>
      <c r="Y7201" s="52"/>
      <c r="Z7201" s="52"/>
      <c r="AA7201" s="52"/>
    </row>
    <row r="7202" spans="19:27">
      <c r="S7202" s="52"/>
      <c r="T7202" s="52"/>
      <c r="U7202" s="52"/>
      <c r="V7202" s="52"/>
      <c r="W7202" s="52"/>
      <c r="X7202" s="52"/>
      <c r="Y7202" s="52"/>
      <c r="Z7202" s="52"/>
      <c r="AA7202" s="52"/>
    </row>
    <row r="7203" spans="19:27">
      <c r="S7203" s="52"/>
      <c r="T7203" s="52"/>
      <c r="U7203" s="52"/>
      <c r="V7203" s="52"/>
      <c r="W7203" s="52"/>
      <c r="X7203" s="52"/>
      <c r="Y7203" s="52"/>
      <c r="Z7203" s="52"/>
      <c r="AA7203" s="52"/>
    </row>
    <row r="7204" spans="19:27">
      <c r="S7204" s="52"/>
      <c r="T7204" s="52"/>
      <c r="U7204" s="52"/>
      <c r="V7204" s="52"/>
      <c r="W7204" s="52"/>
      <c r="X7204" s="52"/>
      <c r="Y7204" s="52"/>
      <c r="Z7204" s="52"/>
      <c r="AA7204" s="52"/>
    </row>
    <row r="7205" spans="19:27">
      <c r="S7205" s="52"/>
      <c r="T7205" s="52"/>
      <c r="U7205" s="52"/>
      <c r="V7205" s="52"/>
      <c r="W7205" s="52"/>
      <c r="X7205" s="52"/>
      <c r="Y7205" s="52"/>
      <c r="Z7205" s="52"/>
      <c r="AA7205" s="52"/>
    </row>
    <row r="7206" spans="19:27">
      <c r="S7206" s="52"/>
      <c r="T7206" s="52"/>
      <c r="U7206" s="52"/>
      <c r="V7206" s="52"/>
      <c r="W7206" s="52"/>
      <c r="X7206" s="52"/>
      <c r="Y7206" s="52"/>
      <c r="Z7206" s="52"/>
      <c r="AA7206" s="52"/>
    </row>
    <row r="7207" spans="19:27">
      <c r="S7207" s="52"/>
      <c r="T7207" s="52"/>
      <c r="U7207" s="52"/>
      <c r="V7207" s="52"/>
      <c r="W7207" s="52"/>
      <c r="X7207" s="52"/>
      <c r="Y7207" s="52"/>
      <c r="Z7207" s="52"/>
      <c r="AA7207" s="52"/>
    </row>
    <row r="7208" spans="19:27">
      <c r="S7208" s="52"/>
      <c r="T7208" s="52"/>
      <c r="U7208" s="52"/>
      <c r="V7208" s="52"/>
      <c r="W7208" s="52"/>
      <c r="X7208" s="52"/>
      <c r="Y7208" s="52"/>
      <c r="Z7208" s="52"/>
      <c r="AA7208" s="52"/>
    </row>
    <row r="7209" spans="19:27">
      <c r="S7209" s="52"/>
      <c r="T7209" s="52"/>
      <c r="U7209" s="52"/>
      <c r="V7209" s="52"/>
      <c r="W7209" s="52"/>
      <c r="X7209" s="52"/>
      <c r="Y7209" s="52"/>
      <c r="Z7209" s="52"/>
      <c r="AA7209" s="52"/>
    </row>
    <row r="7210" spans="19:27">
      <c r="S7210" s="52"/>
      <c r="T7210" s="52"/>
      <c r="U7210" s="52"/>
      <c r="V7210" s="52"/>
      <c r="W7210" s="52"/>
      <c r="X7210" s="52"/>
      <c r="Y7210" s="52"/>
      <c r="Z7210" s="52"/>
      <c r="AA7210" s="52"/>
    </row>
    <row r="7211" spans="19:27">
      <c r="S7211" s="52"/>
      <c r="T7211" s="52"/>
      <c r="U7211" s="52"/>
      <c r="V7211" s="52"/>
      <c r="W7211" s="52"/>
      <c r="X7211" s="52"/>
      <c r="Y7211" s="52"/>
      <c r="Z7211" s="52"/>
      <c r="AA7211" s="52"/>
    </row>
    <row r="7212" spans="19:27">
      <c r="S7212" s="52"/>
      <c r="T7212" s="52"/>
      <c r="U7212" s="52"/>
      <c r="V7212" s="52"/>
      <c r="W7212" s="52"/>
      <c r="X7212" s="52"/>
      <c r="Y7212" s="52"/>
      <c r="Z7212" s="52"/>
      <c r="AA7212" s="52"/>
    </row>
    <row r="7213" spans="19:27">
      <c r="S7213" s="52"/>
      <c r="T7213" s="52"/>
      <c r="U7213" s="52"/>
      <c r="V7213" s="52"/>
      <c r="W7213" s="52"/>
      <c r="X7213" s="52"/>
      <c r="Y7213" s="52"/>
      <c r="Z7213" s="52"/>
      <c r="AA7213" s="52"/>
    </row>
    <row r="7214" spans="19:27">
      <c r="S7214" s="52"/>
      <c r="T7214" s="52"/>
      <c r="U7214" s="52"/>
      <c r="V7214" s="52"/>
      <c r="W7214" s="52"/>
      <c r="X7214" s="52"/>
      <c r="Y7214" s="52"/>
      <c r="Z7214" s="52"/>
      <c r="AA7214" s="52"/>
    </row>
    <row r="7215" spans="19:27">
      <c r="S7215" s="52"/>
      <c r="T7215" s="52"/>
      <c r="U7215" s="52"/>
      <c r="V7215" s="52"/>
      <c r="W7215" s="52"/>
      <c r="X7215" s="52"/>
      <c r="Y7215" s="52"/>
      <c r="Z7215" s="52"/>
      <c r="AA7215" s="52"/>
    </row>
    <row r="7216" spans="19:27">
      <c r="S7216" s="52"/>
      <c r="T7216" s="52"/>
      <c r="U7216" s="52"/>
      <c r="V7216" s="52"/>
      <c r="W7216" s="52"/>
      <c r="X7216" s="52"/>
      <c r="Y7216" s="52"/>
      <c r="Z7216" s="52"/>
      <c r="AA7216" s="52"/>
    </row>
    <row r="7217" spans="19:27">
      <c r="S7217" s="52"/>
      <c r="T7217" s="52"/>
      <c r="U7217" s="52"/>
      <c r="V7217" s="52"/>
      <c r="W7217" s="52"/>
      <c r="X7217" s="52"/>
      <c r="Y7217" s="52"/>
      <c r="Z7217" s="52"/>
      <c r="AA7217" s="52"/>
    </row>
    <row r="7218" spans="19:27">
      <c r="S7218" s="52"/>
      <c r="T7218" s="52"/>
      <c r="U7218" s="52"/>
      <c r="V7218" s="52"/>
      <c r="W7218" s="52"/>
      <c r="X7218" s="52"/>
      <c r="Y7218" s="52"/>
      <c r="Z7218" s="52"/>
      <c r="AA7218" s="52"/>
    </row>
    <row r="7219" spans="19:27">
      <c r="S7219" s="52"/>
      <c r="T7219" s="52"/>
      <c r="U7219" s="52"/>
      <c r="V7219" s="52"/>
      <c r="W7219" s="52"/>
      <c r="X7219" s="52"/>
      <c r="Y7219" s="52"/>
      <c r="Z7219" s="52"/>
      <c r="AA7219" s="52"/>
    </row>
    <row r="7220" spans="19:27">
      <c r="S7220" s="52"/>
      <c r="T7220" s="52"/>
      <c r="U7220" s="52"/>
      <c r="V7220" s="52"/>
      <c r="W7220" s="52"/>
      <c r="X7220" s="52"/>
      <c r="Y7220" s="52"/>
      <c r="Z7220" s="52"/>
      <c r="AA7220" s="52"/>
    </row>
    <row r="7221" spans="19:27">
      <c r="S7221" s="52"/>
      <c r="T7221" s="52"/>
      <c r="U7221" s="52"/>
      <c r="V7221" s="52"/>
      <c r="W7221" s="52"/>
      <c r="X7221" s="52"/>
      <c r="Y7221" s="52"/>
      <c r="Z7221" s="52"/>
      <c r="AA7221" s="52"/>
    </row>
    <row r="7222" spans="19:27">
      <c r="S7222" s="52"/>
      <c r="T7222" s="52"/>
      <c r="U7222" s="52"/>
      <c r="V7222" s="52"/>
      <c r="W7222" s="52"/>
      <c r="X7222" s="52"/>
      <c r="Y7222" s="52"/>
      <c r="Z7222" s="52"/>
      <c r="AA7222" s="52"/>
    </row>
    <row r="7223" spans="19:27">
      <c r="S7223" s="52"/>
      <c r="T7223" s="52"/>
      <c r="U7223" s="52"/>
      <c r="V7223" s="52"/>
      <c r="W7223" s="52"/>
      <c r="X7223" s="52"/>
      <c r="Y7223" s="52"/>
      <c r="Z7223" s="52"/>
      <c r="AA7223" s="52"/>
    </row>
    <row r="7224" spans="19:27">
      <c r="S7224" s="52"/>
      <c r="T7224" s="52"/>
      <c r="U7224" s="52"/>
      <c r="V7224" s="52"/>
      <c r="W7224" s="52"/>
      <c r="X7224" s="52"/>
      <c r="Y7224" s="52"/>
      <c r="Z7224" s="52"/>
      <c r="AA7224" s="52"/>
    </row>
    <row r="7225" spans="19:27">
      <c r="S7225" s="52"/>
      <c r="T7225" s="52"/>
      <c r="U7225" s="52"/>
      <c r="V7225" s="52"/>
      <c r="W7225" s="52"/>
      <c r="X7225" s="52"/>
      <c r="Y7225" s="52"/>
      <c r="Z7225" s="52"/>
      <c r="AA7225" s="52"/>
    </row>
    <row r="7226" spans="19:27">
      <c r="S7226" s="52"/>
      <c r="T7226" s="52"/>
      <c r="U7226" s="52"/>
      <c r="V7226" s="52"/>
      <c r="W7226" s="52"/>
      <c r="X7226" s="52"/>
      <c r="Y7226" s="52"/>
      <c r="Z7226" s="52"/>
      <c r="AA7226" s="52"/>
    </row>
    <row r="7227" spans="19:27">
      <c r="S7227" s="52"/>
      <c r="T7227" s="52"/>
      <c r="U7227" s="52"/>
      <c r="V7227" s="52"/>
      <c r="W7227" s="52"/>
      <c r="X7227" s="52"/>
      <c r="Y7227" s="52"/>
      <c r="Z7227" s="52"/>
      <c r="AA7227" s="52"/>
    </row>
    <row r="7228" spans="19:27">
      <c r="S7228" s="52"/>
      <c r="T7228" s="52"/>
      <c r="U7228" s="52"/>
      <c r="V7228" s="52"/>
      <c r="W7228" s="52"/>
      <c r="X7228" s="52"/>
      <c r="Y7228" s="52"/>
      <c r="Z7228" s="52"/>
      <c r="AA7228" s="52"/>
    </row>
    <row r="7229" spans="19:27">
      <c r="S7229" s="52"/>
      <c r="T7229" s="52"/>
      <c r="U7229" s="52"/>
      <c r="V7229" s="52"/>
      <c r="W7229" s="52"/>
      <c r="X7229" s="52"/>
      <c r="Y7229" s="52"/>
      <c r="Z7229" s="52"/>
      <c r="AA7229" s="52"/>
    </row>
    <row r="7230" spans="19:27">
      <c r="S7230" s="52"/>
      <c r="T7230" s="52"/>
      <c r="U7230" s="52"/>
      <c r="V7230" s="52"/>
      <c r="W7230" s="52"/>
      <c r="X7230" s="52"/>
      <c r="Y7230" s="52"/>
      <c r="Z7230" s="52"/>
      <c r="AA7230" s="52"/>
    </row>
    <row r="7231" spans="19:27">
      <c r="S7231" s="52"/>
      <c r="T7231" s="52"/>
      <c r="U7231" s="52"/>
      <c r="V7231" s="52"/>
      <c r="W7231" s="52"/>
      <c r="X7231" s="52"/>
      <c r="Y7231" s="52"/>
      <c r="Z7231" s="52"/>
      <c r="AA7231" s="52"/>
    </row>
    <row r="7232" spans="19:27">
      <c r="S7232" s="52"/>
      <c r="T7232" s="52"/>
      <c r="U7232" s="52"/>
      <c r="V7232" s="52"/>
      <c r="W7232" s="52"/>
      <c r="X7232" s="52"/>
      <c r="Y7232" s="52"/>
      <c r="Z7232" s="52"/>
      <c r="AA7232" s="52"/>
    </row>
    <row r="7233" spans="19:27">
      <c r="S7233" s="52"/>
      <c r="T7233" s="52"/>
      <c r="U7233" s="52"/>
      <c r="V7233" s="52"/>
      <c r="W7233" s="52"/>
      <c r="X7233" s="52"/>
      <c r="Y7233" s="52"/>
      <c r="Z7233" s="52"/>
      <c r="AA7233" s="52"/>
    </row>
    <row r="7234" spans="19:27">
      <c r="S7234" s="52"/>
      <c r="T7234" s="52"/>
      <c r="U7234" s="52"/>
      <c r="V7234" s="52"/>
      <c r="W7234" s="52"/>
      <c r="X7234" s="52"/>
      <c r="Y7234" s="52"/>
      <c r="Z7234" s="52"/>
      <c r="AA7234" s="52"/>
    </row>
    <row r="7235" spans="19:27">
      <c r="S7235" s="52"/>
      <c r="T7235" s="52"/>
      <c r="U7235" s="52"/>
      <c r="V7235" s="52"/>
      <c r="W7235" s="52"/>
      <c r="X7235" s="52"/>
      <c r="Y7235" s="52"/>
      <c r="Z7235" s="52"/>
      <c r="AA7235" s="52"/>
    </row>
    <row r="7236" spans="19:27">
      <c r="S7236" s="52"/>
      <c r="T7236" s="52"/>
      <c r="U7236" s="52"/>
      <c r="V7236" s="52"/>
      <c r="W7236" s="52"/>
      <c r="X7236" s="52"/>
      <c r="Y7236" s="52"/>
      <c r="Z7236" s="52"/>
      <c r="AA7236" s="52"/>
    </row>
    <row r="7237" spans="19:27">
      <c r="S7237" s="52"/>
      <c r="T7237" s="52"/>
      <c r="U7237" s="52"/>
      <c r="V7237" s="52"/>
      <c r="W7237" s="52"/>
      <c r="X7237" s="52"/>
      <c r="Y7237" s="52"/>
      <c r="Z7237" s="52"/>
      <c r="AA7237" s="52"/>
    </row>
    <row r="7238" spans="19:27">
      <c r="S7238" s="52"/>
      <c r="T7238" s="52"/>
      <c r="U7238" s="52"/>
      <c r="V7238" s="52"/>
      <c r="W7238" s="52"/>
      <c r="X7238" s="52"/>
      <c r="Y7238" s="52"/>
      <c r="Z7238" s="52"/>
      <c r="AA7238" s="52"/>
    </row>
    <row r="7239" spans="19:27">
      <c r="S7239" s="52"/>
      <c r="T7239" s="52"/>
      <c r="U7239" s="52"/>
      <c r="V7239" s="52"/>
      <c r="W7239" s="52"/>
      <c r="X7239" s="52"/>
      <c r="Y7239" s="52"/>
      <c r="Z7239" s="52"/>
      <c r="AA7239" s="52"/>
    </row>
    <row r="7240" spans="19:27">
      <c r="S7240" s="52"/>
      <c r="T7240" s="52"/>
      <c r="U7240" s="52"/>
      <c r="V7240" s="52"/>
      <c r="W7240" s="52"/>
      <c r="X7240" s="52"/>
      <c r="Y7240" s="52"/>
      <c r="Z7240" s="52"/>
      <c r="AA7240" s="52"/>
    </row>
    <row r="7241" spans="19:27">
      <c r="S7241" s="52"/>
      <c r="T7241" s="52"/>
      <c r="U7241" s="52"/>
      <c r="V7241" s="52"/>
      <c r="W7241" s="52"/>
      <c r="X7241" s="52"/>
      <c r="Y7241" s="52"/>
      <c r="Z7241" s="52"/>
      <c r="AA7241" s="52"/>
    </row>
    <row r="7242" spans="19:27">
      <c r="S7242" s="52"/>
      <c r="T7242" s="52"/>
      <c r="U7242" s="52"/>
      <c r="V7242" s="52"/>
      <c r="W7242" s="52"/>
      <c r="X7242" s="52"/>
      <c r="Y7242" s="52"/>
      <c r="Z7242" s="52"/>
      <c r="AA7242" s="52"/>
    </row>
    <row r="7243" spans="19:27">
      <c r="S7243" s="52"/>
      <c r="T7243" s="52"/>
      <c r="U7243" s="52"/>
      <c r="V7243" s="52"/>
      <c r="W7243" s="52"/>
      <c r="X7243" s="52"/>
      <c r="Y7243" s="52"/>
      <c r="Z7243" s="52"/>
      <c r="AA7243" s="52"/>
    </row>
    <row r="7244" spans="19:27">
      <c r="S7244" s="52"/>
      <c r="T7244" s="52"/>
      <c r="U7244" s="52"/>
      <c r="V7244" s="52"/>
      <c r="W7244" s="52"/>
      <c r="X7244" s="52"/>
      <c r="Y7244" s="52"/>
      <c r="Z7244" s="52"/>
      <c r="AA7244" s="52"/>
    </row>
    <row r="7245" spans="19:27">
      <c r="S7245" s="52"/>
      <c r="T7245" s="52"/>
      <c r="U7245" s="52"/>
      <c r="V7245" s="52"/>
      <c r="W7245" s="52"/>
      <c r="X7245" s="52"/>
      <c r="Y7245" s="52"/>
      <c r="Z7245" s="52"/>
      <c r="AA7245" s="52"/>
    </row>
    <row r="7246" spans="19:27">
      <c r="S7246" s="52"/>
      <c r="T7246" s="52"/>
      <c r="U7246" s="52"/>
      <c r="V7246" s="52"/>
      <c r="W7246" s="52"/>
      <c r="X7246" s="52"/>
      <c r="Y7246" s="52"/>
      <c r="Z7246" s="52"/>
      <c r="AA7246" s="52"/>
    </row>
    <row r="7247" spans="19:27">
      <c r="S7247" s="52"/>
      <c r="T7247" s="52"/>
      <c r="U7247" s="52"/>
      <c r="V7247" s="52"/>
      <c r="W7247" s="52"/>
      <c r="X7247" s="52"/>
      <c r="Y7247" s="52"/>
      <c r="Z7247" s="52"/>
      <c r="AA7247" s="52"/>
    </row>
    <row r="7248" spans="19:27">
      <c r="S7248" s="52"/>
      <c r="T7248" s="52"/>
      <c r="U7248" s="52"/>
      <c r="V7248" s="52"/>
      <c r="W7248" s="52"/>
      <c r="X7248" s="52"/>
      <c r="Y7248" s="52"/>
      <c r="Z7248" s="52"/>
      <c r="AA7248" s="52"/>
    </row>
    <row r="7249" spans="19:27">
      <c r="S7249" s="52"/>
      <c r="T7249" s="52"/>
      <c r="U7249" s="52"/>
      <c r="V7249" s="52"/>
      <c r="W7249" s="52"/>
      <c r="X7249" s="52"/>
      <c r="Y7249" s="52"/>
      <c r="Z7249" s="52"/>
      <c r="AA7249" s="52"/>
    </row>
    <row r="7250" spans="19:27">
      <c r="S7250" s="52"/>
      <c r="T7250" s="52"/>
      <c r="U7250" s="52"/>
      <c r="V7250" s="52"/>
      <c r="W7250" s="52"/>
      <c r="X7250" s="52"/>
      <c r="Y7250" s="52"/>
      <c r="Z7250" s="52"/>
      <c r="AA7250" s="52"/>
    </row>
    <row r="7251" spans="19:27">
      <c r="S7251" s="52"/>
      <c r="T7251" s="52"/>
      <c r="U7251" s="52"/>
      <c r="V7251" s="52"/>
      <c r="W7251" s="52"/>
      <c r="X7251" s="52"/>
      <c r="Y7251" s="52"/>
      <c r="Z7251" s="52"/>
      <c r="AA7251" s="52"/>
    </row>
    <row r="7252" spans="19:27">
      <c r="S7252" s="52"/>
      <c r="T7252" s="52"/>
      <c r="U7252" s="52"/>
      <c r="V7252" s="52"/>
      <c r="W7252" s="52"/>
      <c r="X7252" s="52"/>
      <c r="Y7252" s="52"/>
      <c r="Z7252" s="52"/>
      <c r="AA7252" s="52"/>
    </row>
    <row r="7253" spans="19:27">
      <c r="S7253" s="52"/>
      <c r="T7253" s="52"/>
      <c r="U7253" s="52"/>
      <c r="V7253" s="52"/>
      <c r="W7253" s="52"/>
      <c r="X7253" s="52"/>
      <c r="Y7253" s="52"/>
      <c r="Z7253" s="52"/>
      <c r="AA7253" s="52"/>
    </row>
    <row r="7254" spans="19:27">
      <c r="S7254" s="52"/>
      <c r="T7254" s="52"/>
      <c r="U7254" s="52"/>
      <c r="V7254" s="52"/>
      <c r="W7254" s="52"/>
      <c r="X7254" s="52"/>
      <c r="Y7254" s="52"/>
      <c r="Z7254" s="52"/>
      <c r="AA7254" s="52"/>
    </row>
    <row r="7255" spans="19:27">
      <c r="S7255" s="52"/>
      <c r="T7255" s="52"/>
      <c r="U7255" s="52"/>
      <c r="V7255" s="52"/>
      <c r="W7255" s="52"/>
      <c r="X7255" s="52"/>
      <c r="Y7255" s="52"/>
      <c r="Z7255" s="52"/>
      <c r="AA7255" s="52"/>
    </row>
    <row r="7256" spans="19:27">
      <c r="S7256" s="52"/>
      <c r="T7256" s="52"/>
      <c r="U7256" s="52"/>
      <c r="V7256" s="52"/>
      <c r="W7256" s="52"/>
      <c r="X7256" s="52"/>
      <c r="Y7256" s="52"/>
      <c r="Z7256" s="52"/>
      <c r="AA7256" s="52"/>
    </row>
    <row r="7257" spans="19:27">
      <c r="S7257" s="52"/>
      <c r="T7257" s="52"/>
      <c r="U7257" s="52"/>
      <c r="V7257" s="52"/>
      <c r="W7257" s="52"/>
      <c r="X7257" s="52"/>
      <c r="Y7257" s="52"/>
      <c r="Z7257" s="52"/>
      <c r="AA7257" s="52"/>
    </row>
    <row r="7258" spans="19:27">
      <c r="S7258" s="52"/>
      <c r="T7258" s="52"/>
      <c r="U7258" s="52"/>
      <c r="V7258" s="52"/>
      <c r="W7258" s="52"/>
      <c r="X7258" s="52"/>
      <c r="Y7258" s="52"/>
      <c r="Z7258" s="52"/>
      <c r="AA7258" s="52"/>
    </row>
    <row r="7259" spans="19:27">
      <c r="S7259" s="52"/>
      <c r="T7259" s="52"/>
      <c r="U7259" s="52"/>
      <c r="V7259" s="52"/>
      <c r="W7259" s="52"/>
      <c r="X7259" s="52"/>
      <c r="Y7259" s="52"/>
      <c r="Z7259" s="52"/>
      <c r="AA7259" s="52"/>
    </row>
    <row r="7260" spans="19:27">
      <c r="S7260" s="52"/>
      <c r="T7260" s="52"/>
      <c r="U7260" s="52"/>
      <c r="V7260" s="52"/>
      <c r="W7260" s="52"/>
      <c r="X7260" s="52"/>
      <c r="Y7260" s="52"/>
      <c r="Z7260" s="52"/>
      <c r="AA7260" s="52"/>
    </row>
    <row r="7261" spans="19:27">
      <c r="S7261" s="52"/>
      <c r="T7261" s="52"/>
      <c r="U7261" s="52"/>
      <c r="V7261" s="52"/>
      <c r="W7261" s="52"/>
      <c r="X7261" s="52"/>
      <c r="Y7261" s="52"/>
      <c r="Z7261" s="52"/>
      <c r="AA7261" s="52"/>
    </row>
    <row r="7262" spans="19:27">
      <c r="S7262" s="52"/>
      <c r="T7262" s="52"/>
      <c r="U7262" s="52"/>
      <c r="V7262" s="52"/>
      <c r="W7262" s="52"/>
      <c r="X7262" s="52"/>
      <c r="Y7262" s="52"/>
      <c r="Z7262" s="52"/>
      <c r="AA7262" s="52"/>
    </row>
    <row r="7263" spans="19:27">
      <c r="S7263" s="52"/>
      <c r="T7263" s="52"/>
      <c r="U7263" s="52"/>
      <c r="V7263" s="52"/>
      <c r="W7263" s="52"/>
      <c r="X7263" s="52"/>
      <c r="Y7263" s="52"/>
      <c r="Z7263" s="52"/>
      <c r="AA7263" s="52"/>
    </row>
    <row r="7264" spans="19:27">
      <c r="S7264" s="52"/>
      <c r="T7264" s="52"/>
      <c r="U7264" s="52"/>
      <c r="V7264" s="52"/>
      <c r="W7264" s="52"/>
      <c r="X7264" s="52"/>
      <c r="Y7264" s="52"/>
      <c r="Z7264" s="52"/>
      <c r="AA7264" s="52"/>
    </row>
    <row r="7265" spans="19:27">
      <c r="S7265" s="52"/>
      <c r="T7265" s="52"/>
      <c r="U7265" s="52"/>
      <c r="V7265" s="52"/>
      <c r="W7265" s="52"/>
      <c r="X7265" s="52"/>
      <c r="Y7265" s="52"/>
      <c r="Z7265" s="52"/>
      <c r="AA7265" s="52"/>
    </row>
    <row r="7266" spans="19:27">
      <c r="S7266" s="52"/>
      <c r="T7266" s="52"/>
      <c r="U7266" s="52"/>
      <c r="V7266" s="52"/>
      <c r="W7266" s="52"/>
      <c r="X7266" s="52"/>
      <c r="Y7266" s="52"/>
      <c r="Z7266" s="52"/>
      <c r="AA7266" s="52"/>
    </row>
    <row r="7267" spans="19:27">
      <c r="S7267" s="52"/>
      <c r="T7267" s="52"/>
      <c r="U7267" s="52"/>
      <c r="V7267" s="52"/>
      <c r="W7267" s="52"/>
      <c r="X7267" s="52"/>
      <c r="Y7267" s="52"/>
      <c r="Z7267" s="52"/>
      <c r="AA7267" s="52"/>
    </row>
    <row r="7268" spans="19:27">
      <c r="S7268" s="52"/>
      <c r="T7268" s="52"/>
      <c r="U7268" s="52"/>
      <c r="V7268" s="52"/>
      <c r="W7268" s="52"/>
      <c r="X7268" s="52"/>
      <c r="Y7268" s="52"/>
      <c r="Z7268" s="52"/>
      <c r="AA7268" s="52"/>
    </row>
    <row r="7269" spans="19:27">
      <c r="S7269" s="52"/>
      <c r="T7269" s="52"/>
      <c r="U7269" s="52"/>
      <c r="V7269" s="52"/>
      <c r="W7269" s="52"/>
      <c r="X7269" s="52"/>
      <c r="Y7269" s="52"/>
      <c r="Z7269" s="52"/>
      <c r="AA7269" s="52"/>
    </row>
    <row r="7270" spans="19:27">
      <c r="S7270" s="52"/>
      <c r="T7270" s="52"/>
      <c r="U7270" s="52"/>
      <c r="V7270" s="52"/>
      <c r="W7270" s="52"/>
      <c r="X7270" s="52"/>
      <c r="Y7270" s="52"/>
      <c r="Z7270" s="52"/>
      <c r="AA7270" s="52"/>
    </row>
    <row r="7271" spans="19:27">
      <c r="S7271" s="52"/>
      <c r="T7271" s="52"/>
      <c r="U7271" s="52"/>
      <c r="V7271" s="52"/>
      <c r="W7271" s="52"/>
      <c r="X7271" s="52"/>
      <c r="Y7271" s="52"/>
      <c r="Z7271" s="52"/>
      <c r="AA7271" s="52"/>
    </row>
    <row r="7272" spans="19:27">
      <c r="S7272" s="52"/>
      <c r="T7272" s="52"/>
      <c r="U7272" s="52"/>
      <c r="V7272" s="52"/>
      <c r="W7272" s="52"/>
      <c r="X7272" s="52"/>
      <c r="Y7272" s="52"/>
      <c r="Z7272" s="52"/>
      <c r="AA7272" s="52"/>
    </row>
    <row r="7273" spans="19:27">
      <c r="S7273" s="52"/>
      <c r="T7273" s="52"/>
      <c r="U7273" s="52"/>
      <c r="V7273" s="52"/>
      <c r="W7273" s="52"/>
      <c r="X7273" s="52"/>
      <c r="Y7273" s="52"/>
      <c r="Z7273" s="52"/>
      <c r="AA7273" s="52"/>
    </row>
    <row r="7274" spans="19:27">
      <c r="S7274" s="52"/>
      <c r="T7274" s="52"/>
      <c r="U7274" s="52"/>
      <c r="V7274" s="52"/>
      <c r="W7274" s="52"/>
      <c r="X7274" s="52"/>
      <c r="Y7274" s="52"/>
      <c r="Z7274" s="52"/>
      <c r="AA7274" s="52"/>
    </row>
    <row r="7275" spans="19:27">
      <c r="S7275" s="52"/>
      <c r="T7275" s="52"/>
      <c r="U7275" s="52"/>
      <c r="V7275" s="52"/>
      <c r="W7275" s="52"/>
      <c r="X7275" s="52"/>
      <c r="Y7275" s="52"/>
      <c r="Z7275" s="52"/>
      <c r="AA7275" s="52"/>
    </row>
    <row r="7276" spans="19:27">
      <c r="S7276" s="52"/>
      <c r="T7276" s="52"/>
      <c r="U7276" s="52"/>
      <c r="V7276" s="52"/>
      <c r="W7276" s="52"/>
      <c r="X7276" s="52"/>
      <c r="Y7276" s="52"/>
      <c r="Z7276" s="52"/>
      <c r="AA7276" s="52"/>
    </row>
    <row r="7277" spans="19:27">
      <c r="S7277" s="52"/>
      <c r="T7277" s="52"/>
      <c r="U7277" s="52"/>
      <c r="V7277" s="52"/>
      <c r="W7277" s="52"/>
      <c r="X7277" s="52"/>
      <c r="Y7277" s="52"/>
      <c r="Z7277" s="52"/>
      <c r="AA7277" s="52"/>
    </row>
    <row r="7278" spans="19:27">
      <c r="S7278" s="52"/>
      <c r="T7278" s="52"/>
      <c r="U7278" s="52"/>
      <c r="V7278" s="52"/>
      <c r="W7278" s="52"/>
      <c r="X7278" s="52"/>
      <c r="Y7278" s="52"/>
      <c r="Z7278" s="52"/>
      <c r="AA7278" s="52"/>
    </row>
    <row r="7279" spans="19:27">
      <c r="S7279" s="52"/>
      <c r="T7279" s="52"/>
      <c r="U7279" s="52"/>
      <c r="V7279" s="52"/>
      <c r="W7279" s="52"/>
      <c r="X7279" s="52"/>
      <c r="Y7279" s="52"/>
      <c r="Z7279" s="52"/>
      <c r="AA7279" s="52"/>
    </row>
    <row r="7280" spans="19:27">
      <c r="S7280" s="52"/>
      <c r="T7280" s="52"/>
      <c r="U7280" s="52"/>
      <c r="V7280" s="52"/>
      <c r="W7280" s="52"/>
      <c r="X7280" s="52"/>
      <c r="Y7280" s="52"/>
      <c r="Z7280" s="52"/>
      <c r="AA7280" s="52"/>
    </row>
    <row r="7281" spans="19:27">
      <c r="S7281" s="52"/>
      <c r="T7281" s="52"/>
      <c r="U7281" s="52"/>
      <c r="V7281" s="52"/>
      <c r="W7281" s="52"/>
      <c r="X7281" s="52"/>
      <c r="Y7281" s="52"/>
      <c r="Z7281" s="52"/>
      <c r="AA7281" s="52"/>
    </row>
    <row r="7282" spans="19:27">
      <c r="S7282" s="52"/>
      <c r="T7282" s="52"/>
      <c r="U7282" s="52"/>
      <c r="V7282" s="52"/>
      <c r="W7282" s="52"/>
      <c r="X7282" s="52"/>
      <c r="Y7282" s="52"/>
      <c r="Z7282" s="52"/>
      <c r="AA7282" s="52"/>
    </row>
    <row r="7283" spans="19:27">
      <c r="S7283" s="52"/>
      <c r="T7283" s="52"/>
      <c r="U7283" s="52"/>
      <c r="V7283" s="52"/>
      <c r="W7283" s="52"/>
      <c r="X7283" s="52"/>
      <c r="Y7283" s="52"/>
      <c r="Z7283" s="52"/>
      <c r="AA7283" s="52"/>
    </row>
    <row r="7284" spans="19:27">
      <c r="S7284" s="52"/>
      <c r="T7284" s="52"/>
      <c r="U7284" s="52"/>
      <c r="V7284" s="52"/>
      <c r="W7284" s="52"/>
      <c r="X7284" s="52"/>
      <c r="Y7284" s="52"/>
      <c r="Z7284" s="52"/>
      <c r="AA7284" s="52"/>
    </row>
    <row r="7285" spans="19:27">
      <c r="S7285" s="52"/>
      <c r="T7285" s="52"/>
      <c r="U7285" s="52"/>
      <c r="V7285" s="52"/>
      <c r="W7285" s="52"/>
      <c r="X7285" s="52"/>
      <c r="Y7285" s="52"/>
      <c r="Z7285" s="52"/>
      <c r="AA7285" s="52"/>
    </row>
    <row r="7286" spans="19:27">
      <c r="S7286" s="52"/>
      <c r="T7286" s="52"/>
      <c r="U7286" s="52"/>
      <c r="V7286" s="52"/>
      <c r="W7286" s="52"/>
      <c r="X7286" s="52"/>
      <c r="Y7286" s="52"/>
      <c r="Z7286" s="52"/>
      <c r="AA7286" s="52"/>
    </row>
    <row r="7287" spans="19:27">
      <c r="S7287" s="52"/>
      <c r="T7287" s="52"/>
      <c r="U7287" s="52"/>
      <c r="V7287" s="52"/>
      <c r="W7287" s="52"/>
      <c r="X7287" s="52"/>
      <c r="Y7287" s="52"/>
      <c r="Z7287" s="52"/>
      <c r="AA7287" s="52"/>
    </row>
    <row r="7288" spans="19:27">
      <c r="S7288" s="52"/>
      <c r="T7288" s="52"/>
      <c r="U7288" s="52"/>
      <c r="V7288" s="52"/>
      <c r="W7288" s="52"/>
      <c r="X7288" s="52"/>
      <c r="Y7288" s="52"/>
      <c r="Z7288" s="52"/>
      <c r="AA7288" s="52"/>
    </row>
    <row r="7289" spans="19:27">
      <c r="S7289" s="52"/>
      <c r="T7289" s="52"/>
      <c r="U7289" s="52"/>
      <c r="V7289" s="52"/>
      <c r="W7289" s="52"/>
      <c r="X7289" s="52"/>
      <c r="Y7289" s="52"/>
      <c r="Z7289" s="52"/>
      <c r="AA7289" s="52"/>
    </row>
    <row r="7290" spans="19:27">
      <c r="S7290" s="52"/>
      <c r="T7290" s="52"/>
      <c r="U7290" s="52"/>
      <c r="V7290" s="52"/>
      <c r="W7290" s="52"/>
      <c r="X7290" s="52"/>
      <c r="Y7290" s="52"/>
      <c r="Z7290" s="52"/>
      <c r="AA7290" s="52"/>
    </row>
    <row r="7291" spans="19:27">
      <c r="S7291" s="52"/>
      <c r="T7291" s="52"/>
      <c r="U7291" s="52"/>
      <c r="V7291" s="52"/>
      <c r="W7291" s="52"/>
      <c r="X7291" s="52"/>
      <c r="Y7291" s="52"/>
      <c r="Z7291" s="52"/>
      <c r="AA7291" s="52"/>
    </row>
    <row r="7292" spans="19:27">
      <c r="S7292" s="52"/>
      <c r="T7292" s="52"/>
      <c r="U7292" s="52"/>
      <c r="V7292" s="52"/>
      <c r="W7292" s="52"/>
      <c r="X7292" s="52"/>
      <c r="Y7292" s="52"/>
      <c r="Z7292" s="52"/>
      <c r="AA7292" s="52"/>
    </row>
    <row r="7293" spans="19:27">
      <c r="S7293" s="52"/>
      <c r="T7293" s="52"/>
      <c r="U7293" s="52"/>
      <c r="V7293" s="52"/>
      <c r="W7293" s="52"/>
      <c r="X7293" s="52"/>
      <c r="Y7293" s="52"/>
      <c r="Z7293" s="52"/>
      <c r="AA7293" s="52"/>
    </row>
    <row r="7294" spans="19:27">
      <c r="S7294" s="52"/>
      <c r="T7294" s="52"/>
      <c r="U7294" s="52"/>
      <c r="V7294" s="52"/>
      <c r="W7294" s="52"/>
      <c r="X7294" s="52"/>
      <c r="Y7294" s="52"/>
      <c r="Z7294" s="52"/>
      <c r="AA7294" s="52"/>
    </row>
    <row r="7295" spans="19:27">
      <c r="S7295" s="52"/>
      <c r="T7295" s="52"/>
      <c r="U7295" s="52"/>
      <c r="V7295" s="52"/>
      <c r="W7295" s="52"/>
      <c r="X7295" s="52"/>
      <c r="Y7295" s="52"/>
      <c r="Z7295" s="52"/>
      <c r="AA7295" s="52"/>
    </row>
    <row r="7296" spans="19:27">
      <c r="S7296" s="52"/>
      <c r="T7296" s="52"/>
      <c r="U7296" s="52"/>
      <c r="V7296" s="52"/>
      <c r="W7296" s="52"/>
      <c r="X7296" s="52"/>
      <c r="Y7296" s="52"/>
      <c r="Z7296" s="52"/>
      <c r="AA7296" s="52"/>
    </row>
    <row r="7297" spans="19:27">
      <c r="S7297" s="52"/>
      <c r="T7297" s="52"/>
      <c r="U7297" s="52"/>
      <c r="V7297" s="52"/>
      <c r="W7297" s="52"/>
      <c r="X7297" s="52"/>
      <c r="Y7297" s="52"/>
      <c r="Z7297" s="52"/>
      <c r="AA7297" s="52"/>
    </row>
    <row r="7298" spans="19:27">
      <c r="S7298" s="52"/>
      <c r="T7298" s="52"/>
      <c r="U7298" s="52"/>
      <c r="V7298" s="52"/>
      <c r="W7298" s="52"/>
      <c r="X7298" s="52"/>
      <c r="Y7298" s="52"/>
      <c r="Z7298" s="52"/>
      <c r="AA7298" s="52"/>
    </row>
    <row r="7299" spans="19:27">
      <c r="S7299" s="52"/>
      <c r="T7299" s="52"/>
      <c r="U7299" s="52"/>
      <c r="V7299" s="52"/>
      <c r="W7299" s="52"/>
      <c r="X7299" s="52"/>
      <c r="Y7299" s="52"/>
      <c r="Z7299" s="52"/>
      <c r="AA7299" s="52"/>
    </row>
    <row r="7300" spans="19:27">
      <c r="S7300" s="52"/>
      <c r="T7300" s="52"/>
      <c r="U7300" s="52"/>
      <c r="V7300" s="52"/>
      <c r="W7300" s="52"/>
      <c r="X7300" s="52"/>
      <c r="Y7300" s="52"/>
      <c r="Z7300" s="52"/>
      <c r="AA7300" s="52"/>
    </row>
    <row r="7301" spans="19:27">
      <c r="S7301" s="52"/>
      <c r="T7301" s="52"/>
      <c r="U7301" s="52"/>
      <c r="V7301" s="52"/>
      <c r="W7301" s="52"/>
      <c r="X7301" s="52"/>
      <c r="Y7301" s="52"/>
      <c r="Z7301" s="52"/>
      <c r="AA7301" s="52"/>
    </row>
    <row r="7302" spans="19:27">
      <c r="S7302" s="52"/>
      <c r="T7302" s="52"/>
      <c r="U7302" s="52"/>
      <c r="V7302" s="52"/>
      <c r="W7302" s="52"/>
      <c r="X7302" s="52"/>
      <c r="Y7302" s="52"/>
      <c r="Z7302" s="52"/>
      <c r="AA7302" s="52"/>
    </row>
    <row r="7303" spans="19:27">
      <c r="S7303" s="52"/>
      <c r="T7303" s="52"/>
      <c r="U7303" s="52"/>
      <c r="V7303" s="52"/>
      <c r="W7303" s="52"/>
      <c r="X7303" s="52"/>
      <c r="Y7303" s="52"/>
      <c r="Z7303" s="52"/>
      <c r="AA7303" s="52"/>
    </row>
    <row r="7304" spans="19:27">
      <c r="S7304" s="52"/>
      <c r="T7304" s="52"/>
      <c r="U7304" s="52"/>
      <c r="V7304" s="52"/>
      <c r="W7304" s="52"/>
      <c r="X7304" s="52"/>
      <c r="Y7304" s="52"/>
      <c r="Z7304" s="52"/>
      <c r="AA7304" s="52"/>
    </row>
    <row r="7305" spans="19:27">
      <c r="S7305" s="52"/>
      <c r="T7305" s="52"/>
      <c r="U7305" s="52"/>
      <c r="V7305" s="52"/>
      <c r="W7305" s="52"/>
      <c r="X7305" s="52"/>
      <c r="Y7305" s="52"/>
      <c r="Z7305" s="52"/>
      <c r="AA7305" s="52"/>
    </row>
    <row r="7306" spans="19:27">
      <c r="S7306" s="52"/>
      <c r="T7306" s="52"/>
      <c r="U7306" s="52"/>
      <c r="V7306" s="52"/>
      <c r="W7306" s="52"/>
      <c r="X7306" s="52"/>
      <c r="Y7306" s="52"/>
      <c r="Z7306" s="52"/>
      <c r="AA7306" s="52"/>
    </row>
    <row r="7307" spans="19:27">
      <c r="S7307" s="52"/>
      <c r="T7307" s="52"/>
      <c r="U7307" s="52"/>
      <c r="V7307" s="52"/>
      <c r="W7307" s="52"/>
      <c r="X7307" s="52"/>
      <c r="Y7307" s="52"/>
      <c r="Z7307" s="52"/>
      <c r="AA7307" s="52"/>
    </row>
    <row r="7308" spans="19:27">
      <c r="S7308" s="52"/>
      <c r="T7308" s="52"/>
      <c r="U7308" s="52"/>
      <c r="V7308" s="52"/>
      <c r="W7308" s="52"/>
      <c r="X7308" s="52"/>
      <c r="Y7308" s="52"/>
      <c r="Z7308" s="52"/>
      <c r="AA7308" s="52"/>
    </row>
    <row r="7309" spans="19:27">
      <c r="S7309" s="52"/>
      <c r="T7309" s="52"/>
      <c r="U7309" s="52"/>
      <c r="V7309" s="52"/>
      <c r="W7309" s="52"/>
      <c r="X7309" s="52"/>
      <c r="Y7309" s="52"/>
      <c r="Z7309" s="52"/>
      <c r="AA7309" s="52"/>
    </row>
    <row r="7310" spans="19:27">
      <c r="S7310" s="52"/>
      <c r="T7310" s="52"/>
      <c r="U7310" s="52"/>
      <c r="V7310" s="52"/>
      <c r="W7310" s="52"/>
      <c r="X7310" s="52"/>
      <c r="Y7310" s="52"/>
      <c r="Z7310" s="52"/>
      <c r="AA7310" s="52"/>
    </row>
    <row r="7311" spans="19:27">
      <c r="S7311" s="52"/>
      <c r="T7311" s="52"/>
      <c r="U7311" s="52"/>
      <c r="V7311" s="52"/>
      <c r="W7311" s="52"/>
      <c r="X7311" s="52"/>
      <c r="Y7311" s="52"/>
      <c r="Z7311" s="52"/>
      <c r="AA7311" s="52"/>
    </row>
    <row r="7312" spans="19:27">
      <c r="S7312" s="52"/>
      <c r="T7312" s="52"/>
      <c r="U7312" s="52"/>
      <c r="V7312" s="52"/>
      <c r="W7312" s="52"/>
      <c r="X7312" s="52"/>
      <c r="Y7312" s="52"/>
      <c r="Z7312" s="52"/>
      <c r="AA7312" s="52"/>
    </row>
    <row r="7313" spans="19:27">
      <c r="S7313" s="52"/>
      <c r="T7313" s="52"/>
      <c r="U7313" s="52"/>
      <c r="V7313" s="52"/>
      <c r="W7313" s="52"/>
      <c r="X7313" s="52"/>
      <c r="Y7313" s="52"/>
      <c r="Z7313" s="52"/>
      <c r="AA7313" s="52"/>
    </row>
    <row r="7314" spans="19:27">
      <c r="S7314" s="52"/>
      <c r="T7314" s="52"/>
      <c r="U7314" s="52"/>
      <c r="V7314" s="52"/>
      <c r="W7314" s="52"/>
      <c r="X7314" s="52"/>
      <c r="Y7314" s="52"/>
      <c r="Z7314" s="52"/>
      <c r="AA7314" s="52"/>
    </row>
    <row r="7315" spans="19:27">
      <c r="S7315" s="52"/>
      <c r="T7315" s="52"/>
      <c r="U7315" s="52"/>
      <c r="V7315" s="52"/>
      <c r="W7315" s="52"/>
      <c r="X7315" s="52"/>
      <c r="Y7315" s="52"/>
      <c r="Z7315" s="52"/>
      <c r="AA7315" s="52"/>
    </row>
    <row r="7316" spans="19:27">
      <c r="S7316" s="52"/>
      <c r="T7316" s="52"/>
      <c r="U7316" s="52"/>
      <c r="V7316" s="52"/>
      <c r="W7316" s="52"/>
      <c r="X7316" s="52"/>
      <c r="Y7316" s="52"/>
      <c r="Z7316" s="52"/>
      <c r="AA7316" s="52"/>
    </row>
    <row r="7317" spans="19:27">
      <c r="S7317" s="52"/>
      <c r="T7317" s="52"/>
      <c r="U7317" s="52"/>
      <c r="V7317" s="52"/>
      <c r="W7317" s="52"/>
      <c r="X7317" s="52"/>
      <c r="Y7317" s="52"/>
      <c r="Z7317" s="52"/>
      <c r="AA7317" s="52"/>
    </row>
    <row r="7318" spans="19:27">
      <c r="S7318" s="52"/>
      <c r="T7318" s="52"/>
      <c r="U7318" s="52"/>
      <c r="V7318" s="52"/>
      <c r="W7318" s="52"/>
      <c r="X7318" s="52"/>
      <c r="Y7318" s="52"/>
      <c r="Z7318" s="52"/>
      <c r="AA7318" s="52"/>
    </row>
    <row r="7319" spans="19:27">
      <c r="S7319" s="52"/>
      <c r="T7319" s="52"/>
      <c r="U7319" s="52"/>
      <c r="V7319" s="52"/>
      <c r="W7319" s="52"/>
      <c r="X7319" s="52"/>
      <c r="Y7319" s="52"/>
      <c r="Z7319" s="52"/>
      <c r="AA7319" s="52"/>
    </row>
    <row r="7320" spans="19:27">
      <c r="S7320" s="52"/>
      <c r="T7320" s="52"/>
      <c r="U7320" s="52"/>
      <c r="V7320" s="52"/>
      <c r="W7320" s="52"/>
      <c r="X7320" s="52"/>
      <c r="Y7320" s="52"/>
      <c r="Z7320" s="52"/>
      <c r="AA7320" s="52"/>
    </row>
    <row r="7321" spans="19:27">
      <c r="S7321" s="52"/>
      <c r="T7321" s="52"/>
      <c r="U7321" s="52"/>
      <c r="V7321" s="52"/>
      <c r="W7321" s="52"/>
      <c r="X7321" s="52"/>
      <c r="Y7321" s="52"/>
      <c r="Z7321" s="52"/>
      <c r="AA7321" s="52"/>
    </row>
    <row r="7322" spans="19:27">
      <c r="S7322" s="52"/>
      <c r="T7322" s="52"/>
      <c r="U7322" s="52"/>
      <c r="V7322" s="52"/>
      <c r="W7322" s="52"/>
      <c r="X7322" s="52"/>
      <c r="Y7322" s="52"/>
      <c r="Z7322" s="52"/>
      <c r="AA7322" s="52"/>
    </row>
    <row r="7323" spans="19:27">
      <c r="S7323" s="52"/>
      <c r="T7323" s="52"/>
      <c r="U7323" s="52"/>
      <c r="V7323" s="52"/>
      <c r="W7323" s="52"/>
      <c r="X7323" s="52"/>
      <c r="Y7323" s="52"/>
      <c r="Z7323" s="52"/>
      <c r="AA7323" s="52"/>
    </row>
    <row r="7324" spans="19:27">
      <c r="S7324" s="52"/>
      <c r="T7324" s="52"/>
      <c r="U7324" s="52"/>
      <c r="V7324" s="52"/>
      <c r="W7324" s="52"/>
      <c r="X7324" s="52"/>
      <c r="Y7324" s="52"/>
      <c r="Z7324" s="52"/>
      <c r="AA7324" s="52"/>
    </row>
    <row r="7325" spans="19:27">
      <c r="S7325" s="52"/>
      <c r="T7325" s="52"/>
      <c r="U7325" s="52"/>
      <c r="V7325" s="52"/>
      <c r="W7325" s="52"/>
      <c r="X7325" s="52"/>
      <c r="Y7325" s="52"/>
      <c r="Z7325" s="52"/>
      <c r="AA7325" s="52"/>
    </row>
    <row r="7326" spans="19:27">
      <c r="S7326" s="52"/>
      <c r="T7326" s="52"/>
      <c r="U7326" s="52"/>
      <c r="V7326" s="52"/>
      <c r="W7326" s="52"/>
      <c r="X7326" s="52"/>
      <c r="Y7326" s="52"/>
      <c r="Z7326" s="52"/>
      <c r="AA7326" s="52"/>
    </row>
    <row r="7327" spans="19:27">
      <c r="S7327" s="52"/>
      <c r="T7327" s="52"/>
      <c r="U7327" s="52"/>
      <c r="V7327" s="52"/>
      <c r="W7327" s="52"/>
      <c r="X7327" s="52"/>
      <c r="Y7327" s="52"/>
      <c r="Z7327" s="52"/>
      <c r="AA7327" s="52"/>
    </row>
    <row r="7328" spans="19:27">
      <c r="S7328" s="52"/>
      <c r="T7328" s="52"/>
      <c r="U7328" s="52"/>
      <c r="V7328" s="52"/>
      <c r="W7328" s="52"/>
      <c r="X7328" s="52"/>
      <c r="Y7328" s="52"/>
      <c r="Z7328" s="52"/>
      <c r="AA7328" s="52"/>
    </row>
    <row r="7329" spans="19:27">
      <c r="S7329" s="52"/>
      <c r="T7329" s="52"/>
      <c r="U7329" s="52"/>
      <c r="V7329" s="52"/>
      <c r="W7329" s="52"/>
      <c r="X7329" s="52"/>
      <c r="Y7329" s="52"/>
      <c r="Z7329" s="52"/>
      <c r="AA7329" s="52"/>
    </row>
    <row r="7330" spans="19:27">
      <c r="S7330" s="52"/>
      <c r="T7330" s="52"/>
      <c r="U7330" s="52"/>
      <c r="V7330" s="52"/>
      <c r="W7330" s="52"/>
      <c r="X7330" s="52"/>
      <c r="Y7330" s="52"/>
      <c r="Z7330" s="52"/>
      <c r="AA7330" s="52"/>
    </row>
    <row r="7331" spans="19:27">
      <c r="S7331" s="52"/>
      <c r="T7331" s="52"/>
      <c r="U7331" s="52"/>
      <c r="V7331" s="52"/>
      <c r="W7331" s="52"/>
      <c r="X7331" s="52"/>
      <c r="Y7331" s="52"/>
      <c r="Z7331" s="52"/>
      <c r="AA7331" s="52"/>
    </row>
    <row r="7332" spans="19:27">
      <c r="S7332" s="52"/>
      <c r="T7332" s="52"/>
      <c r="U7332" s="52"/>
      <c r="V7332" s="52"/>
      <c r="W7332" s="52"/>
      <c r="X7332" s="52"/>
      <c r="Y7332" s="52"/>
      <c r="Z7332" s="52"/>
      <c r="AA7332" s="52"/>
    </row>
    <row r="7333" spans="19:27">
      <c r="S7333" s="52"/>
      <c r="T7333" s="52"/>
      <c r="U7333" s="52"/>
      <c r="V7333" s="52"/>
      <c r="W7333" s="52"/>
      <c r="X7333" s="52"/>
      <c r="Y7333" s="52"/>
      <c r="Z7333" s="52"/>
      <c r="AA7333" s="52"/>
    </row>
    <row r="7334" spans="19:27">
      <c r="S7334" s="52"/>
      <c r="T7334" s="52"/>
      <c r="U7334" s="52"/>
      <c r="V7334" s="52"/>
      <c r="W7334" s="52"/>
      <c r="X7334" s="52"/>
      <c r="Y7334" s="52"/>
      <c r="Z7334" s="52"/>
      <c r="AA7334" s="52"/>
    </row>
    <row r="7335" spans="19:27">
      <c r="S7335" s="52"/>
      <c r="T7335" s="52"/>
      <c r="U7335" s="52"/>
      <c r="V7335" s="52"/>
      <c r="W7335" s="52"/>
      <c r="X7335" s="52"/>
      <c r="Y7335" s="52"/>
      <c r="Z7335" s="52"/>
      <c r="AA7335" s="52"/>
    </row>
    <row r="7336" spans="19:27">
      <c r="S7336" s="52"/>
      <c r="T7336" s="52"/>
      <c r="U7336" s="52"/>
      <c r="V7336" s="52"/>
      <c r="W7336" s="52"/>
      <c r="X7336" s="52"/>
      <c r="Y7336" s="52"/>
      <c r="Z7336" s="52"/>
      <c r="AA7336" s="52"/>
    </row>
    <row r="7337" spans="19:27">
      <c r="S7337" s="52"/>
      <c r="T7337" s="52"/>
      <c r="U7337" s="52"/>
      <c r="V7337" s="52"/>
      <c r="W7337" s="52"/>
      <c r="X7337" s="52"/>
      <c r="Y7337" s="52"/>
      <c r="Z7337" s="52"/>
      <c r="AA7337" s="52"/>
    </row>
    <row r="7338" spans="19:27">
      <c r="S7338" s="52"/>
      <c r="T7338" s="52"/>
      <c r="U7338" s="52"/>
      <c r="V7338" s="52"/>
      <c r="W7338" s="52"/>
      <c r="X7338" s="52"/>
      <c r="Y7338" s="52"/>
      <c r="Z7338" s="52"/>
      <c r="AA7338" s="52"/>
    </row>
    <row r="7339" spans="19:27">
      <c r="S7339" s="52"/>
      <c r="T7339" s="52"/>
      <c r="U7339" s="52"/>
      <c r="V7339" s="52"/>
      <c r="W7339" s="52"/>
      <c r="X7339" s="52"/>
      <c r="Y7339" s="52"/>
      <c r="Z7339" s="52"/>
      <c r="AA7339" s="52"/>
    </row>
    <row r="7340" spans="19:27">
      <c r="S7340" s="52"/>
      <c r="T7340" s="52"/>
      <c r="U7340" s="52"/>
      <c r="V7340" s="52"/>
      <c r="W7340" s="52"/>
      <c r="X7340" s="52"/>
      <c r="Y7340" s="52"/>
      <c r="Z7340" s="52"/>
      <c r="AA7340" s="52"/>
    </row>
    <row r="7341" spans="19:27">
      <c r="S7341" s="52"/>
      <c r="T7341" s="52"/>
      <c r="U7341" s="52"/>
      <c r="V7341" s="52"/>
      <c r="W7341" s="52"/>
      <c r="X7341" s="52"/>
      <c r="Y7341" s="52"/>
      <c r="Z7341" s="52"/>
      <c r="AA7341" s="52"/>
    </row>
    <row r="7342" spans="19:27">
      <c r="S7342" s="52"/>
      <c r="T7342" s="52"/>
      <c r="U7342" s="52"/>
      <c r="V7342" s="52"/>
      <c r="W7342" s="52"/>
      <c r="X7342" s="52"/>
      <c r="Y7342" s="52"/>
      <c r="Z7342" s="52"/>
      <c r="AA7342" s="52"/>
    </row>
    <row r="7343" spans="19:27">
      <c r="S7343" s="52"/>
      <c r="T7343" s="52"/>
      <c r="U7343" s="52"/>
      <c r="V7343" s="52"/>
      <c r="W7343" s="52"/>
      <c r="X7343" s="52"/>
      <c r="Y7343" s="52"/>
      <c r="Z7343" s="52"/>
      <c r="AA7343" s="52"/>
    </row>
    <row r="7344" spans="19:27">
      <c r="S7344" s="52"/>
      <c r="T7344" s="52"/>
      <c r="U7344" s="52"/>
      <c r="V7344" s="52"/>
      <c r="W7344" s="52"/>
      <c r="X7344" s="52"/>
      <c r="Y7344" s="52"/>
      <c r="Z7344" s="52"/>
      <c r="AA7344" s="52"/>
    </row>
    <row r="7345" spans="19:27">
      <c r="S7345" s="52"/>
      <c r="T7345" s="52"/>
      <c r="U7345" s="52"/>
      <c r="V7345" s="52"/>
      <c r="W7345" s="52"/>
      <c r="X7345" s="52"/>
      <c r="Y7345" s="52"/>
      <c r="Z7345" s="52"/>
      <c r="AA7345" s="52"/>
    </row>
    <row r="7346" spans="19:27">
      <c r="S7346" s="52"/>
      <c r="T7346" s="52"/>
      <c r="U7346" s="52"/>
      <c r="V7346" s="52"/>
      <c r="W7346" s="52"/>
      <c r="X7346" s="52"/>
      <c r="Y7346" s="52"/>
      <c r="Z7346" s="52"/>
      <c r="AA7346" s="52"/>
    </row>
    <row r="7347" spans="19:27">
      <c r="S7347" s="52"/>
      <c r="T7347" s="52"/>
      <c r="U7347" s="52"/>
      <c r="V7347" s="52"/>
      <c r="W7347" s="52"/>
      <c r="X7347" s="52"/>
      <c r="Y7347" s="52"/>
      <c r="Z7347" s="52"/>
      <c r="AA7347" s="52"/>
    </row>
    <row r="7348" spans="19:27">
      <c r="S7348" s="52"/>
      <c r="T7348" s="52"/>
      <c r="U7348" s="52"/>
      <c r="V7348" s="52"/>
      <c r="W7348" s="52"/>
      <c r="X7348" s="52"/>
      <c r="Y7348" s="52"/>
      <c r="Z7348" s="52"/>
      <c r="AA7348" s="52"/>
    </row>
    <row r="7349" spans="19:27">
      <c r="S7349" s="52"/>
      <c r="T7349" s="52"/>
      <c r="U7349" s="52"/>
      <c r="V7349" s="52"/>
      <c r="W7349" s="52"/>
      <c r="X7349" s="52"/>
      <c r="Y7349" s="52"/>
      <c r="Z7349" s="52"/>
      <c r="AA7349" s="52"/>
    </row>
    <row r="7350" spans="19:27">
      <c r="S7350" s="52"/>
      <c r="T7350" s="52"/>
      <c r="U7350" s="52"/>
      <c r="V7350" s="52"/>
      <c r="W7350" s="52"/>
      <c r="X7350" s="52"/>
      <c r="Y7350" s="52"/>
      <c r="Z7350" s="52"/>
      <c r="AA7350" s="52"/>
    </row>
    <row r="7351" spans="19:27">
      <c r="S7351" s="52"/>
      <c r="T7351" s="52"/>
      <c r="U7351" s="52"/>
      <c r="V7351" s="52"/>
      <c r="W7351" s="52"/>
      <c r="X7351" s="52"/>
      <c r="Y7351" s="52"/>
      <c r="Z7351" s="52"/>
      <c r="AA7351" s="52"/>
    </row>
    <row r="7352" spans="19:27">
      <c r="S7352" s="52"/>
      <c r="T7352" s="52"/>
      <c r="U7352" s="52"/>
      <c r="V7352" s="52"/>
      <c r="W7352" s="52"/>
      <c r="X7352" s="52"/>
      <c r="Y7352" s="52"/>
      <c r="Z7352" s="52"/>
      <c r="AA7352" s="52"/>
    </row>
    <row r="7353" spans="19:27">
      <c r="S7353" s="52"/>
      <c r="T7353" s="52"/>
      <c r="U7353" s="52"/>
      <c r="V7353" s="52"/>
      <c r="W7353" s="52"/>
      <c r="X7353" s="52"/>
      <c r="Y7353" s="52"/>
      <c r="Z7353" s="52"/>
      <c r="AA7353" s="52"/>
    </row>
    <row r="7354" spans="19:27">
      <c r="S7354" s="52"/>
      <c r="T7354" s="52"/>
      <c r="U7354" s="52"/>
      <c r="V7354" s="52"/>
      <c r="W7354" s="52"/>
      <c r="X7354" s="52"/>
      <c r="Y7354" s="52"/>
      <c r="Z7354" s="52"/>
      <c r="AA7354" s="52"/>
    </row>
    <row r="7355" spans="19:27">
      <c r="S7355" s="52"/>
      <c r="T7355" s="52"/>
      <c r="U7355" s="52"/>
      <c r="V7355" s="52"/>
      <c r="W7355" s="52"/>
      <c r="X7355" s="52"/>
      <c r="Y7355" s="52"/>
      <c r="Z7355" s="52"/>
      <c r="AA7355" s="52"/>
    </row>
    <row r="7356" spans="19:27">
      <c r="S7356" s="52"/>
      <c r="T7356" s="52"/>
      <c r="U7356" s="52"/>
      <c r="V7356" s="52"/>
      <c r="W7356" s="52"/>
      <c r="X7356" s="52"/>
      <c r="Y7356" s="52"/>
      <c r="Z7356" s="52"/>
      <c r="AA7356" s="52"/>
    </row>
    <row r="7357" spans="19:27">
      <c r="S7357" s="52"/>
      <c r="T7357" s="52"/>
      <c r="U7357" s="52"/>
      <c r="V7357" s="52"/>
      <c r="W7357" s="52"/>
      <c r="X7357" s="52"/>
      <c r="Y7357" s="52"/>
      <c r="Z7357" s="52"/>
      <c r="AA7357" s="52"/>
    </row>
    <row r="7358" spans="19:27">
      <c r="S7358" s="52"/>
      <c r="T7358" s="52"/>
      <c r="U7358" s="52"/>
      <c r="V7358" s="52"/>
      <c r="W7358" s="52"/>
      <c r="X7358" s="52"/>
      <c r="Y7358" s="52"/>
      <c r="Z7358" s="52"/>
      <c r="AA7358" s="52"/>
    </row>
    <row r="7359" spans="19:27">
      <c r="S7359" s="52"/>
      <c r="T7359" s="52"/>
      <c r="U7359" s="52"/>
      <c r="V7359" s="52"/>
      <c r="W7359" s="52"/>
      <c r="X7359" s="52"/>
      <c r="Y7359" s="52"/>
      <c r="Z7359" s="52"/>
      <c r="AA7359" s="52"/>
    </row>
    <row r="7360" spans="19:27">
      <c r="S7360" s="52"/>
      <c r="T7360" s="52"/>
      <c r="U7360" s="52"/>
      <c r="V7360" s="52"/>
      <c r="W7360" s="52"/>
      <c r="X7360" s="52"/>
      <c r="Y7360" s="52"/>
      <c r="Z7360" s="52"/>
      <c r="AA7360" s="52"/>
    </row>
    <row r="7361" spans="19:27">
      <c r="S7361" s="52"/>
      <c r="T7361" s="52"/>
      <c r="U7361" s="52"/>
      <c r="V7361" s="52"/>
      <c r="W7361" s="52"/>
      <c r="X7361" s="52"/>
      <c r="Y7361" s="52"/>
      <c r="Z7361" s="52"/>
      <c r="AA7361" s="52"/>
    </row>
    <row r="7362" spans="19:27">
      <c r="S7362" s="52"/>
      <c r="T7362" s="52"/>
      <c r="U7362" s="52"/>
      <c r="V7362" s="52"/>
      <c r="W7362" s="52"/>
      <c r="X7362" s="52"/>
      <c r="Y7362" s="52"/>
      <c r="Z7362" s="52"/>
      <c r="AA7362" s="52"/>
    </row>
    <row r="7363" spans="19:27">
      <c r="S7363" s="52"/>
      <c r="T7363" s="52"/>
      <c r="U7363" s="52"/>
      <c r="V7363" s="52"/>
      <c r="W7363" s="52"/>
      <c r="X7363" s="52"/>
      <c r="Y7363" s="52"/>
      <c r="Z7363" s="52"/>
      <c r="AA7363" s="52"/>
    </row>
    <row r="7364" spans="19:27">
      <c r="S7364" s="52"/>
      <c r="T7364" s="52"/>
      <c r="U7364" s="52"/>
      <c r="V7364" s="52"/>
      <c r="W7364" s="52"/>
      <c r="X7364" s="52"/>
      <c r="Y7364" s="52"/>
      <c r="Z7364" s="52"/>
      <c r="AA7364" s="52"/>
    </row>
    <row r="7365" spans="19:27">
      <c r="S7365" s="52"/>
      <c r="T7365" s="52"/>
      <c r="U7365" s="52"/>
      <c r="V7365" s="52"/>
      <c r="W7365" s="52"/>
      <c r="X7365" s="52"/>
      <c r="Y7365" s="52"/>
      <c r="Z7365" s="52"/>
      <c r="AA7365" s="52"/>
    </row>
    <row r="7366" spans="19:27">
      <c r="S7366" s="52"/>
      <c r="T7366" s="52"/>
      <c r="U7366" s="52"/>
      <c r="V7366" s="52"/>
      <c r="W7366" s="52"/>
      <c r="X7366" s="52"/>
      <c r="Y7366" s="52"/>
      <c r="Z7366" s="52"/>
      <c r="AA7366" s="52"/>
    </row>
    <row r="7367" spans="19:27">
      <c r="S7367" s="52"/>
      <c r="T7367" s="52"/>
      <c r="U7367" s="52"/>
      <c r="V7367" s="52"/>
      <c r="W7367" s="52"/>
      <c r="X7367" s="52"/>
      <c r="Y7367" s="52"/>
      <c r="Z7367" s="52"/>
      <c r="AA7367" s="52"/>
    </row>
    <row r="7368" spans="19:27">
      <c r="S7368" s="52"/>
      <c r="T7368" s="52"/>
      <c r="U7368" s="52"/>
      <c r="V7368" s="52"/>
      <c r="W7368" s="52"/>
      <c r="X7368" s="52"/>
      <c r="Y7368" s="52"/>
      <c r="Z7368" s="52"/>
      <c r="AA7368" s="52"/>
    </row>
    <row r="7369" spans="19:27">
      <c r="S7369" s="52"/>
      <c r="T7369" s="52"/>
      <c r="U7369" s="52"/>
      <c r="V7369" s="52"/>
      <c r="W7369" s="52"/>
      <c r="X7369" s="52"/>
      <c r="Y7369" s="52"/>
      <c r="Z7369" s="52"/>
      <c r="AA7369" s="52"/>
    </row>
    <row r="7370" spans="19:27">
      <c r="S7370" s="52"/>
      <c r="T7370" s="52"/>
      <c r="U7370" s="52"/>
      <c r="V7370" s="52"/>
      <c r="W7370" s="52"/>
      <c r="X7370" s="52"/>
      <c r="Y7370" s="52"/>
      <c r="Z7370" s="52"/>
      <c r="AA7370" s="52"/>
    </row>
    <row r="7371" spans="19:27">
      <c r="S7371" s="52"/>
      <c r="T7371" s="52"/>
      <c r="U7371" s="52"/>
      <c r="V7371" s="52"/>
      <c r="W7371" s="52"/>
      <c r="X7371" s="52"/>
      <c r="Y7371" s="52"/>
      <c r="Z7371" s="52"/>
      <c r="AA7371" s="52"/>
    </row>
    <row r="7372" spans="19:27">
      <c r="S7372" s="52"/>
      <c r="T7372" s="52"/>
      <c r="U7372" s="52"/>
      <c r="V7372" s="52"/>
      <c r="W7372" s="52"/>
      <c r="X7372" s="52"/>
      <c r="Y7372" s="52"/>
      <c r="Z7372" s="52"/>
      <c r="AA7372" s="52"/>
    </row>
    <row r="7373" spans="19:27">
      <c r="S7373" s="52"/>
      <c r="T7373" s="52"/>
      <c r="U7373" s="52"/>
      <c r="V7373" s="52"/>
      <c r="W7373" s="52"/>
      <c r="X7373" s="52"/>
      <c r="Y7373" s="52"/>
      <c r="Z7373" s="52"/>
      <c r="AA7373" s="52"/>
    </row>
    <row r="7374" spans="19:27">
      <c r="S7374" s="52"/>
      <c r="T7374" s="52"/>
      <c r="U7374" s="52"/>
      <c r="V7374" s="52"/>
      <c r="W7374" s="52"/>
      <c r="X7374" s="52"/>
      <c r="Y7374" s="52"/>
      <c r="Z7374" s="52"/>
      <c r="AA7374" s="52"/>
    </row>
    <row r="7375" spans="19:27">
      <c r="S7375" s="52"/>
      <c r="T7375" s="52"/>
      <c r="U7375" s="52"/>
      <c r="V7375" s="52"/>
      <c r="W7375" s="52"/>
      <c r="X7375" s="52"/>
      <c r="Y7375" s="52"/>
      <c r="Z7375" s="52"/>
      <c r="AA7375" s="52"/>
    </row>
    <row r="7376" spans="19:27">
      <c r="S7376" s="52"/>
      <c r="T7376" s="52"/>
      <c r="U7376" s="52"/>
      <c r="V7376" s="52"/>
      <c r="W7376" s="52"/>
      <c r="X7376" s="52"/>
      <c r="Y7376" s="52"/>
      <c r="Z7376" s="52"/>
      <c r="AA7376" s="52"/>
    </row>
    <row r="7377" spans="19:27">
      <c r="S7377" s="52"/>
      <c r="T7377" s="52"/>
      <c r="U7377" s="52"/>
      <c r="V7377" s="52"/>
      <c r="W7377" s="52"/>
      <c r="X7377" s="52"/>
      <c r="Y7377" s="52"/>
      <c r="Z7377" s="52"/>
      <c r="AA7377" s="52"/>
    </row>
    <row r="7378" spans="19:27">
      <c r="S7378" s="52"/>
      <c r="T7378" s="52"/>
      <c r="U7378" s="52"/>
      <c r="V7378" s="52"/>
      <c r="W7378" s="52"/>
      <c r="X7378" s="52"/>
      <c r="Y7378" s="52"/>
      <c r="Z7378" s="52"/>
      <c r="AA7378" s="52"/>
    </row>
    <row r="7379" spans="19:27">
      <c r="S7379" s="52"/>
      <c r="T7379" s="52"/>
      <c r="U7379" s="52"/>
      <c r="V7379" s="52"/>
      <c r="W7379" s="52"/>
      <c r="X7379" s="52"/>
      <c r="Y7379" s="52"/>
      <c r="Z7379" s="52"/>
      <c r="AA7379" s="52"/>
    </row>
    <row r="7380" spans="19:27">
      <c r="S7380" s="52"/>
      <c r="T7380" s="52"/>
      <c r="U7380" s="52"/>
      <c r="V7380" s="52"/>
      <c r="W7380" s="52"/>
      <c r="X7380" s="52"/>
      <c r="Y7380" s="52"/>
      <c r="Z7380" s="52"/>
      <c r="AA7380" s="52"/>
    </row>
    <row r="7381" spans="19:27">
      <c r="S7381" s="52"/>
      <c r="T7381" s="52"/>
      <c r="U7381" s="52"/>
      <c r="V7381" s="52"/>
      <c r="W7381" s="52"/>
      <c r="X7381" s="52"/>
      <c r="Y7381" s="52"/>
      <c r="Z7381" s="52"/>
      <c r="AA7381" s="52"/>
    </row>
    <row r="7382" spans="19:27">
      <c r="S7382" s="52"/>
      <c r="T7382" s="52"/>
      <c r="U7382" s="52"/>
      <c r="V7382" s="52"/>
      <c r="W7382" s="52"/>
      <c r="X7382" s="52"/>
      <c r="Y7382" s="52"/>
      <c r="Z7382" s="52"/>
      <c r="AA7382" s="52"/>
    </row>
    <row r="7383" spans="19:27">
      <c r="S7383" s="52"/>
      <c r="T7383" s="52"/>
      <c r="U7383" s="52"/>
      <c r="V7383" s="52"/>
      <c r="W7383" s="52"/>
      <c r="X7383" s="52"/>
      <c r="Y7383" s="52"/>
      <c r="Z7383" s="52"/>
      <c r="AA7383" s="52"/>
    </row>
    <row r="7384" spans="19:27">
      <c r="S7384" s="52"/>
      <c r="T7384" s="52"/>
      <c r="U7384" s="52"/>
      <c r="V7384" s="52"/>
      <c r="W7384" s="52"/>
      <c r="X7384" s="52"/>
      <c r="Y7384" s="52"/>
      <c r="Z7384" s="52"/>
      <c r="AA7384" s="52"/>
    </row>
    <row r="7385" spans="19:27">
      <c r="S7385" s="52"/>
      <c r="T7385" s="52"/>
      <c r="U7385" s="52"/>
      <c r="V7385" s="52"/>
      <c r="W7385" s="52"/>
      <c r="X7385" s="52"/>
      <c r="Y7385" s="52"/>
      <c r="Z7385" s="52"/>
      <c r="AA7385" s="52"/>
    </row>
    <row r="7386" spans="19:27">
      <c r="S7386" s="52"/>
      <c r="T7386" s="52"/>
      <c r="U7386" s="52"/>
      <c r="V7386" s="52"/>
      <c r="W7386" s="52"/>
      <c r="X7386" s="52"/>
      <c r="Y7386" s="52"/>
      <c r="Z7386" s="52"/>
      <c r="AA7386" s="52"/>
    </row>
    <row r="7387" spans="19:27">
      <c r="S7387" s="52"/>
      <c r="T7387" s="52"/>
      <c r="U7387" s="52"/>
      <c r="V7387" s="52"/>
      <c r="W7387" s="52"/>
      <c r="X7387" s="52"/>
      <c r="Y7387" s="52"/>
      <c r="Z7387" s="52"/>
      <c r="AA7387" s="52"/>
    </row>
    <row r="7388" spans="19:27">
      <c r="S7388" s="52"/>
      <c r="T7388" s="52"/>
      <c r="U7388" s="52"/>
      <c r="V7388" s="52"/>
      <c r="W7388" s="52"/>
      <c r="X7388" s="52"/>
      <c r="Y7388" s="52"/>
      <c r="Z7388" s="52"/>
      <c r="AA7388" s="52"/>
    </row>
    <row r="7389" spans="19:27">
      <c r="S7389" s="52"/>
      <c r="T7389" s="52"/>
      <c r="U7389" s="52"/>
      <c r="V7389" s="52"/>
      <c r="W7389" s="52"/>
      <c r="X7389" s="52"/>
      <c r="Y7389" s="52"/>
      <c r="Z7389" s="52"/>
      <c r="AA7389" s="52"/>
    </row>
    <row r="7390" spans="19:27">
      <c r="S7390" s="52"/>
      <c r="T7390" s="52"/>
      <c r="U7390" s="52"/>
      <c r="V7390" s="52"/>
      <c r="W7390" s="52"/>
      <c r="X7390" s="52"/>
      <c r="Y7390" s="52"/>
      <c r="Z7390" s="52"/>
      <c r="AA7390" s="52"/>
    </row>
    <row r="7391" spans="19:27">
      <c r="S7391" s="52"/>
      <c r="T7391" s="52"/>
      <c r="U7391" s="52"/>
      <c r="V7391" s="52"/>
      <c r="W7391" s="52"/>
      <c r="X7391" s="52"/>
      <c r="Y7391" s="52"/>
      <c r="Z7391" s="52"/>
      <c r="AA7391" s="52"/>
    </row>
    <row r="7392" spans="19:27">
      <c r="S7392" s="52"/>
      <c r="T7392" s="52"/>
      <c r="U7392" s="52"/>
      <c r="V7392" s="52"/>
      <c r="W7392" s="52"/>
      <c r="X7392" s="52"/>
      <c r="Y7392" s="52"/>
      <c r="Z7392" s="52"/>
      <c r="AA7392" s="52"/>
    </row>
    <row r="7393" spans="19:27">
      <c r="S7393" s="52"/>
      <c r="T7393" s="52"/>
      <c r="U7393" s="52"/>
      <c r="V7393" s="52"/>
      <c r="W7393" s="52"/>
      <c r="X7393" s="52"/>
      <c r="Y7393" s="52"/>
      <c r="Z7393" s="52"/>
      <c r="AA7393" s="52"/>
    </row>
    <row r="7394" spans="19:27">
      <c r="S7394" s="52"/>
      <c r="T7394" s="52"/>
      <c r="U7394" s="52"/>
      <c r="V7394" s="52"/>
      <c r="W7394" s="52"/>
      <c r="X7394" s="52"/>
      <c r="Y7394" s="52"/>
      <c r="Z7394" s="52"/>
      <c r="AA7394" s="52"/>
    </row>
    <row r="7395" spans="19:27">
      <c r="S7395" s="52"/>
      <c r="T7395" s="52"/>
      <c r="U7395" s="52"/>
      <c r="V7395" s="52"/>
      <c r="W7395" s="52"/>
      <c r="X7395" s="52"/>
      <c r="Y7395" s="52"/>
      <c r="Z7395" s="52"/>
      <c r="AA7395" s="52"/>
    </row>
    <row r="7396" spans="19:27">
      <c r="S7396" s="52"/>
      <c r="T7396" s="52"/>
      <c r="U7396" s="52"/>
      <c r="V7396" s="52"/>
      <c r="W7396" s="52"/>
      <c r="X7396" s="52"/>
      <c r="Y7396" s="52"/>
      <c r="Z7396" s="52"/>
      <c r="AA7396" s="52"/>
    </row>
    <row r="7397" spans="19:27">
      <c r="S7397" s="52"/>
      <c r="T7397" s="52"/>
      <c r="U7397" s="52"/>
      <c r="V7397" s="52"/>
      <c r="W7397" s="52"/>
      <c r="X7397" s="52"/>
      <c r="Y7397" s="52"/>
      <c r="Z7397" s="52"/>
      <c r="AA7397" s="52"/>
    </row>
    <row r="7398" spans="19:27">
      <c r="S7398" s="52"/>
      <c r="T7398" s="52"/>
      <c r="U7398" s="52"/>
      <c r="V7398" s="52"/>
      <c r="W7398" s="52"/>
      <c r="X7398" s="52"/>
      <c r="Y7398" s="52"/>
      <c r="Z7398" s="52"/>
      <c r="AA7398" s="52"/>
    </row>
    <row r="7399" spans="19:27">
      <c r="S7399" s="52"/>
      <c r="T7399" s="52"/>
      <c r="U7399" s="52"/>
      <c r="V7399" s="52"/>
      <c r="W7399" s="52"/>
      <c r="X7399" s="52"/>
      <c r="Y7399" s="52"/>
      <c r="Z7399" s="52"/>
      <c r="AA7399" s="52"/>
    </row>
    <row r="7400" spans="19:27">
      <c r="S7400" s="52"/>
      <c r="T7400" s="52"/>
      <c r="U7400" s="52"/>
      <c r="V7400" s="52"/>
      <c r="W7400" s="52"/>
      <c r="X7400" s="52"/>
      <c r="Y7400" s="52"/>
      <c r="Z7400" s="52"/>
      <c r="AA7400" s="52"/>
    </row>
    <row r="7401" spans="19:27">
      <c r="S7401" s="52"/>
      <c r="T7401" s="52"/>
      <c r="U7401" s="52"/>
      <c r="V7401" s="52"/>
      <c r="W7401" s="52"/>
      <c r="X7401" s="52"/>
      <c r="Y7401" s="52"/>
      <c r="Z7401" s="52"/>
      <c r="AA7401" s="52"/>
    </row>
    <row r="7402" spans="19:27">
      <c r="S7402" s="52"/>
      <c r="T7402" s="52"/>
      <c r="U7402" s="52"/>
      <c r="V7402" s="52"/>
      <c r="W7402" s="52"/>
      <c r="X7402" s="52"/>
      <c r="Y7402" s="52"/>
      <c r="Z7402" s="52"/>
      <c r="AA7402" s="52"/>
    </row>
    <row r="7403" spans="19:27">
      <c r="S7403" s="52"/>
      <c r="T7403" s="52"/>
      <c r="U7403" s="52"/>
      <c r="V7403" s="52"/>
      <c r="W7403" s="52"/>
      <c r="X7403" s="52"/>
      <c r="Y7403" s="52"/>
      <c r="Z7403" s="52"/>
      <c r="AA7403" s="52"/>
    </row>
    <row r="7404" spans="19:27">
      <c r="S7404" s="52"/>
      <c r="T7404" s="52"/>
      <c r="U7404" s="52"/>
      <c r="V7404" s="52"/>
      <c r="W7404" s="52"/>
      <c r="X7404" s="52"/>
      <c r="Y7404" s="52"/>
      <c r="Z7404" s="52"/>
      <c r="AA7404" s="52"/>
    </row>
    <row r="7405" spans="19:27">
      <c r="S7405" s="52"/>
      <c r="T7405" s="52"/>
      <c r="U7405" s="52"/>
      <c r="V7405" s="52"/>
      <c r="W7405" s="52"/>
      <c r="X7405" s="52"/>
      <c r="Y7405" s="52"/>
      <c r="Z7405" s="52"/>
      <c r="AA7405" s="52"/>
    </row>
    <row r="7406" spans="19:27">
      <c r="S7406" s="52"/>
      <c r="T7406" s="52"/>
      <c r="U7406" s="52"/>
      <c r="V7406" s="52"/>
      <c r="W7406" s="52"/>
      <c r="X7406" s="52"/>
      <c r="Y7406" s="52"/>
      <c r="Z7406" s="52"/>
      <c r="AA7406" s="52"/>
    </row>
    <row r="7407" spans="19:27">
      <c r="S7407" s="52"/>
      <c r="T7407" s="52"/>
      <c r="U7407" s="52"/>
      <c r="V7407" s="52"/>
      <c r="W7407" s="52"/>
      <c r="X7407" s="52"/>
      <c r="Y7407" s="52"/>
      <c r="Z7407" s="52"/>
      <c r="AA7407" s="52"/>
    </row>
    <row r="7408" spans="19:27">
      <c r="S7408" s="52"/>
      <c r="T7408" s="52"/>
      <c r="U7408" s="52"/>
      <c r="V7408" s="52"/>
      <c r="W7408" s="52"/>
      <c r="X7408" s="52"/>
      <c r="Y7408" s="52"/>
      <c r="Z7408" s="52"/>
      <c r="AA7408" s="52"/>
    </row>
    <row r="7409" spans="19:27">
      <c r="S7409" s="52"/>
      <c r="T7409" s="52"/>
      <c r="U7409" s="52"/>
      <c r="V7409" s="52"/>
      <c r="W7409" s="52"/>
      <c r="X7409" s="52"/>
      <c r="Y7409" s="52"/>
      <c r="Z7409" s="52"/>
      <c r="AA7409" s="52"/>
    </row>
    <row r="7410" spans="19:27">
      <c r="S7410" s="52"/>
      <c r="T7410" s="52"/>
      <c r="U7410" s="52"/>
      <c r="V7410" s="52"/>
      <c r="W7410" s="52"/>
      <c r="X7410" s="52"/>
      <c r="Y7410" s="52"/>
      <c r="Z7410" s="52"/>
      <c r="AA7410" s="52"/>
    </row>
    <row r="7411" spans="19:27">
      <c r="S7411" s="52"/>
      <c r="T7411" s="52"/>
      <c r="U7411" s="52"/>
      <c r="V7411" s="52"/>
      <c r="W7411" s="52"/>
      <c r="X7411" s="52"/>
      <c r="Y7411" s="52"/>
      <c r="Z7411" s="52"/>
      <c r="AA7411" s="52"/>
    </row>
    <row r="7412" spans="19:27">
      <c r="S7412" s="52"/>
      <c r="T7412" s="52"/>
      <c r="U7412" s="52"/>
      <c r="V7412" s="52"/>
      <c r="W7412" s="52"/>
      <c r="X7412" s="52"/>
      <c r="Y7412" s="52"/>
      <c r="Z7412" s="52"/>
      <c r="AA7412" s="52"/>
    </row>
    <row r="7413" spans="19:27">
      <c r="S7413" s="52"/>
      <c r="T7413" s="52"/>
      <c r="U7413" s="52"/>
      <c r="V7413" s="52"/>
      <c r="W7413" s="52"/>
      <c r="X7413" s="52"/>
      <c r="Y7413" s="52"/>
      <c r="Z7413" s="52"/>
      <c r="AA7413" s="52"/>
    </row>
    <row r="7414" spans="19:27">
      <c r="S7414" s="52"/>
      <c r="T7414" s="52"/>
      <c r="U7414" s="52"/>
      <c r="V7414" s="52"/>
      <c r="W7414" s="52"/>
      <c r="X7414" s="52"/>
      <c r="Y7414" s="52"/>
      <c r="Z7414" s="52"/>
      <c r="AA7414" s="52"/>
    </row>
    <row r="7415" spans="19:27">
      <c r="S7415" s="52"/>
      <c r="T7415" s="52"/>
      <c r="U7415" s="52"/>
      <c r="V7415" s="52"/>
      <c r="W7415" s="52"/>
      <c r="X7415" s="52"/>
      <c r="Y7415" s="52"/>
      <c r="Z7415" s="52"/>
      <c r="AA7415" s="52"/>
    </row>
    <row r="7416" spans="19:27">
      <c r="S7416" s="52"/>
      <c r="T7416" s="52"/>
      <c r="U7416" s="52"/>
      <c r="V7416" s="52"/>
      <c r="W7416" s="52"/>
      <c r="X7416" s="52"/>
      <c r="Y7416" s="52"/>
      <c r="Z7416" s="52"/>
      <c r="AA7416" s="52"/>
    </row>
    <row r="7417" spans="19:27">
      <c r="S7417" s="52"/>
      <c r="T7417" s="52"/>
      <c r="U7417" s="52"/>
      <c r="V7417" s="52"/>
      <c r="W7417" s="52"/>
      <c r="X7417" s="52"/>
      <c r="Y7417" s="52"/>
      <c r="Z7417" s="52"/>
      <c r="AA7417" s="52"/>
    </row>
    <row r="7418" spans="19:27">
      <c r="S7418" s="52"/>
      <c r="T7418" s="52"/>
      <c r="U7418" s="52"/>
      <c r="V7418" s="52"/>
      <c r="W7418" s="52"/>
      <c r="X7418" s="52"/>
      <c r="Y7418" s="52"/>
      <c r="Z7418" s="52"/>
      <c r="AA7418" s="52"/>
    </row>
    <row r="7419" spans="19:27">
      <c r="S7419" s="52"/>
      <c r="T7419" s="52"/>
      <c r="U7419" s="52"/>
      <c r="V7419" s="52"/>
      <c r="W7419" s="52"/>
      <c r="X7419" s="52"/>
      <c r="Y7419" s="52"/>
      <c r="Z7419" s="52"/>
      <c r="AA7419" s="52"/>
    </row>
    <row r="7420" spans="19:27">
      <c r="S7420" s="52"/>
      <c r="T7420" s="52"/>
      <c r="U7420" s="52"/>
      <c r="V7420" s="52"/>
      <c r="W7420" s="52"/>
      <c r="X7420" s="52"/>
      <c r="Y7420" s="52"/>
      <c r="Z7420" s="52"/>
      <c r="AA7420" s="52"/>
    </row>
    <row r="7421" spans="19:27">
      <c r="S7421" s="52"/>
      <c r="T7421" s="52"/>
      <c r="U7421" s="52"/>
      <c r="V7421" s="52"/>
      <c r="W7421" s="52"/>
      <c r="X7421" s="52"/>
      <c r="Y7421" s="52"/>
      <c r="Z7421" s="52"/>
      <c r="AA7421" s="52"/>
    </row>
    <row r="7422" spans="19:27">
      <c r="S7422" s="52"/>
      <c r="T7422" s="52"/>
      <c r="U7422" s="52"/>
      <c r="V7422" s="52"/>
      <c r="W7422" s="52"/>
      <c r="X7422" s="52"/>
      <c r="Y7422" s="52"/>
      <c r="Z7422" s="52"/>
      <c r="AA7422" s="52"/>
    </row>
    <row r="7423" spans="19:27">
      <c r="S7423" s="52"/>
      <c r="T7423" s="52"/>
      <c r="U7423" s="52"/>
      <c r="V7423" s="52"/>
      <c r="W7423" s="52"/>
      <c r="X7423" s="52"/>
      <c r="Y7423" s="52"/>
      <c r="Z7423" s="52"/>
      <c r="AA7423" s="52"/>
    </row>
    <row r="7424" spans="19:27">
      <c r="S7424" s="52"/>
      <c r="T7424" s="52"/>
      <c r="U7424" s="52"/>
      <c r="V7424" s="52"/>
      <c r="W7424" s="52"/>
      <c r="X7424" s="52"/>
      <c r="Y7424" s="52"/>
      <c r="Z7424" s="52"/>
      <c r="AA7424" s="52"/>
    </row>
    <row r="7425" spans="19:27">
      <c r="S7425" s="52"/>
      <c r="T7425" s="52"/>
      <c r="U7425" s="52"/>
      <c r="V7425" s="52"/>
      <c r="W7425" s="52"/>
      <c r="X7425" s="52"/>
      <c r="Y7425" s="52"/>
      <c r="Z7425" s="52"/>
      <c r="AA7425" s="52"/>
    </row>
    <row r="7426" spans="19:27">
      <c r="S7426" s="52"/>
      <c r="T7426" s="52"/>
      <c r="U7426" s="52"/>
      <c r="V7426" s="52"/>
      <c r="W7426" s="52"/>
      <c r="X7426" s="52"/>
      <c r="Y7426" s="52"/>
      <c r="Z7426" s="52"/>
      <c r="AA7426" s="52"/>
    </row>
    <row r="7427" spans="19:27">
      <c r="S7427" s="52"/>
      <c r="T7427" s="52"/>
      <c r="U7427" s="52"/>
      <c r="V7427" s="52"/>
      <c r="W7427" s="52"/>
      <c r="X7427" s="52"/>
      <c r="Y7427" s="52"/>
      <c r="Z7427" s="52"/>
      <c r="AA7427" s="52"/>
    </row>
    <row r="7428" spans="19:27">
      <c r="S7428" s="52"/>
      <c r="T7428" s="52"/>
      <c r="U7428" s="52"/>
      <c r="V7428" s="52"/>
      <c r="W7428" s="52"/>
      <c r="X7428" s="52"/>
      <c r="Y7428" s="52"/>
      <c r="Z7428" s="52"/>
      <c r="AA7428" s="52"/>
    </row>
    <row r="7429" spans="19:27">
      <c r="S7429" s="52"/>
      <c r="T7429" s="52"/>
      <c r="U7429" s="52"/>
      <c r="V7429" s="52"/>
      <c r="W7429" s="52"/>
      <c r="X7429" s="52"/>
      <c r="Y7429" s="52"/>
      <c r="Z7429" s="52"/>
      <c r="AA7429" s="52"/>
    </row>
    <row r="7430" spans="19:27">
      <c r="S7430" s="52"/>
      <c r="T7430" s="52"/>
      <c r="U7430" s="52"/>
      <c r="V7430" s="52"/>
      <c r="W7430" s="52"/>
      <c r="X7430" s="52"/>
      <c r="Y7430" s="52"/>
      <c r="Z7430" s="52"/>
      <c r="AA7430" s="52"/>
    </row>
    <row r="7431" spans="19:27">
      <c r="S7431" s="52"/>
      <c r="T7431" s="52"/>
      <c r="U7431" s="52"/>
      <c r="V7431" s="52"/>
      <c r="W7431" s="52"/>
      <c r="X7431" s="52"/>
      <c r="Y7431" s="52"/>
      <c r="Z7431" s="52"/>
      <c r="AA7431" s="52"/>
    </row>
    <row r="7432" spans="19:27">
      <c r="S7432" s="52"/>
      <c r="T7432" s="52"/>
      <c r="U7432" s="52"/>
      <c r="V7432" s="52"/>
      <c r="W7432" s="52"/>
      <c r="X7432" s="52"/>
      <c r="Y7432" s="52"/>
      <c r="Z7432" s="52"/>
      <c r="AA7432" s="52"/>
    </row>
    <row r="7433" spans="19:27">
      <c r="S7433" s="52"/>
      <c r="T7433" s="52"/>
      <c r="U7433" s="52"/>
      <c r="V7433" s="52"/>
      <c r="W7433" s="52"/>
      <c r="X7433" s="52"/>
      <c r="Y7433" s="52"/>
      <c r="Z7433" s="52"/>
      <c r="AA7433" s="52"/>
    </row>
    <row r="7434" spans="19:27">
      <c r="S7434" s="52"/>
      <c r="T7434" s="52"/>
      <c r="U7434" s="52"/>
      <c r="V7434" s="52"/>
      <c r="W7434" s="52"/>
      <c r="X7434" s="52"/>
      <c r="Y7434" s="52"/>
      <c r="Z7434" s="52"/>
      <c r="AA7434" s="52"/>
    </row>
    <row r="7435" spans="19:27">
      <c r="S7435" s="52"/>
      <c r="T7435" s="52"/>
      <c r="U7435" s="52"/>
      <c r="V7435" s="52"/>
      <c r="W7435" s="52"/>
      <c r="X7435" s="52"/>
      <c r="Y7435" s="52"/>
      <c r="Z7435" s="52"/>
      <c r="AA7435" s="52"/>
    </row>
    <row r="7436" spans="19:27">
      <c r="S7436" s="52"/>
      <c r="T7436" s="52"/>
      <c r="U7436" s="52"/>
      <c r="V7436" s="52"/>
      <c r="W7436" s="52"/>
      <c r="X7436" s="52"/>
      <c r="Y7436" s="52"/>
      <c r="Z7436" s="52"/>
      <c r="AA7436" s="52"/>
    </row>
    <row r="7437" spans="19:27">
      <c r="S7437" s="52"/>
      <c r="T7437" s="52"/>
      <c r="U7437" s="52"/>
      <c r="V7437" s="52"/>
      <c r="W7437" s="52"/>
      <c r="X7437" s="52"/>
      <c r="Y7437" s="52"/>
      <c r="Z7437" s="52"/>
      <c r="AA7437" s="52"/>
    </row>
    <row r="7438" spans="19:27">
      <c r="S7438" s="52"/>
      <c r="T7438" s="52"/>
      <c r="U7438" s="52"/>
      <c r="V7438" s="52"/>
      <c r="W7438" s="52"/>
      <c r="X7438" s="52"/>
      <c r="Y7438" s="52"/>
      <c r="Z7438" s="52"/>
      <c r="AA7438" s="52"/>
    </row>
    <row r="7439" spans="19:27">
      <c r="S7439" s="52"/>
      <c r="T7439" s="52"/>
      <c r="U7439" s="52"/>
      <c r="V7439" s="52"/>
      <c r="W7439" s="52"/>
      <c r="X7439" s="52"/>
      <c r="Y7439" s="52"/>
      <c r="Z7439" s="52"/>
      <c r="AA7439" s="52"/>
    </row>
    <row r="7440" spans="19:27">
      <c r="S7440" s="52"/>
      <c r="T7440" s="52"/>
      <c r="U7440" s="52"/>
      <c r="V7440" s="52"/>
      <c r="W7440" s="52"/>
      <c r="X7440" s="52"/>
      <c r="Y7440" s="52"/>
      <c r="Z7440" s="52"/>
      <c r="AA7440" s="52"/>
    </row>
    <row r="7441" spans="19:27">
      <c r="S7441" s="52"/>
      <c r="T7441" s="52"/>
      <c r="U7441" s="52"/>
      <c r="V7441" s="52"/>
      <c r="W7441" s="52"/>
      <c r="X7441" s="52"/>
      <c r="Y7441" s="52"/>
      <c r="Z7441" s="52"/>
      <c r="AA7441" s="52"/>
    </row>
    <row r="7442" spans="19:27">
      <c r="S7442" s="52"/>
      <c r="T7442" s="52"/>
      <c r="U7442" s="52"/>
      <c r="V7442" s="52"/>
      <c r="W7442" s="52"/>
      <c r="X7442" s="52"/>
      <c r="Y7442" s="52"/>
      <c r="Z7442" s="52"/>
      <c r="AA7442" s="52"/>
    </row>
    <row r="7443" spans="19:27">
      <c r="S7443" s="52"/>
      <c r="T7443" s="52"/>
      <c r="U7443" s="52"/>
      <c r="V7443" s="52"/>
      <c r="W7443" s="52"/>
      <c r="X7443" s="52"/>
      <c r="Y7443" s="52"/>
      <c r="Z7443" s="52"/>
      <c r="AA7443" s="52"/>
    </row>
    <row r="7444" spans="19:27">
      <c r="S7444" s="52"/>
      <c r="T7444" s="52"/>
      <c r="U7444" s="52"/>
      <c r="V7444" s="52"/>
      <c r="W7444" s="52"/>
      <c r="X7444" s="52"/>
      <c r="Y7444" s="52"/>
      <c r="Z7444" s="52"/>
      <c r="AA7444" s="52"/>
    </row>
    <row r="7445" spans="19:27">
      <c r="S7445" s="52"/>
      <c r="T7445" s="52"/>
      <c r="U7445" s="52"/>
      <c r="V7445" s="52"/>
      <c r="W7445" s="52"/>
      <c r="X7445" s="52"/>
      <c r="Y7445" s="52"/>
      <c r="Z7445" s="52"/>
      <c r="AA7445" s="52"/>
    </row>
    <row r="7446" spans="19:27">
      <c r="S7446" s="52"/>
      <c r="T7446" s="52"/>
      <c r="U7446" s="52"/>
      <c r="V7446" s="52"/>
      <c r="W7446" s="52"/>
      <c r="X7446" s="52"/>
      <c r="Y7446" s="52"/>
      <c r="Z7446" s="52"/>
      <c r="AA7446" s="52"/>
    </row>
    <row r="7447" spans="19:27">
      <c r="S7447" s="52"/>
      <c r="T7447" s="52"/>
      <c r="U7447" s="52"/>
      <c r="V7447" s="52"/>
      <c r="W7447" s="52"/>
      <c r="X7447" s="52"/>
      <c r="Y7447" s="52"/>
      <c r="Z7447" s="52"/>
      <c r="AA7447" s="52"/>
    </row>
    <row r="7448" spans="19:27">
      <c r="S7448" s="52"/>
      <c r="T7448" s="52"/>
      <c r="U7448" s="52"/>
      <c r="V7448" s="52"/>
      <c r="W7448" s="52"/>
      <c r="X7448" s="52"/>
      <c r="Y7448" s="52"/>
      <c r="Z7448" s="52"/>
      <c r="AA7448" s="52"/>
    </row>
    <row r="7449" spans="19:27">
      <c r="S7449" s="52"/>
      <c r="T7449" s="52"/>
      <c r="U7449" s="52"/>
      <c r="V7449" s="52"/>
      <c r="W7449" s="52"/>
      <c r="X7449" s="52"/>
      <c r="Y7449" s="52"/>
      <c r="Z7449" s="52"/>
      <c r="AA7449" s="52"/>
    </row>
    <row r="7450" spans="19:27">
      <c r="S7450" s="52"/>
      <c r="T7450" s="52"/>
      <c r="U7450" s="52"/>
      <c r="V7450" s="52"/>
      <c r="W7450" s="52"/>
      <c r="X7450" s="52"/>
      <c r="Y7450" s="52"/>
      <c r="Z7450" s="52"/>
      <c r="AA7450" s="52"/>
    </row>
    <row r="7451" spans="19:27">
      <c r="S7451" s="52"/>
      <c r="T7451" s="52"/>
      <c r="U7451" s="52"/>
      <c r="V7451" s="52"/>
      <c r="W7451" s="52"/>
      <c r="X7451" s="52"/>
      <c r="Y7451" s="52"/>
      <c r="Z7451" s="52"/>
      <c r="AA7451" s="52"/>
    </row>
    <row r="7452" spans="19:27">
      <c r="S7452" s="52"/>
      <c r="T7452" s="52"/>
      <c r="U7452" s="52"/>
      <c r="V7452" s="52"/>
      <c r="W7452" s="52"/>
      <c r="X7452" s="52"/>
      <c r="Y7452" s="52"/>
      <c r="Z7452" s="52"/>
      <c r="AA7452" s="52"/>
    </row>
    <row r="7453" spans="19:27">
      <c r="S7453" s="52"/>
      <c r="T7453" s="52"/>
      <c r="U7453" s="52"/>
      <c r="V7453" s="52"/>
      <c r="W7453" s="52"/>
      <c r="X7453" s="52"/>
      <c r="Y7453" s="52"/>
      <c r="Z7453" s="52"/>
      <c r="AA7453" s="52"/>
    </row>
    <row r="7454" spans="19:27">
      <c r="S7454" s="52"/>
      <c r="T7454" s="52"/>
      <c r="U7454" s="52"/>
      <c r="V7454" s="52"/>
      <c r="W7454" s="52"/>
      <c r="X7454" s="52"/>
      <c r="Y7454" s="52"/>
      <c r="Z7454" s="52"/>
      <c r="AA7454" s="52"/>
    </row>
    <row r="7455" spans="19:27">
      <c r="S7455" s="52"/>
      <c r="T7455" s="52"/>
      <c r="U7455" s="52"/>
      <c r="V7455" s="52"/>
      <c r="W7455" s="52"/>
      <c r="X7455" s="52"/>
      <c r="Y7455" s="52"/>
      <c r="Z7455" s="52"/>
      <c r="AA7455" s="52"/>
    </row>
    <row r="7456" spans="19:27">
      <c r="S7456" s="52"/>
      <c r="T7456" s="52"/>
      <c r="U7456" s="52"/>
      <c r="V7456" s="52"/>
      <c r="W7456" s="52"/>
      <c r="X7456" s="52"/>
      <c r="Y7456" s="52"/>
      <c r="Z7456" s="52"/>
      <c r="AA7456" s="52"/>
    </row>
    <row r="7457" spans="19:27">
      <c r="S7457" s="52"/>
      <c r="T7457" s="52"/>
      <c r="U7457" s="52"/>
      <c r="V7457" s="52"/>
      <c r="W7457" s="52"/>
      <c r="X7457" s="52"/>
      <c r="Y7457" s="52"/>
      <c r="Z7457" s="52"/>
      <c r="AA7457" s="52"/>
    </row>
    <row r="7458" spans="19:27">
      <c r="S7458" s="52"/>
      <c r="T7458" s="52"/>
      <c r="U7458" s="52"/>
      <c r="V7458" s="52"/>
      <c r="W7458" s="52"/>
      <c r="X7458" s="52"/>
      <c r="Y7458" s="52"/>
      <c r="Z7458" s="52"/>
      <c r="AA7458" s="52"/>
    </row>
    <row r="7459" spans="19:27">
      <c r="S7459" s="52"/>
      <c r="T7459" s="52"/>
      <c r="U7459" s="52"/>
      <c r="V7459" s="52"/>
      <c r="W7459" s="52"/>
      <c r="X7459" s="52"/>
      <c r="Y7459" s="52"/>
      <c r="Z7459" s="52"/>
      <c r="AA7459" s="52"/>
    </row>
    <row r="7460" spans="19:27">
      <c r="S7460" s="52"/>
      <c r="T7460" s="52"/>
      <c r="U7460" s="52"/>
      <c r="V7460" s="52"/>
      <c r="W7460" s="52"/>
      <c r="X7460" s="52"/>
      <c r="Y7460" s="52"/>
      <c r="Z7460" s="52"/>
      <c r="AA7460" s="52"/>
    </row>
    <row r="7461" spans="19:27">
      <c r="S7461" s="52"/>
      <c r="T7461" s="52"/>
      <c r="U7461" s="52"/>
      <c r="V7461" s="52"/>
      <c r="W7461" s="52"/>
      <c r="X7461" s="52"/>
      <c r="Y7461" s="52"/>
      <c r="Z7461" s="52"/>
      <c r="AA7461" s="52"/>
    </row>
    <row r="7462" spans="19:27">
      <c r="S7462" s="52"/>
      <c r="T7462" s="52"/>
      <c r="U7462" s="52"/>
      <c r="V7462" s="52"/>
      <c r="W7462" s="52"/>
      <c r="X7462" s="52"/>
      <c r="Y7462" s="52"/>
      <c r="Z7462" s="52"/>
      <c r="AA7462" s="52"/>
    </row>
    <row r="7463" spans="19:27">
      <c r="S7463" s="52"/>
      <c r="T7463" s="52"/>
      <c r="U7463" s="52"/>
      <c r="V7463" s="52"/>
      <c r="W7463" s="52"/>
      <c r="X7463" s="52"/>
      <c r="Y7463" s="52"/>
      <c r="Z7463" s="52"/>
      <c r="AA7463" s="52"/>
    </row>
    <row r="7464" spans="19:27">
      <c r="S7464" s="52"/>
      <c r="T7464" s="52"/>
      <c r="U7464" s="52"/>
      <c r="V7464" s="52"/>
      <c r="W7464" s="52"/>
      <c r="X7464" s="52"/>
      <c r="Y7464" s="52"/>
      <c r="Z7464" s="52"/>
      <c r="AA7464" s="52"/>
    </row>
    <row r="7465" spans="19:27">
      <c r="S7465" s="52"/>
      <c r="T7465" s="52"/>
      <c r="U7465" s="52"/>
      <c r="V7465" s="52"/>
      <c r="W7465" s="52"/>
      <c r="X7465" s="52"/>
      <c r="Y7465" s="52"/>
      <c r="Z7465" s="52"/>
      <c r="AA7465" s="52"/>
    </row>
    <row r="7466" spans="19:27">
      <c r="S7466" s="52"/>
      <c r="T7466" s="52"/>
      <c r="U7466" s="52"/>
      <c r="V7466" s="52"/>
      <c r="W7466" s="52"/>
      <c r="X7466" s="52"/>
      <c r="Y7466" s="52"/>
      <c r="Z7466" s="52"/>
      <c r="AA7466" s="52"/>
    </row>
    <row r="7467" spans="19:27">
      <c r="S7467" s="52"/>
      <c r="T7467" s="52"/>
      <c r="U7467" s="52"/>
      <c r="V7467" s="52"/>
      <c r="W7467" s="52"/>
      <c r="X7467" s="52"/>
      <c r="Y7467" s="52"/>
      <c r="Z7467" s="52"/>
      <c r="AA7467" s="52"/>
    </row>
    <row r="7468" spans="19:27">
      <c r="S7468" s="52"/>
      <c r="T7468" s="52"/>
      <c r="U7468" s="52"/>
      <c r="V7468" s="52"/>
      <c r="W7468" s="52"/>
      <c r="X7468" s="52"/>
      <c r="Y7468" s="52"/>
      <c r="Z7468" s="52"/>
      <c r="AA7468" s="52"/>
    </row>
    <row r="7469" spans="19:27">
      <c r="S7469" s="52"/>
      <c r="T7469" s="52"/>
      <c r="U7469" s="52"/>
      <c r="V7469" s="52"/>
      <c r="W7469" s="52"/>
      <c r="X7469" s="52"/>
      <c r="Y7469" s="52"/>
      <c r="Z7469" s="52"/>
      <c r="AA7469" s="52"/>
    </row>
    <row r="7470" spans="19:27">
      <c r="S7470" s="52"/>
      <c r="T7470" s="52"/>
      <c r="U7470" s="52"/>
      <c r="V7470" s="52"/>
      <c r="W7470" s="52"/>
      <c r="X7470" s="52"/>
      <c r="Y7470" s="52"/>
      <c r="Z7470" s="52"/>
      <c r="AA7470" s="52"/>
    </row>
    <row r="7471" spans="19:27">
      <c r="S7471" s="52"/>
      <c r="T7471" s="52"/>
      <c r="U7471" s="52"/>
      <c r="V7471" s="52"/>
      <c r="W7471" s="52"/>
      <c r="X7471" s="52"/>
      <c r="Y7471" s="52"/>
      <c r="Z7471" s="52"/>
      <c r="AA7471" s="52"/>
    </row>
    <row r="7472" spans="19:27">
      <c r="S7472" s="52"/>
      <c r="T7472" s="52"/>
      <c r="U7472" s="52"/>
      <c r="V7472" s="52"/>
      <c r="W7472" s="52"/>
      <c r="X7472" s="52"/>
      <c r="Y7472" s="52"/>
      <c r="Z7472" s="52"/>
      <c r="AA7472" s="52"/>
    </row>
    <row r="7473" spans="19:27">
      <c r="S7473" s="52"/>
      <c r="T7473" s="52"/>
      <c r="U7473" s="52"/>
      <c r="V7473" s="52"/>
      <c r="W7473" s="52"/>
      <c r="X7473" s="52"/>
      <c r="Y7473" s="52"/>
      <c r="Z7473" s="52"/>
      <c r="AA7473" s="52"/>
    </row>
    <row r="7474" spans="19:27">
      <c r="S7474" s="52"/>
      <c r="T7474" s="52"/>
      <c r="U7474" s="52"/>
      <c r="V7474" s="52"/>
      <c r="W7474" s="52"/>
      <c r="X7474" s="52"/>
      <c r="Y7474" s="52"/>
      <c r="Z7474" s="52"/>
      <c r="AA7474" s="52"/>
    </row>
    <row r="7475" spans="19:27">
      <c r="S7475" s="52"/>
      <c r="T7475" s="52"/>
      <c r="U7475" s="52"/>
      <c r="V7475" s="52"/>
      <c r="W7475" s="52"/>
      <c r="X7475" s="52"/>
      <c r="Y7475" s="52"/>
      <c r="Z7475" s="52"/>
      <c r="AA7475" s="52"/>
    </row>
    <row r="7476" spans="19:27">
      <c r="S7476" s="52"/>
      <c r="T7476" s="52"/>
      <c r="U7476" s="52"/>
      <c r="V7476" s="52"/>
      <c r="W7476" s="52"/>
      <c r="X7476" s="52"/>
      <c r="Y7476" s="52"/>
      <c r="Z7476" s="52"/>
      <c r="AA7476" s="52"/>
    </row>
    <row r="7477" spans="19:27">
      <c r="S7477" s="52"/>
      <c r="T7477" s="52"/>
      <c r="U7477" s="52"/>
      <c r="V7477" s="52"/>
      <c r="W7477" s="52"/>
      <c r="X7477" s="52"/>
      <c r="Y7477" s="52"/>
      <c r="Z7477" s="52"/>
      <c r="AA7477" s="52"/>
    </row>
    <row r="7478" spans="19:27">
      <c r="S7478" s="52"/>
      <c r="T7478" s="52"/>
      <c r="U7478" s="52"/>
      <c r="V7478" s="52"/>
      <c r="W7478" s="52"/>
      <c r="X7478" s="52"/>
      <c r="Y7478" s="52"/>
      <c r="Z7478" s="52"/>
      <c r="AA7478" s="52"/>
    </row>
    <row r="7479" spans="19:27">
      <c r="S7479" s="52"/>
      <c r="T7479" s="52"/>
      <c r="U7479" s="52"/>
      <c r="V7479" s="52"/>
      <c r="W7479" s="52"/>
      <c r="X7479" s="52"/>
      <c r="Y7479" s="52"/>
      <c r="Z7479" s="52"/>
      <c r="AA7479" s="52"/>
    </row>
    <row r="7480" spans="19:27">
      <c r="S7480" s="52"/>
      <c r="T7480" s="52"/>
      <c r="U7480" s="52"/>
      <c r="V7480" s="52"/>
      <c r="W7480" s="52"/>
      <c r="X7480" s="52"/>
      <c r="Y7480" s="52"/>
      <c r="Z7480" s="52"/>
      <c r="AA7480" s="52"/>
    </row>
    <row r="7481" spans="19:27">
      <c r="S7481" s="52"/>
      <c r="T7481" s="52"/>
      <c r="U7481" s="52"/>
      <c r="V7481" s="52"/>
      <c r="W7481" s="52"/>
      <c r="X7481" s="52"/>
      <c r="Y7481" s="52"/>
      <c r="Z7481" s="52"/>
      <c r="AA7481" s="52"/>
    </row>
    <row r="7482" spans="19:27">
      <c r="S7482" s="52"/>
      <c r="T7482" s="52"/>
      <c r="U7482" s="52"/>
      <c r="V7482" s="52"/>
      <c r="W7482" s="52"/>
      <c r="X7482" s="52"/>
      <c r="Y7482" s="52"/>
      <c r="Z7482" s="52"/>
      <c r="AA7482" s="52"/>
    </row>
    <row r="7483" spans="19:27">
      <c r="S7483" s="52"/>
      <c r="T7483" s="52"/>
      <c r="U7483" s="52"/>
      <c r="V7483" s="52"/>
      <c r="W7483" s="52"/>
      <c r="X7483" s="52"/>
      <c r="Y7483" s="52"/>
      <c r="Z7483" s="52"/>
      <c r="AA7483" s="52"/>
    </row>
    <row r="7484" spans="19:27">
      <c r="S7484" s="52"/>
      <c r="T7484" s="52"/>
      <c r="U7484" s="52"/>
      <c r="V7484" s="52"/>
      <c r="W7484" s="52"/>
      <c r="X7484" s="52"/>
      <c r="Y7484" s="52"/>
      <c r="Z7484" s="52"/>
      <c r="AA7484" s="52"/>
    </row>
    <row r="7485" spans="19:27">
      <c r="S7485" s="52"/>
      <c r="T7485" s="52"/>
      <c r="U7485" s="52"/>
      <c r="V7485" s="52"/>
      <c r="W7485" s="52"/>
      <c r="X7485" s="52"/>
      <c r="Y7485" s="52"/>
      <c r="Z7485" s="52"/>
      <c r="AA7485" s="52"/>
    </row>
    <row r="7486" spans="19:27">
      <c r="S7486" s="52"/>
      <c r="T7486" s="52"/>
      <c r="U7486" s="52"/>
      <c r="V7486" s="52"/>
      <c r="W7486" s="52"/>
      <c r="X7486" s="52"/>
      <c r="Y7486" s="52"/>
      <c r="Z7486" s="52"/>
      <c r="AA7486" s="52"/>
    </row>
    <row r="7487" spans="19:27">
      <c r="S7487" s="52"/>
      <c r="T7487" s="52"/>
      <c r="U7487" s="52"/>
      <c r="V7487" s="52"/>
      <c r="W7487" s="52"/>
      <c r="X7487" s="52"/>
      <c r="Y7487" s="52"/>
      <c r="Z7487" s="52"/>
      <c r="AA7487" s="52"/>
    </row>
    <row r="7488" spans="19:27">
      <c r="S7488" s="52"/>
      <c r="T7488" s="52"/>
      <c r="U7488" s="52"/>
      <c r="V7488" s="52"/>
      <c r="W7488" s="52"/>
      <c r="X7488" s="52"/>
      <c r="Y7488" s="52"/>
      <c r="Z7488" s="52"/>
      <c r="AA7488" s="52"/>
    </row>
    <row r="7489" spans="19:27">
      <c r="S7489" s="52"/>
      <c r="T7489" s="52"/>
      <c r="U7489" s="52"/>
      <c r="V7489" s="52"/>
      <c r="W7489" s="52"/>
      <c r="X7489" s="52"/>
      <c r="Y7489" s="52"/>
      <c r="Z7489" s="52"/>
      <c r="AA7489" s="52"/>
    </row>
    <row r="7490" spans="19:27">
      <c r="S7490" s="52"/>
      <c r="T7490" s="52"/>
      <c r="U7490" s="52"/>
      <c r="V7490" s="52"/>
      <c r="W7490" s="52"/>
      <c r="X7490" s="52"/>
      <c r="Y7490" s="52"/>
      <c r="Z7490" s="52"/>
      <c r="AA7490" s="52"/>
    </row>
    <row r="7491" spans="19:27">
      <c r="S7491" s="52"/>
      <c r="T7491" s="52"/>
      <c r="U7491" s="52"/>
      <c r="V7491" s="52"/>
      <c r="W7491" s="52"/>
      <c r="X7491" s="52"/>
      <c r="Y7491" s="52"/>
      <c r="Z7491" s="52"/>
      <c r="AA7491" s="52"/>
    </row>
    <row r="7492" spans="19:27">
      <c r="S7492" s="52"/>
      <c r="T7492" s="52"/>
      <c r="U7492" s="52"/>
      <c r="V7492" s="52"/>
      <c r="W7492" s="52"/>
      <c r="X7492" s="52"/>
      <c r="Y7492" s="52"/>
      <c r="Z7492" s="52"/>
      <c r="AA7492" s="52"/>
    </row>
    <row r="7493" spans="19:27">
      <c r="S7493" s="52"/>
      <c r="T7493" s="52"/>
      <c r="U7493" s="52"/>
      <c r="V7493" s="52"/>
      <c r="W7493" s="52"/>
      <c r="X7493" s="52"/>
      <c r="Y7493" s="52"/>
      <c r="Z7493" s="52"/>
      <c r="AA7493" s="52"/>
    </row>
    <row r="7494" spans="19:27">
      <c r="S7494" s="52"/>
      <c r="T7494" s="52"/>
      <c r="U7494" s="52"/>
      <c r="V7494" s="52"/>
      <c r="W7494" s="52"/>
      <c r="X7494" s="52"/>
      <c r="Y7494" s="52"/>
      <c r="Z7494" s="52"/>
      <c r="AA7494" s="52"/>
    </row>
    <row r="7495" spans="19:27">
      <c r="S7495" s="52"/>
      <c r="T7495" s="52"/>
      <c r="U7495" s="52"/>
      <c r="V7495" s="52"/>
      <c r="W7495" s="52"/>
      <c r="X7495" s="52"/>
      <c r="Y7495" s="52"/>
      <c r="Z7495" s="52"/>
      <c r="AA7495" s="52"/>
    </row>
    <row r="7496" spans="19:27">
      <c r="S7496" s="52"/>
      <c r="T7496" s="52"/>
      <c r="U7496" s="52"/>
      <c r="V7496" s="52"/>
      <c r="W7496" s="52"/>
      <c r="X7496" s="52"/>
      <c r="Y7496" s="52"/>
      <c r="Z7496" s="52"/>
      <c r="AA7496" s="52"/>
    </row>
    <row r="7497" spans="19:27">
      <c r="S7497" s="52"/>
      <c r="T7497" s="52"/>
      <c r="U7497" s="52"/>
      <c r="V7497" s="52"/>
      <c r="W7497" s="52"/>
      <c r="X7497" s="52"/>
      <c r="Y7497" s="52"/>
      <c r="Z7497" s="52"/>
      <c r="AA7497" s="52"/>
    </row>
    <row r="7498" spans="19:27">
      <c r="S7498" s="52"/>
      <c r="T7498" s="52"/>
      <c r="U7498" s="52"/>
      <c r="V7498" s="52"/>
      <c r="W7498" s="52"/>
      <c r="X7498" s="52"/>
      <c r="Y7498" s="52"/>
      <c r="Z7498" s="52"/>
      <c r="AA7498" s="52"/>
    </row>
    <row r="7499" spans="19:27">
      <c r="S7499" s="52"/>
      <c r="T7499" s="52"/>
      <c r="U7499" s="52"/>
      <c r="V7499" s="52"/>
      <c r="W7499" s="52"/>
      <c r="X7499" s="52"/>
      <c r="Y7499" s="52"/>
      <c r="Z7499" s="52"/>
      <c r="AA7499" s="52"/>
    </row>
    <row r="7500" spans="19:27">
      <c r="S7500" s="52"/>
      <c r="T7500" s="52"/>
      <c r="U7500" s="52"/>
      <c r="V7500" s="52"/>
      <c r="W7500" s="52"/>
      <c r="X7500" s="52"/>
      <c r="Y7500" s="52"/>
      <c r="Z7500" s="52"/>
      <c r="AA7500" s="52"/>
    </row>
    <row r="7501" spans="19:27">
      <c r="S7501" s="52"/>
      <c r="T7501" s="52"/>
      <c r="U7501" s="52"/>
      <c r="V7501" s="52"/>
      <c r="W7501" s="52"/>
      <c r="X7501" s="52"/>
      <c r="Y7501" s="52"/>
      <c r="Z7501" s="52"/>
      <c r="AA7501" s="52"/>
    </row>
    <row r="7502" spans="19:27">
      <c r="S7502" s="52"/>
      <c r="T7502" s="52"/>
      <c r="U7502" s="52"/>
      <c r="V7502" s="52"/>
      <c r="W7502" s="52"/>
      <c r="X7502" s="52"/>
      <c r="Y7502" s="52"/>
      <c r="Z7502" s="52"/>
      <c r="AA7502" s="52"/>
    </row>
    <row r="7503" spans="19:27">
      <c r="S7503" s="52"/>
      <c r="T7503" s="52"/>
      <c r="U7503" s="52"/>
      <c r="V7503" s="52"/>
      <c r="W7503" s="52"/>
      <c r="X7503" s="52"/>
      <c r="Y7503" s="52"/>
      <c r="Z7503" s="52"/>
      <c r="AA7503" s="52"/>
    </row>
    <row r="7504" spans="19:27">
      <c r="S7504" s="52"/>
      <c r="T7504" s="52"/>
      <c r="U7504" s="52"/>
      <c r="V7504" s="52"/>
      <c r="W7504" s="52"/>
      <c r="X7504" s="52"/>
      <c r="Y7504" s="52"/>
      <c r="Z7504" s="52"/>
      <c r="AA7504" s="52"/>
    </row>
    <row r="7505" spans="19:27">
      <c r="S7505" s="52"/>
      <c r="T7505" s="52"/>
      <c r="U7505" s="52"/>
      <c r="V7505" s="52"/>
      <c r="W7505" s="52"/>
      <c r="X7505" s="52"/>
      <c r="Y7505" s="52"/>
      <c r="Z7505" s="52"/>
      <c r="AA7505" s="52"/>
    </row>
    <row r="7506" spans="19:27">
      <c r="S7506" s="52"/>
      <c r="T7506" s="52"/>
      <c r="U7506" s="52"/>
      <c r="V7506" s="52"/>
      <c r="W7506" s="52"/>
      <c r="X7506" s="52"/>
      <c r="Y7506" s="52"/>
      <c r="Z7506" s="52"/>
      <c r="AA7506" s="52"/>
    </row>
    <row r="7507" spans="19:27">
      <c r="S7507" s="52"/>
      <c r="T7507" s="52"/>
      <c r="U7507" s="52"/>
      <c r="V7507" s="52"/>
      <c r="W7507" s="52"/>
      <c r="X7507" s="52"/>
      <c r="Y7507" s="52"/>
      <c r="Z7507" s="52"/>
      <c r="AA7507" s="52"/>
    </row>
    <row r="7508" spans="19:27">
      <c r="S7508" s="52"/>
      <c r="T7508" s="52"/>
      <c r="U7508" s="52"/>
      <c r="V7508" s="52"/>
      <c r="W7508" s="52"/>
      <c r="X7508" s="52"/>
      <c r="Y7508" s="52"/>
      <c r="Z7508" s="52"/>
      <c r="AA7508" s="52"/>
    </row>
    <row r="7509" spans="19:27">
      <c r="S7509" s="52"/>
      <c r="T7509" s="52"/>
      <c r="U7509" s="52"/>
      <c r="V7509" s="52"/>
      <c r="W7509" s="52"/>
      <c r="X7509" s="52"/>
      <c r="Y7509" s="52"/>
      <c r="Z7509" s="52"/>
      <c r="AA7509" s="52"/>
    </row>
    <row r="7510" spans="19:27">
      <c r="S7510" s="52"/>
      <c r="T7510" s="52"/>
      <c r="U7510" s="52"/>
      <c r="V7510" s="52"/>
      <c r="W7510" s="52"/>
      <c r="X7510" s="52"/>
      <c r="Y7510" s="52"/>
      <c r="Z7510" s="52"/>
      <c r="AA7510" s="52"/>
    </row>
    <row r="7511" spans="19:27">
      <c r="S7511" s="52"/>
      <c r="T7511" s="52"/>
      <c r="U7511" s="52"/>
      <c r="V7511" s="52"/>
      <c r="W7511" s="52"/>
      <c r="X7511" s="52"/>
      <c r="Y7511" s="52"/>
      <c r="Z7511" s="52"/>
      <c r="AA7511" s="52"/>
    </row>
    <row r="7512" spans="19:27">
      <c r="S7512" s="52"/>
      <c r="T7512" s="52"/>
      <c r="U7512" s="52"/>
      <c r="V7512" s="52"/>
      <c r="W7512" s="52"/>
      <c r="X7512" s="52"/>
      <c r="Y7512" s="52"/>
      <c r="Z7512" s="52"/>
      <c r="AA7512" s="52"/>
    </row>
    <row r="7513" spans="19:27">
      <c r="S7513" s="52"/>
      <c r="T7513" s="52"/>
      <c r="U7513" s="52"/>
      <c r="V7513" s="52"/>
      <c r="W7513" s="52"/>
      <c r="X7513" s="52"/>
      <c r="Y7513" s="52"/>
      <c r="Z7513" s="52"/>
      <c r="AA7513" s="52"/>
    </row>
    <row r="7514" spans="19:27">
      <c r="S7514" s="52"/>
      <c r="T7514" s="52"/>
      <c r="U7514" s="52"/>
      <c r="V7514" s="52"/>
      <c r="W7514" s="52"/>
      <c r="X7514" s="52"/>
      <c r="Y7514" s="52"/>
      <c r="Z7514" s="52"/>
      <c r="AA7514" s="52"/>
    </row>
    <row r="7515" spans="19:27">
      <c r="S7515" s="52"/>
      <c r="T7515" s="52"/>
      <c r="U7515" s="52"/>
      <c r="V7515" s="52"/>
      <c r="W7515" s="52"/>
      <c r="X7515" s="52"/>
      <c r="Y7515" s="52"/>
      <c r="Z7515" s="52"/>
      <c r="AA7515" s="52"/>
    </row>
    <row r="7516" spans="19:27">
      <c r="S7516" s="52"/>
      <c r="T7516" s="52"/>
      <c r="U7516" s="52"/>
      <c r="V7516" s="52"/>
      <c r="W7516" s="52"/>
      <c r="X7516" s="52"/>
      <c r="Y7516" s="52"/>
      <c r="Z7516" s="52"/>
      <c r="AA7516" s="52"/>
    </row>
    <row r="7517" spans="19:27">
      <c r="S7517" s="52"/>
      <c r="T7517" s="52"/>
      <c r="U7517" s="52"/>
      <c r="V7517" s="52"/>
      <c r="W7517" s="52"/>
      <c r="X7517" s="52"/>
      <c r="Y7517" s="52"/>
      <c r="Z7517" s="52"/>
      <c r="AA7517" s="52"/>
    </row>
    <row r="7518" spans="19:27">
      <c r="S7518" s="52"/>
      <c r="T7518" s="52"/>
      <c r="U7518" s="52"/>
      <c r="V7518" s="52"/>
      <c r="W7518" s="52"/>
      <c r="X7518" s="52"/>
      <c r="Y7518" s="52"/>
      <c r="Z7518" s="52"/>
      <c r="AA7518" s="52"/>
    </row>
    <row r="7519" spans="19:27">
      <c r="S7519" s="52"/>
      <c r="T7519" s="52"/>
      <c r="U7519" s="52"/>
      <c r="V7519" s="52"/>
      <c r="W7519" s="52"/>
      <c r="X7519" s="52"/>
      <c r="Y7519" s="52"/>
      <c r="Z7519" s="52"/>
      <c r="AA7519" s="52"/>
    </row>
    <row r="7520" spans="19:27">
      <c r="S7520" s="52"/>
      <c r="T7520" s="52"/>
      <c r="U7520" s="52"/>
      <c r="V7520" s="52"/>
      <c r="W7520" s="52"/>
      <c r="X7520" s="52"/>
      <c r="Y7520" s="52"/>
      <c r="Z7520" s="52"/>
      <c r="AA7520" s="52"/>
    </row>
    <row r="7521" spans="19:27">
      <c r="S7521" s="52"/>
      <c r="T7521" s="52"/>
      <c r="U7521" s="52"/>
      <c r="V7521" s="52"/>
      <c r="W7521" s="52"/>
      <c r="X7521" s="52"/>
      <c r="Y7521" s="52"/>
      <c r="Z7521" s="52"/>
      <c r="AA7521" s="52"/>
    </row>
    <row r="7522" spans="19:27">
      <c r="S7522" s="52"/>
      <c r="T7522" s="52"/>
      <c r="U7522" s="52"/>
      <c r="V7522" s="52"/>
      <c r="W7522" s="52"/>
      <c r="X7522" s="52"/>
      <c r="Y7522" s="52"/>
      <c r="Z7522" s="52"/>
      <c r="AA7522" s="52"/>
    </row>
    <row r="7523" spans="19:27">
      <c r="S7523" s="52"/>
      <c r="T7523" s="52"/>
      <c r="U7523" s="52"/>
      <c r="V7523" s="52"/>
      <c r="W7523" s="52"/>
      <c r="X7523" s="52"/>
      <c r="Y7523" s="52"/>
      <c r="Z7523" s="52"/>
      <c r="AA7523" s="52"/>
    </row>
    <row r="7524" spans="19:27">
      <c r="S7524" s="52"/>
      <c r="T7524" s="52"/>
      <c r="U7524" s="52"/>
      <c r="V7524" s="52"/>
      <c r="W7524" s="52"/>
      <c r="X7524" s="52"/>
      <c r="Y7524" s="52"/>
      <c r="Z7524" s="52"/>
      <c r="AA7524" s="52"/>
    </row>
    <row r="7525" spans="19:27">
      <c r="S7525" s="52"/>
      <c r="T7525" s="52"/>
      <c r="U7525" s="52"/>
      <c r="V7525" s="52"/>
      <c r="W7525" s="52"/>
      <c r="X7525" s="52"/>
      <c r="Y7525" s="52"/>
      <c r="Z7525" s="52"/>
      <c r="AA7525" s="52"/>
    </row>
    <row r="7526" spans="19:27">
      <c r="S7526" s="52"/>
      <c r="T7526" s="52"/>
      <c r="U7526" s="52"/>
      <c r="V7526" s="52"/>
      <c r="W7526" s="52"/>
      <c r="X7526" s="52"/>
      <c r="Y7526" s="52"/>
      <c r="Z7526" s="52"/>
      <c r="AA7526" s="52"/>
    </row>
    <row r="7527" spans="19:27">
      <c r="S7527" s="52"/>
      <c r="T7527" s="52"/>
      <c r="U7527" s="52"/>
      <c r="V7527" s="52"/>
      <c r="W7527" s="52"/>
      <c r="X7527" s="52"/>
      <c r="Y7527" s="52"/>
      <c r="Z7527" s="52"/>
      <c r="AA7527" s="52"/>
    </row>
    <row r="7528" spans="19:27">
      <c r="S7528" s="52"/>
      <c r="T7528" s="52"/>
      <c r="U7528" s="52"/>
      <c r="V7528" s="52"/>
      <c r="W7528" s="52"/>
      <c r="X7528" s="52"/>
      <c r="Y7528" s="52"/>
      <c r="Z7528" s="52"/>
      <c r="AA7528" s="52"/>
    </row>
    <row r="7529" spans="19:27">
      <c r="S7529" s="52"/>
      <c r="T7529" s="52"/>
      <c r="U7529" s="52"/>
      <c r="V7529" s="52"/>
      <c r="W7529" s="52"/>
      <c r="X7529" s="52"/>
      <c r="Y7529" s="52"/>
      <c r="Z7529" s="52"/>
      <c r="AA7529" s="52"/>
    </row>
    <row r="7530" spans="19:27">
      <c r="S7530" s="52"/>
      <c r="T7530" s="52"/>
      <c r="U7530" s="52"/>
      <c r="V7530" s="52"/>
      <c r="W7530" s="52"/>
      <c r="X7530" s="52"/>
      <c r="Y7530" s="52"/>
      <c r="Z7530" s="52"/>
      <c r="AA7530" s="52"/>
    </row>
    <row r="7531" spans="19:27">
      <c r="S7531" s="52"/>
      <c r="T7531" s="52"/>
      <c r="U7531" s="52"/>
      <c r="V7531" s="52"/>
      <c r="W7531" s="52"/>
      <c r="X7531" s="52"/>
      <c r="Y7531" s="52"/>
      <c r="Z7531" s="52"/>
      <c r="AA7531" s="52"/>
    </row>
    <row r="7532" spans="19:27">
      <c r="S7532" s="52"/>
      <c r="T7532" s="52"/>
      <c r="U7532" s="52"/>
      <c r="V7532" s="52"/>
      <c r="W7532" s="52"/>
      <c r="X7532" s="52"/>
      <c r="Y7532" s="52"/>
      <c r="Z7532" s="52"/>
      <c r="AA7532" s="52"/>
    </row>
    <row r="7533" spans="19:27">
      <c r="S7533" s="52"/>
      <c r="T7533" s="52"/>
      <c r="U7533" s="52"/>
      <c r="V7533" s="52"/>
      <c r="W7533" s="52"/>
      <c r="X7533" s="52"/>
      <c r="Y7533" s="52"/>
      <c r="Z7533" s="52"/>
      <c r="AA7533" s="52"/>
    </row>
    <row r="7534" spans="19:27">
      <c r="S7534" s="52"/>
      <c r="T7534" s="52"/>
      <c r="U7534" s="52"/>
      <c r="V7534" s="52"/>
      <c r="W7534" s="52"/>
      <c r="X7534" s="52"/>
      <c r="Y7534" s="52"/>
      <c r="Z7534" s="52"/>
      <c r="AA7534" s="52"/>
    </row>
    <row r="7535" spans="19:27">
      <c r="S7535" s="52"/>
      <c r="T7535" s="52"/>
      <c r="U7535" s="52"/>
      <c r="V7535" s="52"/>
      <c r="W7535" s="52"/>
      <c r="X7535" s="52"/>
      <c r="Y7535" s="52"/>
      <c r="Z7535" s="52"/>
      <c r="AA7535" s="52"/>
    </row>
    <row r="7536" spans="19:27">
      <c r="S7536" s="52"/>
      <c r="T7536" s="52"/>
      <c r="U7536" s="52"/>
      <c r="V7536" s="52"/>
      <c r="W7536" s="52"/>
      <c r="X7536" s="52"/>
      <c r="Y7536" s="52"/>
      <c r="Z7536" s="52"/>
      <c r="AA7536" s="52"/>
    </row>
    <row r="7537" spans="19:27">
      <c r="S7537" s="52"/>
      <c r="T7537" s="52"/>
      <c r="U7537" s="52"/>
      <c r="V7537" s="52"/>
      <c r="W7537" s="52"/>
      <c r="X7537" s="52"/>
      <c r="Y7537" s="52"/>
      <c r="Z7537" s="52"/>
      <c r="AA7537" s="52"/>
    </row>
    <row r="7538" spans="19:27">
      <c r="S7538" s="52"/>
      <c r="T7538" s="52"/>
      <c r="U7538" s="52"/>
      <c r="V7538" s="52"/>
      <c r="W7538" s="52"/>
      <c r="X7538" s="52"/>
      <c r="Y7538" s="52"/>
      <c r="Z7538" s="52"/>
      <c r="AA7538" s="52"/>
    </row>
    <row r="7539" spans="19:27">
      <c r="S7539" s="52"/>
      <c r="T7539" s="52"/>
      <c r="U7539" s="52"/>
      <c r="V7539" s="52"/>
      <c r="W7539" s="52"/>
      <c r="X7539" s="52"/>
      <c r="Y7539" s="52"/>
      <c r="Z7539" s="52"/>
      <c r="AA7539" s="52"/>
    </row>
    <row r="7540" spans="19:27">
      <c r="S7540" s="52"/>
      <c r="T7540" s="52"/>
      <c r="U7540" s="52"/>
      <c r="V7540" s="52"/>
      <c r="W7540" s="52"/>
      <c r="X7540" s="52"/>
      <c r="Y7540" s="52"/>
      <c r="Z7540" s="52"/>
      <c r="AA7540" s="52"/>
    </row>
    <row r="7541" spans="19:27">
      <c r="S7541" s="52"/>
      <c r="T7541" s="52"/>
      <c r="U7541" s="52"/>
      <c r="V7541" s="52"/>
      <c r="W7541" s="52"/>
      <c r="X7541" s="52"/>
      <c r="Y7541" s="52"/>
      <c r="Z7541" s="52"/>
      <c r="AA7541" s="52"/>
    </row>
    <row r="7542" spans="19:27">
      <c r="S7542" s="52"/>
      <c r="T7542" s="52"/>
      <c r="U7542" s="52"/>
      <c r="V7542" s="52"/>
      <c r="W7542" s="52"/>
      <c r="X7542" s="52"/>
      <c r="Y7542" s="52"/>
      <c r="Z7542" s="52"/>
      <c r="AA7542" s="52"/>
    </row>
    <row r="7543" spans="19:27">
      <c r="S7543" s="52"/>
      <c r="T7543" s="52"/>
      <c r="U7543" s="52"/>
      <c r="V7543" s="52"/>
      <c r="W7543" s="52"/>
      <c r="X7543" s="52"/>
      <c r="Y7543" s="52"/>
      <c r="Z7543" s="52"/>
      <c r="AA7543" s="52"/>
    </row>
    <row r="7544" spans="19:27">
      <c r="S7544" s="52"/>
      <c r="T7544" s="52"/>
      <c r="U7544" s="52"/>
      <c r="V7544" s="52"/>
      <c r="W7544" s="52"/>
      <c r="X7544" s="52"/>
      <c r="Y7544" s="52"/>
      <c r="Z7544" s="52"/>
      <c r="AA7544" s="52"/>
    </row>
    <row r="7545" spans="19:27">
      <c r="S7545" s="52"/>
      <c r="T7545" s="52"/>
      <c r="U7545" s="52"/>
      <c r="V7545" s="52"/>
      <c r="W7545" s="52"/>
      <c r="X7545" s="52"/>
      <c r="Y7545" s="52"/>
      <c r="Z7545" s="52"/>
      <c r="AA7545" s="52"/>
    </row>
    <row r="7546" spans="19:27">
      <c r="S7546" s="52"/>
      <c r="T7546" s="52"/>
      <c r="U7546" s="52"/>
      <c r="V7546" s="52"/>
      <c r="W7546" s="52"/>
      <c r="X7546" s="52"/>
      <c r="Y7546" s="52"/>
      <c r="Z7546" s="52"/>
      <c r="AA7546" s="52"/>
    </row>
    <row r="7547" spans="19:27">
      <c r="S7547" s="52"/>
      <c r="T7547" s="52"/>
      <c r="U7547" s="52"/>
      <c r="V7547" s="52"/>
      <c r="W7547" s="52"/>
      <c r="X7547" s="52"/>
      <c r="Y7547" s="52"/>
      <c r="Z7547" s="52"/>
      <c r="AA7547" s="52"/>
    </row>
    <row r="7548" spans="19:27">
      <c r="S7548" s="52"/>
      <c r="T7548" s="52"/>
      <c r="U7548" s="52"/>
      <c r="V7548" s="52"/>
      <c r="W7548" s="52"/>
      <c r="X7548" s="52"/>
      <c r="Y7548" s="52"/>
      <c r="Z7548" s="52"/>
      <c r="AA7548" s="52"/>
    </row>
    <row r="7549" spans="19:27">
      <c r="S7549" s="52"/>
      <c r="T7549" s="52"/>
      <c r="U7549" s="52"/>
      <c r="V7549" s="52"/>
      <c r="W7549" s="52"/>
      <c r="X7549" s="52"/>
      <c r="Y7549" s="52"/>
      <c r="Z7549" s="52"/>
      <c r="AA7549" s="52"/>
    </row>
    <row r="7550" spans="19:27">
      <c r="S7550" s="52"/>
      <c r="T7550" s="52"/>
      <c r="U7550" s="52"/>
      <c r="V7550" s="52"/>
      <c r="W7550" s="52"/>
      <c r="X7550" s="52"/>
      <c r="Y7550" s="52"/>
      <c r="Z7550" s="52"/>
      <c r="AA7550" s="52"/>
    </row>
    <row r="7551" spans="19:27">
      <c r="S7551" s="52"/>
      <c r="T7551" s="52"/>
      <c r="U7551" s="52"/>
      <c r="V7551" s="52"/>
      <c r="W7551" s="52"/>
      <c r="X7551" s="52"/>
      <c r="Y7551" s="52"/>
      <c r="Z7551" s="52"/>
      <c r="AA7551" s="52"/>
    </row>
    <row r="7552" spans="19:27">
      <c r="S7552" s="52"/>
      <c r="T7552" s="52"/>
      <c r="U7552" s="52"/>
      <c r="V7552" s="52"/>
      <c r="W7552" s="52"/>
      <c r="X7552" s="52"/>
      <c r="Y7552" s="52"/>
      <c r="Z7552" s="52"/>
      <c r="AA7552" s="52"/>
    </row>
    <row r="7553" spans="19:27">
      <c r="S7553" s="52"/>
      <c r="T7553" s="52"/>
      <c r="U7553" s="52"/>
      <c r="V7553" s="52"/>
      <c r="W7553" s="52"/>
      <c r="X7553" s="52"/>
      <c r="Y7553" s="52"/>
      <c r="Z7553" s="52"/>
      <c r="AA7553" s="52"/>
    </row>
    <row r="7554" spans="19:27">
      <c r="S7554" s="52"/>
      <c r="T7554" s="52"/>
      <c r="U7554" s="52"/>
      <c r="V7554" s="52"/>
      <c r="W7554" s="52"/>
      <c r="X7554" s="52"/>
      <c r="Y7554" s="52"/>
      <c r="Z7554" s="52"/>
      <c r="AA7554" s="52"/>
    </row>
    <row r="7555" spans="19:27">
      <c r="S7555" s="52"/>
      <c r="T7555" s="52"/>
      <c r="U7555" s="52"/>
      <c r="V7555" s="52"/>
      <c r="W7555" s="52"/>
      <c r="X7555" s="52"/>
      <c r="Y7555" s="52"/>
      <c r="Z7555" s="52"/>
      <c r="AA7555" s="52"/>
    </row>
    <row r="7556" spans="19:27">
      <c r="S7556" s="52"/>
      <c r="T7556" s="52"/>
      <c r="U7556" s="52"/>
      <c r="V7556" s="52"/>
      <c r="W7556" s="52"/>
      <c r="X7556" s="52"/>
      <c r="Y7556" s="52"/>
      <c r="Z7556" s="52"/>
      <c r="AA7556" s="52"/>
    </row>
    <row r="7557" spans="19:27">
      <c r="S7557" s="52"/>
      <c r="T7557" s="52"/>
      <c r="U7557" s="52"/>
      <c r="V7557" s="52"/>
      <c r="W7557" s="52"/>
      <c r="X7557" s="52"/>
      <c r="Y7557" s="52"/>
      <c r="Z7557" s="52"/>
      <c r="AA7557" s="52"/>
    </row>
    <row r="7558" spans="19:27">
      <c r="S7558" s="52"/>
      <c r="T7558" s="52"/>
      <c r="U7558" s="52"/>
      <c r="V7558" s="52"/>
      <c r="W7558" s="52"/>
      <c r="X7558" s="52"/>
      <c r="Y7558" s="52"/>
      <c r="Z7558" s="52"/>
      <c r="AA7558" s="52"/>
    </row>
    <row r="7559" spans="19:27">
      <c r="S7559" s="52"/>
      <c r="T7559" s="52"/>
      <c r="U7559" s="52"/>
      <c r="V7559" s="52"/>
      <c r="W7559" s="52"/>
      <c r="X7559" s="52"/>
      <c r="Y7559" s="52"/>
      <c r="Z7559" s="52"/>
      <c r="AA7559" s="52"/>
    </row>
    <row r="7560" spans="19:27">
      <c r="S7560" s="52"/>
      <c r="T7560" s="52"/>
      <c r="U7560" s="52"/>
      <c r="V7560" s="52"/>
      <c r="W7560" s="52"/>
      <c r="X7560" s="52"/>
      <c r="Y7560" s="52"/>
      <c r="Z7560" s="52"/>
      <c r="AA7560" s="52"/>
    </row>
    <row r="7561" spans="19:27">
      <c r="S7561" s="52"/>
      <c r="T7561" s="52"/>
      <c r="U7561" s="52"/>
      <c r="V7561" s="52"/>
      <c r="W7561" s="52"/>
      <c r="X7561" s="52"/>
      <c r="Y7561" s="52"/>
      <c r="Z7561" s="52"/>
      <c r="AA7561" s="52"/>
    </row>
    <row r="7562" spans="19:27">
      <c r="S7562" s="52"/>
      <c r="T7562" s="52"/>
      <c r="U7562" s="52"/>
      <c r="V7562" s="52"/>
      <c r="W7562" s="52"/>
      <c r="X7562" s="52"/>
      <c r="Y7562" s="52"/>
      <c r="Z7562" s="52"/>
      <c r="AA7562" s="52"/>
    </row>
    <row r="7563" spans="19:27">
      <c r="S7563" s="52"/>
      <c r="T7563" s="52"/>
      <c r="U7563" s="52"/>
      <c r="V7563" s="52"/>
      <c r="W7563" s="52"/>
      <c r="X7563" s="52"/>
      <c r="Y7563" s="52"/>
      <c r="Z7563" s="52"/>
      <c r="AA7563" s="52"/>
    </row>
    <row r="7564" spans="19:27">
      <c r="S7564" s="52"/>
      <c r="T7564" s="52"/>
      <c r="U7564" s="52"/>
      <c r="V7564" s="52"/>
      <c r="W7564" s="52"/>
      <c r="X7564" s="52"/>
      <c r="Y7564" s="52"/>
      <c r="Z7564" s="52"/>
      <c r="AA7564" s="52"/>
    </row>
    <row r="7565" spans="19:27">
      <c r="S7565" s="52"/>
      <c r="T7565" s="52"/>
      <c r="U7565" s="52"/>
      <c r="V7565" s="52"/>
      <c r="W7565" s="52"/>
      <c r="X7565" s="52"/>
      <c r="Y7565" s="52"/>
      <c r="Z7565" s="52"/>
      <c r="AA7565" s="52"/>
    </row>
    <row r="7566" spans="19:27">
      <c r="S7566" s="52"/>
      <c r="T7566" s="52"/>
      <c r="U7566" s="52"/>
      <c r="V7566" s="52"/>
      <c r="W7566" s="52"/>
      <c r="X7566" s="52"/>
      <c r="Y7566" s="52"/>
      <c r="Z7566" s="52"/>
      <c r="AA7566" s="52"/>
    </row>
    <row r="7567" spans="19:27">
      <c r="S7567" s="52"/>
      <c r="T7567" s="52"/>
      <c r="U7567" s="52"/>
      <c r="V7567" s="52"/>
      <c r="W7567" s="52"/>
      <c r="X7567" s="52"/>
      <c r="Y7567" s="52"/>
      <c r="Z7567" s="52"/>
      <c r="AA7567" s="52"/>
    </row>
    <row r="7568" spans="19:27">
      <c r="S7568" s="52"/>
      <c r="T7568" s="52"/>
      <c r="U7568" s="52"/>
      <c r="V7568" s="52"/>
      <c r="W7568" s="52"/>
      <c r="X7568" s="52"/>
      <c r="Y7568" s="52"/>
      <c r="Z7568" s="52"/>
      <c r="AA7568" s="52"/>
    </row>
    <row r="7569" spans="19:27">
      <c r="S7569" s="52"/>
      <c r="T7569" s="52"/>
      <c r="U7569" s="52"/>
      <c r="V7569" s="52"/>
      <c r="W7569" s="52"/>
      <c r="X7569" s="52"/>
      <c r="Y7569" s="52"/>
      <c r="Z7569" s="52"/>
      <c r="AA7569" s="52"/>
    </row>
    <row r="7570" spans="19:27">
      <c r="S7570" s="52"/>
      <c r="T7570" s="52"/>
      <c r="U7570" s="52"/>
      <c r="V7570" s="52"/>
      <c r="W7570" s="52"/>
      <c r="X7570" s="52"/>
      <c r="Y7570" s="52"/>
      <c r="Z7570" s="52"/>
      <c r="AA7570" s="52"/>
    </row>
    <row r="7571" spans="19:27">
      <c r="S7571" s="52"/>
      <c r="T7571" s="52"/>
      <c r="U7571" s="52"/>
      <c r="V7571" s="52"/>
      <c r="W7571" s="52"/>
      <c r="X7571" s="52"/>
      <c r="Y7571" s="52"/>
      <c r="Z7571" s="52"/>
      <c r="AA7571" s="52"/>
    </row>
    <row r="7572" spans="19:27">
      <c r="S7572" s="52"/>
      <c r="T7572" s="52"/>
      <c r="U7572" s="52"/>
      <c r="V7572" s="52"/>
      <c r="W7572" s="52"/>
      <c r="X7572" s="52"/>
      <c r="Y7572" s="52"/>
      <c r="Z7572" s="52"/>
      <c r="AA7572" s="52"/>
    </row>
    <row r="7573" spans="19:27">
      <c r="S7573" s="52"/>
      <c r="T7573" s="52"/>
      <c r="U7573" s="52"/>
      <c r="V7573" s="52"/>
      <c r="W7573" s="52"/>
      <c r="X7573" s="52"/>
      <c r="Y7573" s="52"/>
      <c r="Z7573" s="52"/>
      <c r="AA7573" s="52"/>
    </row>
    <row r="7574" spans="19:27">
      <c r="S7574" s="52"/>
      <c r="T7574" s="52"/>
      <c r="U7574" s="52"/>
      <c r="V7574" s="52"/>
      <c r="W7574" s="52"/>
      <c r="X7574" s="52"/>
      <c r="Y7574" s="52"/>
      <c r="Z7574" s="52"/>
      <c r="AA7574" s="52"/>
    </row>
    <row r="7575" spans="19:27">
      <c r="S7575" s="52"/>
      <c r="T7575" s="52"/>
      <c r="U7575" s="52"/>
      <c r="V7575" s="52"/>
      <c r="W7575" s="52"/>
      <c r="X7575" s="52"/>
      <c r="Y7575" s="52"/>
      <c r="Z7575" s="52"/>
      <c r="AA7575" s="52"/>
    </row>
    <row r="7576" spans="19:27">
      <c r="S7576" s="52"/>
      <c r="T7576" s="52"/>
      <c r="U7576" s="52"/>
      <c r="V7576" s="52"/>
      <c r="W7576" s="52"/>
      <c r="X7576" s="52"/>
      <c r="Y7576" s="52"/>
      <c r="Z7576" s="52"/>
      <c r="AA7576" s="52"/>
    </row>
    <row r="7577" spans="19:27">
      <c r="S7577" s="52"/>
      <c r="T7577" s="52"/>
      <c r="U7577" s="52"/>
      <c r="V7577" s="52"/>
      <c r="W7577" s="52"/>
      <c r="X7577" s="52"/>
      <c r="Y7577" s="52"/>
      <c r="Z7577" s="52"/>
      <c r="AA7577" s="52"/>
    </row>
    <row r="7578" spans="19:27">
      <c r="S7578" s="52"/>
      <c r="T7578" s="52"/>
      <c r="U7578" s="52"/>
      <c r="V7578" s="52"/>
      <c r="W7578" s="52"/>
      <c r="X7578" s="52"/>
      <c r="Y7578" s="52"/>
      <c r="Z7578" s="52"/>
      <c r="AA7578" s="52"/>
    </row>
    <row r="7579" spans="19:27">
      <c r="S7579" s="52"/>
      <c r="T7579" s="52"/>
      <c r="U7579" s="52"/>
      <c r="V7579" s="52"/>
      <c r="W7579" s="52"/>
      <c r="X7579" s="52"/>
      <c r="Y7579" s="52"/>
      <c r="Z7579" s="52"/>
      <c r="AA7579" s="52"/>
    </row>
    <row r="7580" spans="19:27">
      <c r="S7580" s="52"/>
      <c r="T7580" s="52"/>
      <c r="U7580" s="52"/>
      <c r="V7580" s="52"/>
      <c r="W7580" s="52"/>
      <c r="X7580" s="52"/>
      <c r="Y7580" s="52"/>
      <c r="Z7580" s="52"/>
      <c r="AA7580" s="52"/>
    </row>
    <row r="7581" spans="19:27">
      <c r="S7581" s="52"/>
      <c r="T7581" s="52"/>
      <c r="U7581" s="52"/>
      <c r="V7581" s="52"/>
      <c r="W7581" s="52"/>
      <c r="X7581" s="52"/>
      <c r="Y7581" s="52"/>
      <c r="Z7581" s="52"/>
      <c r="AA7581" s="52"/>
    </row>
    <row r="7582" spans="19:27">
      <c r="S7582" s="52"/>
      <c r="T7582" s="52"/>
      <c r="U7582" s="52"/>
      <c r="V7582" s="52"/>
      <c r="W7582" s="52"/>
      <c r="X7582" s="52"/>
      <c r="Y7582" s="52"/>
      <c r="Z7582" s="52"/>
      <c r="AA7582" s="52"/>
    </row>
    <row r="7583" spans="19:27">
      <c r="S7583" s="52"/>
      <c r="T7583" s="52"/>
      <c r="U7583" s="52"/>
      <c r="V7583" s="52"/>
      <c r="W7583" s="52"/>
      <c r="X7583" s="52"/>
      <c r="Y7583" s="52"/>
      <c r="Z7583" s="52"/>
      <c r="AA7583" s="52"/>
    </row>
    <row r="7584" spans="19:27">
      <c r="S7584" s="52"/>
      <c r="T7584" s="52"/>
      <c r="U7584" s="52"/>
      <c r="V7584" s="52"/>
      <c r="W7584" s="52"/>
      <c r="X7584" s="52"/>
      <c r="Y7584" s="52"/>
      <c r="Z7584" s="52"/>
      <c r="AA7584" s="52"/>
    </row>
    <row r="7585" spans="19:27">
      <c r="S7585" s="52"/>
      <c r="T7585" s="52"/>
      <c r="U7585" s="52"/>
      <c r="V7585" s="52"/>
      <c r="W7585" s="52"/>
      <c r="X7585" s="52"/>
      <c r="Y7585" s="52"/>
      <c r="Z7585" s="52"/>
      <c r="AA7585" s="52"/>
    </row>
    <row r="7586" spans="19:27">
      <c r="S7586" s="52"/>
      <c r="T7586" s="52"/>
      <c r="U7586" s="52"/>
      <c r="V7586" s="52"/>
      <c r="W7586" s="52"/>
      <c r="X7586" s="52"/>
      <c r="Y7586" s="52"/>
      <c r="Z7586" s="52"/>
      <c r="AA7586" s="52"/>
    </row>
    <row r="7587" spans="19:27">
      <c r="S7587" s="52"/>
      <c r="T7587" s="52"/>
      <c r="U7587" s="52"/>
      <c r="V7587" s="52"/>
      <c r="W7587" s="52"/>
      <c r="X7587" s="52"/>
      <c r="Y7587" s="52"/>
      <c r="Z7587" s="52"/>
      <c r="AA7587" s="52"/>
    </row>
    <row r="7588" spans="19:27">
      <c r="S7588" s="52"/>
      <c r="T7588" s="52"/>
      <c r="U7588" s="52"/>
      <c r="V7588" s="52"/>
      <c r="W7588" s="52"/>
      <c r="X7588" s="52"/>
      <c r="Y7588" s="52"/>
      <c r="Z7588" s="52"/>
      <c r="AA7588" s="52"/>
    </row>
    <row r="7589" spans="19:27">
      <c r="S7589" s="52"/>
      <c r="T7589" s="52"/>
      <c r="U7589" s="52"/>
      <c r="V7589" s="52"/>
      <c r="W7589" s="52"/>
      <c r="X7589" s="52"/>
      <c r="Y7589" s="52"/>
      <c r="Z7589" s="52"/>
      <c r="AA7589" s="52"/>
    </row>
    <row r="7590" spans="19:27">
      <c r="S7590" s="52"/>
      <c r="T7590" s="52"/>
      <c r="U7590" s="52"/>
      <c r="V7590" s="52"/>
      <c r="W7590" s="52"/>
      <c r="X7590" s="52"/>
      <c r="Y7590" s="52"/>
      <c r="Z7590" s="52"/>
      <c r="AA7590" s="52"/>
    </row>
    <row r="7591" spans="19:27">
      <c r="S7591" s="52"/>
      <c r="T7591" s="52"/>
      <c r="U7591" s="52"/>
      <c r="V7591" s="52"/>
      <c r="W7591" s="52"/>
      <c r="X7591" s="52"/>
      <c r="Y7591" s="52"/>
      <c r="Z7591" s="52"/>
      <c r="AA7591" s="52"/>
    </row>
    <row r="7592" spans="19:27">
      <c r="S7592" s="52"/>
      <c r="T7592" s="52"/>
      <c r="U7592" s="52"/>
      <c r="V7592" s="52"/>
      <c r="W7592" s="52"/>
      <c r="X7592" s="52"/>
      <c r="Y7592" s="52"/>
      <c r="Z7592" s="52"/>
      <c r="AA7592" s="52"/>
    </row>
    <row r="7593" spans="19:27">
      <c r="S7593" s="52"/>
      <c r="T7593" s="52"/>
      <c r="U7593" s="52"/>
      <c r="V7593" s="52"/>
      <c r="W7593" s="52"/>
      <c r="X7593" s="52"/>
      <c r="Y7593" s="52"/>
      <c r="Z7593" s="52"/>
      <c r="AA7593" s="52"/>
    </row>
    <row r="7594" spans="19:27">
      <c r="S7594" s="52"/>
      <c r="T7594" s="52"/>
      <c r="U7594" s="52"/>
      <c r="V7594" s="52"/>
      <c r="W7594" s="52"/>
      <c r="X7594" s="52"/>
      <c r="Y7594" s="52"/>
      <c r="Z7594" s="52"/>
      <c r="AA7594" s="52"/>
    </row>
    <row r="7595" spans="19:27">
      <c r="S7595" s="52"/>
      <c r="T7595" s="52"/>
      <c r="U7595" s="52"/>
      <c r="V7595" s="52"/>
      <c r="W7595" s="52"/>
      <c r="X7595" s="52"/>
      <c r="Y7595" s="52"/>
      <c r="Z7595" s="52"/>
      <c r="AA7595" s="52"/>
    </row>
    <row r="7596" spans="19:27">
      <c r="S7596" s="52"/>
      <c r="T7596" s="52"/>
      <c r="U7596" s="52"/>
      <c r="V7596" s="52"/>
      <c r="W7596" s="52"/>
      <c r="X7596" s="52"/>
      <c r="Y7596" s="52"/>
      <c r="Z7596" s="52"/>
      <c r="AA7596" s="52"/>
    </row>
    <row r="7597" spans="19:27">
      <c r="S7597" s="52"/>
      <c r="T7597" s="52"/>
      <c r="U7597" s="52"/>
      <c r="V7597" s="52"/>
      <c r="W7597" s="52"/>
      <c r="X7597" s="52"/>
      <c r="Y7597" s="52"/>
      <c r="Z7597" s="52"/>
      <c r="AA7597" s="52"/>
    </row>
    <row r="7598" spans="19:27">
      <c r="S7598" s="52"/>
      <c r="T7598" s="52"/>
      <c r="U7598" s="52"/>
      <c r="V7598" s="52"/>
      <c r="W7598" s="52"/>
      <c r="X7598" s="52"/>
      <c r="Y7598" s="52"/>
      <c r="Z7598" s="52"/>
      <c r="AA7598" s="52"/>
    </row>
    <row r="7599" spans="19:27">
      <c r="S7599" s="52"/>
      <c r="T7599" s="52"/>
      <c r="U7599" s="52"/>
      <c r="V7599" s="52"/>
      <c r="W7599" s="52"/>
      <c r="X7599" s="52"/>
      <c r="Y7599" s="52"/>
      <c r="Z7599" s="52"/>
      <c r="AA7599" s="52"/>
    </row>
    <row r="7600" spans="19:27">
      <c r="S7600" s="52"/>
      <c r="T7600" s="52"/>
      <c r="U7600" s="52"/>
      <c r="V7600" s="52"/>
      <c r="W7600" s="52"/>
      <c r="X7600" s="52"/>
      <c r="Y7600" s="52"/>
      <c r="Z7600" s="52"/>
      <c r="AA7600" s="52"/>
    </row>
    <row r="7601" spans="19:27">
      <c r="S7601" s="52"/>
      <c r="T7601" s="52"/>
      <c r="U7601" s="52"/>
      <c r="V7601" s="52"/>
      <c r="W7601" s="52"/>
      <c r="X7601" s="52"/>
      <c r="Y7601" s="52"/>
      <c r="Z7601" s="52"/>
      <c r="AA7601" s="52"/>
    </row>
    <row r="7602" spans="19:27">
      <c r="S7602" s="52"/>
      <c r="T7602" s="52"/>
      <c r="U7602" s="52"/>
      <c r="V7602" s="52"/>
      <c r="W7602" s="52"/>
      <c r="X7602" s="52"/>
      <c r="Y7602" s="52"/>
      <c r="Z7602" s="52"/>
      <c r="AA7602" s="52"/>
    </row>
    <row r="7603" spans="19:27">
      <c r="S7603" s="52"/>
      <c r="T7603" s="52"/>
      <c r="U7603" s="52"/>
      <c r="V7603" s="52"/>
      <c r="W7603" s="52"/>
      <c r="X7603" s="52"/>
      <c r="Y7603" s="52"/>
      <c r="Z7603" s="52"/>
      <c r="AA7603" s="52"/>
    </row>
    <row r="7604" spans="19:27">
      <c r="S7604" s="52"/>
      <c r="T7604" s="52"/>
      <c r="U7604" s="52"/>
      <c r="V7604" s="52"/>
      <c r="W7604" s="52"/>
      <c r="X7604" s="52"/>
      <c r="Y7604" s="52"/>
      <c r="Z7604" s="52"/>
      <c r="AA7604" s="52"/>
    </row>
    <row r="7605" spans="19:27">
      <c r="S7605" s="52"/>
      <c r="T7605" s="52"/>
      <c r="U7605" s="52"/>
      <c r="V7605" s="52"/>
      <c r="W7605" s="52"/>
      <c r="X7605" s="52"/>
      <c r="Y7605" s="52"/>
      <c r="Z7605" s="52"/>
      <c r="AA7605" s="52"/>
    </row>
    <row r="7606" spans="19:27">
      <c r="S7606" s="52"/>
      <c r="T7606" s="52"/>
      <c r="U7606" s="52"/>
      <c r="V7606" s="52"/>
      <c r="W7606" s="52"/>
      <c r="X7606" s="52"/>
      <c r="Y7606" s="52"/>
      <c r="Z7606" s="52"/>
      <c r="AA7606" s="52"/>
    </row>
    <row r="7607" spans="19:27">
      <c r="S7607" s="52"/>
      <c r="T7607" s="52"/>
      <c r="U7607" s="52"/>
      <c r="V7607" s="52"/>
      <c r="W7607" s="52"/>
      <c r="X7607" s="52"/>
      <c r="Y7607" s="52"/>
      <c r="Z7607" s="52"/>
      <c r="AA7607" s="52"/>
    </row>
    <row r="7608" spans="19:27">
      <c r="S7608" s="52"/>
      <c r="T7608" s="52"/>
      <c r="U7608" s="52"/>
      <c r="V7608" s="52"/>
      <c r="W7608" s="52"/>
      <c r="X7608" s="52"/>
      <c r="Y7608" s="52"/>
      <c r="Z7608" s="52"/>
      <c r="AA7608" s="52"/>
    </row>
    <row r="7609" spans="19:27">
      <c r="S7609" s="52"/>
      <c r="T7609" s="52"/>
      <c r="U7609" s="52"/>
      <c r="V7609" s="52"/>
      <c r="W7609" s="52"/>
      <c r="X7609" s="52"/>
      <c r="Y7609" s="52"/>
      <c r="Z7609" s="52"/>
      <c r="AA7609" s="52"/>
    </row>
    <row r="7610" spans="19:27">
      <c r="S7610" s="52"/>
      <c r="T7610" s="52"/>
      <c r="U7610" s="52"/>
      <c r="V7610" s="52"/>
      <c r="W7610" s="52"/>
      <c r="X7610" s="52"/>
      <c r="Y7610" s="52"/>
      <c r="Z7610" s="52"/>
      <c r="AA7610" s="52"/>
    </row>
    <row r="7611" spans="19:27">
      <c r="S7611" s="52"/>
      <c r="T7611" s="52"/>
      <c r="U7611" s="52"/>
      <c r="V7611" s="52"/>
      <c r="W7611" s="52"/>
      <c r="X7611" s="52"/>
      <c r="Y7611" s="52"/>
      <c r="Z7611" s="52"/>
      <c r="AA7611" s="52"/>
    </row>
    <row r="7612" spans="19:27">
      <c r="S7612" s="52"/>
      <c r="T7612" s="52"/>
      <c r="U7612" s="52"/>
      <c r="V7612" s="52"/>
      <c r="W7612" s="52"/>
      <c r="X7612" s="52"/>
      <c r="Y7612" s="52"/>
      <c r="Z7612" s="52"/>
      <c r="AA7612" s="52"/>
    </row>
    <row r="7613" spans="19:27">
      <c r="S7613" s="52"/>
      <c r="T7613" s="52"/>
      <c r="U7613" s="52"/>
      <c r="V7613" s="52"/>
      <c r="W7613" s="52"/>
      <c r="X7613" s="52"/>
      <c r="Y7613" s="52"/>
      <c r="Z7613" s="52"/>
      <c r="AA7613" s="52"/>
    </row>
    <row r="7614" spans="19:27">
      <c r="S7614" s="52"/>
      <c r="T7614" s="52"/>
      <c r="U7614" s="52"/>
      <c r="V7614" s="52"/>
      <c r="W7614" s="52"/>
      <c r="X7614" s="52"/>
      <c r="Y7614" s="52"/>
      <c r="Z7614" s="52"/>
      <c r="AA7614" s="52"/>
    </row>
    <row r="7615" spans="19:27">
      <c r="S7615" s="52"/>
      <c r="T7615" s="52"/>
      <c r="U7615" s="52"/>
      <c r="V7615" s="52"/>
      <c r="W7615" s="52"/>
      <c r="X7615" s="52"/>
      <c r="Y7615" s="52"/>
      <c r="Z7615" s="52"/>
      <c r="AA7615" s="52"/>
    </row>
    <row r="7616" spans="19:27">
      <c r="S7616" s="52"/>
      <c r="T7616" s="52"/>
      <c r="U7616" s="52"/>
      <c r="V7616" s="52"/>
      <c r="W7616" s="52"/>
      <c r="X7616" s="52"/>
      <c r="Y7616" s="52"/>
      <c r="Z7616" s="52"/>
      <c r="AA7616" s="52"/>
    </row>
    <row r="7617" spans="19:27">
      <c r="S7617" s="52"/>
      <c r="T7617" s="52"/>
      <c r="U7617" s="52"/>
      <c r="V7617" s="52"/>
      <c r="W7617" s="52"/>
      <c r="X7617" s="52"/>
      <c r="Y7617" s="52"/>
      <c r="Z7617" s="52"/>
      <c r="AA7617" s="52"/>
    </row>
    <row r="7618" spans="19:27">
      <c r="S7618" s="52"/>
      <c r="T7618" s="52"/>
      <c r="U7618" s="52"/>
      <c r="V7618" s="52"/>
      <c r="W7618" s="52"/>
      <c r="X7618" s="52"/>
      <c r="Y7618" s="52"/>
      <c r="Z7618" s="52"/>
      <c r="AA7618" s="52"/>
    </row>
    <row r="7619" spans="19:27">
      <c r="S7619" s="52"/>
      <c r="T7619" s="52"/>
      <c r="U7619" s="52"/>
      <c r="V7619" s="52"/>
      <c r="W7619" s="52"/>
      <c r="X7619" s="52"/>
      <c r="Y7619" s="52"/>
      <c r="Z7619" s="52"/>
      <c r="AA7619" s="52"/>
    </row>
    <row r="7620" spans="19:27">
      <c r="S7620" s="52"/>
      <c r="T7620" s="52"/>
      <c r="U7620" s="52"/>
      <c r="V7620" s="52"/>
      <c r="W7620" s="52"/>
      <c r="X7620" s="52"/>
      <c r="Y7620" s="52"/>
      <c r="Z7620" s="52"/>
      <c r="AA7620" s="52"/>
    </row>
    <row r="7621" spans="19:27">
      <c r="S7621" s="52"/>
      <c r="T7621" s="52"/>
      <c r="U7621" s="52"/>
      <c r="V7621" s="52"/>
      <c r="W7621" s="52"/>
      <c r="X7621" s="52"/>
      <c r="Y7621" s="52"/>
      <c r="Z7621" s="52"/>
      <c r="AA7621" s="52"/>
    </row>
    <row r="7622" spans="19:27">
      <c r="S7622" s="52"/>
      <c r="T7622" s="52"/>
      <c r="U7622" s="52"/>
      <c r="V7622" s="52"/>
      <c r="W7622" s="52"/>
      <c r="X7622" s="52"/>
      <c r="Y7622" s="52"/>
      <c r="Z7622" s="52"/>
      <c r="AA7622" s="52"/>
    </row>
    <row r="7623" spans="19:27">
      <c r="S7623" s="52"/>
      <c r="T7623" s="52"/>
      <c r="U7623" s="52"/>
      <c r="V7623" s="52"/>
      <c r="W7623" s="52"/>
      <c r="X7623" s="52"/>
      <c r="Y7623" s="52"/>
      <c r="Z7623" s="52"/>
      <c r="AA7623" s="52"/>
    </row>
    <row r="7624" spans="19:27">
      <c r="S7624" s="52"/>
      <c r="T7624" s="52"/>
      <c r="U7624" s="52"/>
      <c r="V7624" s="52"/>
      <c r="W7624" s="52"/>
      <c r="X7624" s="52"/>
      <c r="Y7624" s="52"/>
      <c r="Z7624" s="52"/>
      <c r="AA7624" s="52"/>
    </row>
    <row r="7625" spans="19:27">
      <c r="S7625" s="52"/>
      <c r="T7625" s="52"/>
      <c r="U7625" s="52"/>
      <c r="V7625" s="52"/>
      <c r="W7625" s="52"/>
      <c r="X7625" s="52"/>
      <c r="Y7625" s="52"/>
      <c r="Z7625" s="52"/>
      <c r="AA7625" s="52"/>
    </row>
    <row r="7626" spans="19:27">
      <c r="S7626" s="52"/>
      <c r="T7626" s="52"/>
      <c r="U7626" s="52"/>
      <c r="V7626" s="52"/>
      <c r="W7626" s="52"/>
      <c r="X7626" s="52"/>
      <c r="Y7626" s="52"/>
      <c r="Z7626" s="52"/>
      <c r="AA7626" s="52"/>
    </row>
    <row r="7627" spans="19:27">
      <c r="S7627" s="52"/>
      <c r="T7627" s="52"/>
      <c r="U7627" s="52"/>
      <c r="V7627" s="52"/>
      <c r="W7627" s="52"/>
      <c r="X7627" s="52"/>
      <c r="Y7627" s="52"/>
      <c r="Z7627" s="52"/>
      <c r="AA7627" s="52"/>
    </row>
    <row r="7628" spans="19:27">
      <c r="S7628" s="52"/>
      <c r="T7628" s="52"/>
      <c r="U7628" s="52"/>
      <c r="V7628" s="52"/>
      <c r="W7628" s="52"/>
      <c r="X7628" s="52"/>
      <c r="Y7628" s="52"/>
      <c r="Z7628" s="52"/>
      <c r="AA7628" s="52"/>
    </row>
    <row r="7629" spans="19:27">
      <c r="S7629" s="52"/>
      <c r="T7629" s="52"/>
      <c r="U7629" s="52"/>
      <c r="V7629" s="52"/>
      <c r="W7629" s="52"/>
      <c r="X7629" s="52"/>
      <c r="Y7629" s="52"/>
      <c r="Z7629" s="52"/>
      <c r="AA7629" s="52"/>
    </row>
    <row r="7630" spans="19:27">
      <c r="S7630" s="52"/>
      <c r="T7630" s="52"/>
      <c r="U7630" s="52"/>
      <c r="V7630" s="52"/>
      <c r="W7630" s="52"/>
      <c r="X7630" s="52"/>
      <c r="Y7630" s="52"/>
      <c r="Z7630" s="52"/>
      <c r="AA7630" s="52"/>
    </row>
    <row r="7631" spans="19:27">
      <c r="S7631" s="52"/>
      <c r="T7631" s="52"/>
      <c r="U7631" s="52"/>
      <c r="V7631" s="52"/>
      <c r="W7631" s="52"/>
      <c r="X7631" s="52"/>
      <c r="Y7631" s="52"/>
      <c r="Z7631" s="52"/>
      <c r="AA7631" s="52"/>
    </row>
    <row r="7632" spans="19:27">
      <c r="S7632" s="52"/>
      <c r="T7632" s="52"/>
      <c r="U7632" s="52"/>
      <c r="V7632" s="52"/>
      <c r="W7632" s="52"/>
      <c r="X7632" s="52"/>
      <c r="Y7632" s="52"/>
      <c r="Z7632" s="52"/>
      <c r="AA7632" s="52"/>
    </row>
    <row r="7633" spans="19:27">
      <c r="S7633" s="52"/>
      <c r="T7633" s="52"/>
      <c r="U7633" s="52"/>
      <c r="V7633" s="52"/>
      <c r="W7633" s="52"/>
      <c r="X7633" s="52"/>
      <c r="Y7633" s="52"/>
      <c r="Z7633" s="52"/>
      <c r="AA7633" s="52"/>
    </row>
    <row r="7634" spans="19:27">
      <c r="S7634" s="52"/>
      <c r="T7634" s="52"/>
      <c r="U7634" s="52"/>
      <c r="V7634" s="52"/>
      <c r="W7634" s="52"/>
      <c r="X7634" s="52"/>
      <c r="Y7634" s="52"/>
      <c r="Z7634" s="52"/>
      <c r="AA7634" s="52"/>
    </row>
    <row r="7635" spans="19:27">
      <c r="S7635" s="52"/>
      <c r="T7635" s="52"/>
      <c r="U7635" s="52"/>
      <c r="V7635" s="52"/>
      <c r="W7635" s="52"/>
      <c r="X7635" s="52"/>
      <c r="Y7635" s="52"/>
      <c r="Z7635" s="52"/>
      <c r="AA7635" s="52"/>
    </row>
    <row r="7636" spans="19:27">
      <c r="S7636" s="52"/>
      <c r="T7636" s="52"/>
      <c r="U7636" s="52"/>
      <c r="V7636" s="52"/>
      <c r="W7636" s="52"/>
      <c r="X7636" s="52"/>
      <c r="Y7636" s="52"/>
      <c r="Z7636" s="52"/>
      <c r="AA7636" s="52"/>
    </row>
    <row r="7637" spans="19:27">
      <c r="S7637" s="52"/>
      <c r="T7637" s="52"/>
      <c r="U7637" s="52"/>
      <c r="V7637" s="52"/>
      <c r="W7637" s="52"/>
      <c r="X7637" s="52"/>
      <c r="Y7637" s="52"/>
      <c r="Z7637" s="52"/>
      <c r="AA7637" s="52"/>
    </row>
    <row r="7638" spans="19:27">
      <c r="S7638" s="52"/>
      <c r="T7638" s="52"/>
      <c r="U7638" s="52"/>
      <c r="V7638" s="52"/>
      <c r="W7638" s="52"/>
      <c r="X7638" s="52"/>
      <c r="Y7638" s="52"/>
      <c r="Z7638" s="52"/>
      <c r="AA7638" s="52"/>
    </row>
    <row r="7639" spans="19:27">
      <c r="S7639" s="52"/>
      <c r="T7639" s="52"/>
      <c r="U7639" s="52"/>
      <c r="V7639" s="52"/>
      <c r="W7639" s="52"/>
      <c r="X7639" s="52"/>
      <c r="Y7639" s="52"/>
      <c r="Z7639" s="52"/>
      <c r="AA7639" s="52"/>
    </row>
    <row r="7640" spans="19:27">
      <c r="S7640" s="52"/>
      <c r="T7640" s="52"/>
      <c r="U7640" s="52"/>
      <c r="V7640" s="52"/>
      <c r="W7640" s="52"/>
      <c r="X7640" s="52"/>
      <c r="Y7640" s="52"/>
      <c r="Z7640" s="52"/>
      <c r="AA7640" s="52"/>
    </row>
    <row r="7641" spans="19:27">
      <c r="S7641" s="52"/>
      <c r="T7641" s="52"/>
      <c r="U7641" s="52"/>
      <c r="V7641" s="52"/>
      <c r="W7641" s="52"/>
      <c r="X7641" s="52"/>
      <c r="Y7641" s="52"/>
      <c r="Z7641" s="52"/>
      <c r="AA7641" s="52"/>
    </row>
    <row r="7642" spans="19:27">
      <c r="S7642" s="52"/>
      <c r="T7642" s="52"/>
      <c r="U7642" s="52"/>
      <c r="V7642" s="52"/>
      <c r="W7642" s="52"/>
      <c r="X7642" s="52"/>
      <c r="Y7642" s="52"/>
      <c r="Z7642" s="52"/>
      <c r="AA7642" s="52"/>
    </row>
    <row r="7643" spans="19:27">
      <c r="S7643" s="52"/>
      <c r="T7643" s="52"/>
      <c r="U7643" s="52"/>
      <c r="V7643" s="52"/>
      <c r="W7643" s="52"/>
      <c r="X7643" s="52"/>
      <c r="Y7643" s="52"/>
      <c r="Z7643" s="52"/>
      <c r="AA7643" s="52"/>
    </row>
    <row r="7644" spans="19:27">
      <c r="S7644" s="52"/>
      <c r="T7644" s="52"/>
      <c r="U7644" s="52"/>
      <c r="V7644" s="52"/>
      <c r="W7644" s="52"/>
      <c r="X7644" s="52"/>
      <c r="Y7644" s="52"/>
      <c r="Z7644" s="52"/>
      <c r="AA7644" s="52"/>
    </row>
    <row r="7645" spans="19:27">
      <c r="S7645" s="52"/>
      <c r="T7645" s="52"/>
      <c r="U7645" s="52"/>
      <c r="V7645" s="52"/>
      <c r="W7645" s="52"/>
      <c r="X7645" s="52"/>
      <c r="Y7645" s="52"/>
      <c r="Z7645" s="52"/>
      <c r="AA7645" s="52"/>
    </row>
    <row r="7646" spans="19:27">
      <c r="S7646" s="52"/>
      <c r="T7646" s="52"/>
      <c r="U7646" s="52"/>
      <c r="V7646" s="52"/>
      <c r="W7646" s="52"/>
      <c r="X7646" s="52"/>
      <c r="Y7646" s="52"/>
      <c r="Z7646" s="52"/>
      <c r="AA7646" s="52"/>
    </row>
    <row r="7647" spans="19:27">
      <c r="S7647" s="52"/>
      <c r="T7647" s="52"/>
      <c r="U7647" s="52"/>
      <c r="V7647" s="52"/>
      <c r="W7647" s="52"/>
      <c r="X7647" s="52"/>
      <c r="Y7647" s="52"/>
      <c r="Z7647" s="52"/>
      <c r="AA7647" s="52"/>
    </row>
    <row r="7648" spans="19:27">
      <c r="S7648" s="52"/>
      <c r="T7648" s="52"/>
      <c r="U7648" s="52"/>
      <c r="V7648" s="52"/>
      <c r="W7648" s="52"/>
      <c r="X7648" s="52"/>
      <c r="Y7648" s="52"/>
      <c r="Z7648" s="52"/>
      <c r="AA7648" s="52"/>
    </row>
    <row r="7649" spans="19:27">
      <c r="S7649" s="52"/>
      <c r="T7649" s="52"/>
      <c r="U7649" s="52"/>
      <c r="V7649" s="52"/>
      <c r="W7649" s="52"/>
      <c r="X7649" s="52"/>
      <c r="Y7649" s="52"/>
      <c r="Z7649" s="52"/>
      <c r="AA7649" s="52"/>
    </row>
    <row r="7650" spans="19:27">
      <c r="S7650" s="52"/>
      <c r="T7650" s="52"/>
      <c r="U7650" s="52"/>
      <c r="V7650" s="52"/>
      <c r="W7650" s="52"/>
      <c r="X7650" s="52"/>
      <c r="Y7650" s="52"/>
      <c r="Z7650" s="52"/>
      <c r="AA7650" s="52"/>
    </row>
    <row r="7651" spans="19:27">
      <c r="S7651" s="52"/>
      <c r="T7651" s="52"/>
      <c r="U7651" s="52"/>
      <c r="V7651" s="52"/>
      <c r="W7651" s="52"/>
      <c r="X7651" s="52"/>
      <c r="Y7651" s="52"/>
      <c r="Z7651" s="52"/>
      <c r="AA7651" s="52"/>
    </row>
    <row r="7652" spans="19:27">
      <c r="S7652" s="52"/>
      <c r="T7652" s="52"/>
      <c r="U7652" s="52"/>
      <c r="V7652" s="52"/>
      <c r="W7652" s="52"/>
      <c r="X7652" s="52"/>
      <c r="Y7652" s="52"/>
      <c r="Z7652" s="52"/>
      <c r="AA7652" s="52"/>
    </row>
    <row r="7653" spans="19:27">
      <c r="S7653" s="52"/>
      <c r="T7653" s="52"/>
      <c r="U7653" s="52"/>
      <c r="V7653" s="52"/>
      <c r="W7653" s="52"/>
      <c r="X7653" s="52"/>
      <c r="Y7653" s="52"/>
      <c r="Z7653" s="52"/>
      <c r="AA7653" s="52"/>
    </row>
    <row r="7654" spans="19:27">
      <c r="S7654" s="52"/>
      <c r="T7654" s="52"/>
      <c r="U7654" s="52"/>
      <c r="V7654" s="52"/>
      <c r="W7654" s="52"/>
      <c r="X7654" s="52"/>
      <c r="Y7654" s="52"/>
      <c r="Z7654" s="52"/>
      <c r="AA7654" s="52"/>
    </row>
    <row r="7655" spans="19:27">
      <c r="S7655" s="52"/>
      <c r="T7655" s="52"/>
      <c r="U7655" s="52"/>
      <c r="V7655" s="52"/>
      <c r="W7655" s="52"/>
      <c r="X7655" s="52"/>
      <c r="Y7655" s="52"/>
      <c r="Z7655" s="52"/>
      <c r="AA7655" s="52"/>
    </row>
    <row r="7656" spans="19:27">
      <c r="S7656" s="52"/>
      <c r="T7656" s="52"/>
      <c r="U7656" s="52"/>
      <c r="V7656" s="52"/>
      <c r="W7656" s="52"/>
      <c r="X7656" s="52"/>
      <c r="Y7656" s="52"/>
      <c r="Z7656" s="52"/>
      <c r="AA7656" s="52"/>
    </row>
    <row r="7657" spans="19:27">
      <c r="S7657" s="52"/>
      <c r="T7657" s="52"/>
      <c r="U7657" s="52"/>
      <c r="V7657" s="52"/>
      <c r="W7657" s="52"/>
      <c r="X7657" s="52"/>
      <c r="Y7657" s="52"/>
      <c r="Z7657" s="52"/>
      <c r="AA7657" s="52"/>
    </row>
    <row r="7658" spans="19:27">
      <c r="S7658" s="52"/>
      <c r="T7658" s="52"/>
      <c r="U7658" s="52"/>
      <c r="V7658" s="52"/>
      <c r="W7658" s="52"/>
      <c r="X7658" s="52"/>
      <c r="Y7658" s="52"/>
      <c r="Z7658" s="52"/>
      <c r="AA7658" s="52"/>
    </row>
    <row r="7659" spans="19:27">
      <c r="S7659" s="52"/>
      <c r="T7659" s="52"/>
      <c r="U7659" s="52"/>
      <c r="V7659" s="52"/>
      <c r="W7659" s="52"/>
      <c r="X7659" s="52"/>
      <c r="Y7659" s="52"/>
      <c r="Z7659" s="52"/>
      <c r="AA7659" s="52"/>
    </row>
    <row r="7660" spans="19:27">
      <c r="S7660" s="52"/>
      <c r="T7660" s="52"/>
      <c r="U7660" s="52"/>
      <c r="V7660" s="52"/>
      <c r="W7660" s="52"/>
      <c r="X7660" s="52"/>
      <c r="Y7660" s="52"/>
      <c r="Z7660" s="52"/>
      <c r="AA7660" s="52"/>
    </row>
    <row r="7661" spans="19:27">
      <c r="S7661" s="52"/>
      <c r="T7661" s="52"/>
      <c r="U7661" s="52"/>
      <c r="V7661" s="52"/>
      <c r="W7661" s="52"/>
      <c r="X7661" s="52"/>
      <c r="Y7661" s="52"/>
      <c r="Z7661" s="52"/>
      <c r="AA7661" s="52"/>
    </row>
    <row r="7662" spans="19:27">
      <c r="S7662" s="52"/>
      <c r="T7662" s="52"/>
      <c r="U7662" s="52"/>
      <c r="V7662" s="52"/>
      <c r="W7662" s="52"/>
      <c r="X7662" s="52"/>
      <c r="Y7662" s="52"/>
      <c r="Z7662" s="52"/>
      <c r="AA7662" s="52"/>
    </row>
    <row r="7663" spans="19:27">
      <c r="S7663" s="52"/>
      <c r="T7663" s="52"/>
      <c r="U7663" s="52"/>
      <c r="V7663" s="52"/>
      <c r="W7663" s="52"/>
      <c r="X7663" s="52"/>
      <c r="Y7663" s="52"/>
      <c r="Z7663" s="52"/>
      <c r="AA7663" s="52"/>
    </row>
    <row r="7664" spans="19:27">
      <c r="S7664" s="52"/>
      <c r="T7664" s="52"/>
      <c r="U7664" s="52"/>
      <c r="V7664" s="52"/>
      <c r="W7664" s="52"/>
      <c r="X7664" s="52"/>
      <c r="Y7664" s="52"/>
      <c r="Z7664" s="52"/>
      <c r="AA7664" s="52"/>
    </row>
    <row r="7665" spans="19:27">
      <c r="S7665" s="52"/>
      <c r="T7665" s="52"/>
      <c r="U7665" s="52"/>
      <c r="V7665" s="52"/>
      <c r="W7665" s="52"/>
      <c r="X7665" s="52"/>
      <c r="Y7665" s="52"/>
      <c r="Z7665" s="52"/>
      <c r="AA7665" s="52"/>
    </row>
    <row r="7666" spans="19:27">
      <c r="S7666" s="52"/>
      <c r="T7666" s="52"/>
      <c r="U7666" s="52"/>
      <c r="V7666" s="52"/>
      <c r="W7666" s="52"/>
      <c r="X7666" s="52"/>
      <c r="Y7666" s="52"/>
      <c r="Z7666" s="52"/>
      <c r="AA7666" s="52"/>
    </row>
    <row r="7667" spans="19:27">
      <c r="S7667" s="52"/>
      <c r="T7667" s="52"/>
      <c r="U7667" s="52"/>
      <c r="V7667" s="52"/>
      <c r="W7667" s="52"/>
      <c r="X7667" s="52"/>
      <c r="Y7667" s="52"/>
      <c r="Z7667" s="52"/>
      <c r="AA7667" s="52"/>
    </row>
    <row r="7668" spans="19:27">
      <c r="S7668" s="52"/>
      <c r="T7668" s="52"/>
      <c r="U7668" s="52"/>
      <c r="V7668" s="52"/>
      <c r="W7668" s="52"/>
      <c r="X7668" s="52"/>
      <c r="Y7668" s="52"/>
      <c r="Z7668" s="52"/>
      <c r="AA7668" s="52"/>
    </row>
    <row r="7669" spans="19:27">
      <c r="S7669" s="52"/>
      <c r="T7669" s="52"/>
      <c r="U7669" s="52"/>
      <c r="V7669" s="52"/>
      <c r="W7669" s="52"/>
      <c r="X7669" s="52"/>
      <c r="Y7669" s="52"/>
      <c r="Z7669" s="52"/>
      <c r="AA7669" s="52"/>
    </row>
    <row r="7670" spans="19:27">
      <c r="S7670" s="52"/>
      <c r="T7670" s="52"/>
      <c r="U7670" s="52"/>
      <c r="V7670" s="52"/>
      <c r="W7670" s="52"/>
      <c r="X7670" s="52"/>
      <c r="Y7670" s="52"/>
      <c r="Z7670" s="52"/>
      <c r="AA7670" s="52"/>
    </row>
    <row r="7671" spans="19:27">
      <c r="S7671" s="52"/>
      <c r="T7671" s="52"/>
      <c r="U7671" s="52"/>
      <c r="V7671" s="52"/>
      <c r="W7671" s="52"/>
      <c r="X7671" s="52"/>
      <c r="Y7671" s="52"/>
      <c r="Z7671" s="52"/>
      <c r="AA7671" s="52"/>
    </row>
    <row r="7672" spans="19:27">
      <c r="S7672" s="52"/>
      <c r="T7672" s="52"/>
      <c r="U7672" s="52"/>
      <c r="V7672" s="52"/>
      <c r="W7672" s="52"/>
      <c r="X7672" s="52"/>
      <c r="Y7672" s="52"/>
      <c r="Z7672" s="52"/>
      <c r="AA7672" s="52"/>
    </row>
    <row r="7673" spans="19:27">
      <c r="S7673" s="52"/>
      <c r="T7673" s="52"/>
      <c r="U7673" s="52"/>
      <c r="V7673" s="52"/>
      <c r="W7673" s="52"/>
      <c r="X7673" s="52"/>
      <c r="Y7673" s="52"/>
      <c r="Z7673" s="52"/>
      <c r="AA7673" s="52"/>
    </row>
    <row r="7674" spans="19:27">
      <c r="S7674" s="52"/>
      <c r="T7674" s="52"/>
      <c r="U7674" s="52"/>
      <c r="V7674" s="52"/>
      <c r="W7674" s="52"/>
      <c r="X7674" s="52"/>
      <c r="Y7674" s="52"/>
      <c r="Z7674" s="52"/>
      <c r="AA7674" s="52"/>
    </row>
    <row r="7675" spans="19:27">
      <c r="S7675" s="52"/>
      <c r="T7675" s="52"/>
      <c r="U7675" s="52"/>
      <c r="V7675" s="52"/>
      <c r="W7675" s="52"/>
      <c r="X7675" s="52"/>
      <c r="Y7675" s="52"/>
      <c r="Z7675" s="52"/>
      <c r="AA7675" s="52"/>
    </row>
    <row r="7676" spans="19:27">
      <c r="S7676" s="52"/>
      <c r="T7676" s="52"/>
      <c r="U7676" s="52"/>
      <c r="V7676" s="52"/>
      <c r="W7676" s="52"/>
      <c r="X7676" s="52"/>
      <c r="Y7676" s="52"/>
      <c r="Z7676" s="52"/>
      <c r="AA7676" s="52"/>
    </row>
    <row r="7677" spans="19:27">
      <c r="S7677" s="52"/>
      <c r="T7677" s="52"/>
      <c r="U7677" s="52"/>
      <c r="V7677" s="52"/>
      <c r="W7677" s="52"/>
      <c r="X7677" s="52"/>
      <c r="Y7677" s="52"/>
      <c r="Z7677" s="52"/>
      <c r="AA7677" s="52"/>
    </row>
    <row r="7678" spans="19:27">
      <c r="S7678" s="52"/>
      <c r="T7678" s="52"/>
      <c r="U7678" s="52"/>
      <c r="V7678" s="52"/>
      <c r="W7678" s="52"/>
      <c r="X7678" s="52"/>
      <c r="Y7678" s="52"/>
      <c r="Z7678" s="52"/>
      <c r="AA7678" s="52"/>
    </row>
    <row r="7679" spans="19:27">
      <c r="S7679" s="52"/>
      <c r="T7679" s="52"/>
      <c r="U7679" s="52"/>
      <c r="V7679" s="52"/>
      <c r="W7679" s="52"/>
      <c r="X7679" s="52"/>
      <c r="Y7679" s="52"/>
      <c r="Z7679" s="52"/>
      <c r="AA7679" s="52"/>
    </row>
    <row r="7680" spans="19:27">
      <c r="S7680" s="52"/>
      <c r="T7680" s="52"/>
      <c r="U7680" s="52"/>
      <c r="V7680" s="52"/>
      <c r="W7680" s="52"/>
      <c r="X7680" s="52"/>
      <c r="Y7680" s="52"/>
      <c r="Z7680" s="52"/>
      <c r="AA7680" s="52"/>
    </row>
    <row r="7681" spans="19:27">
      <c r="S7681" s="52"/>
      <c r="T7681" s="52"/>
      <c r="U7681" s="52"/>
      <c r="V7681" s="52"/>
      <c r="W7681" s="52"/>
      <c r="X7681" s="52"/>
      <c r="Y7681" s="52"/>
      <c r="Z7681" s="52"/>
      <c r="AA7681" s="52"/>
    </row>
    <row r="7682" spans="19:27">
      <c r="S7682" s="52"/>
      <c r="T7682" s="52"/>
      <c r="U7682" s="52"/>
      <c r="V7682" s="52"/>
      <c r="W7682" s="52"/>
      <c r="X7682" s="52"/>
      <c r="Y7682" s="52"/>
      <c r="Z7682" s="52"/>
      <c r="AA7682" s="52"/>
    </row>
    <row r="7683" spans="19:27">
      <c r="S7683" s="52"/>
      <c r="T7683" s="52"/>
      <c r="U7683" s="52"/>
      <c r="V7683" s="52"/>
      <c r="W7683" s="52"/>
      <c r="X7683" s="52"/>
      <c r="Y7683" s="52"/>
      <c r="Z7683" s="52"/>
      <c r="AA7683" s="52"/>
    </row>
    <row r="7684" spans="19:27">
      <c r="S7684" s="52"/>
      <c r="T7684" s="52"/>
      <c r="U7684" s="52"/>
      <c r="V7684" s="52"/>
      <c r="W7684" s="52"/>
      <c r="X7684" s="52"/>
      <c r="Y7684" s="52"/>
      <c r="Z7684" s="52"/>
      <c r="AA7684" s="52"/>
    </row>
    <row r="7685" spans="19:27">
      <c r="S7685" s="52"/>
      <c r="T7685" s="52"/>
      <c r="U7685" s="52"/>
      <c r="V7685" s="52"/>
      <c r="W7685" s="52"/>
      <c r="X7685" s="52"/>
      <c r="Y7685" s="52"/>
      <c r="Z7685" s="52"/>
      <c r="AA7685" s="52"/>
    </row>
    <row r="7686" spans="19:27">
      <c r="S7686" s="52"/>
      <c r="T7686" s="52"/>
      <c r="U7686" s="52"/>
      <c r="V7686" s="52"/>
      <c r="W7686" s="52"/>
      <c r="X7686" s="52"/>
      <c r="Y7686" s="52"/>
      <c r="Z7686" s="52"/>
      <c r="AA7686" s="52"/>
    </row>
    <row r="7687" spans="19:27">
      <c r="S7687" s="52"/>
      <c r="T7687" s="52"/>
      <c r="U7687" s="52"/>
      <c r="V7687" s="52"/>
      <c r="W7687" s="52"/>
      <c r="X7687" s="52"/>
      <c r="Y7687" s="52"/>
      <c r="Z7687" s="52"/>
      <c r="AA7687" s="52"/>
    </row>
    <row r="7688" spans="19:27">
      <c r="S7688" s="52"/>
      <c r="T7688" s="52"/>
      <c r="U7688" s="52"/>
      <c r="V7688" s="52"/>
      <c r="W7688" s="52"/>
      <c r="X7688" s="52"/>
      <c r="Y7688" s="52"/>
      <c r="Z7688" s="52"/>
      <c r="AA7688" s="52"/>
    </row>
    <row r="7689" spans="19:27">
      <c r="S7689" s="52"/>
      <c r="T7689" s="52"/>
      <c r="U7689" s="52"/>
      <c r="V7689" s="52"/>
      <c r="W7689" s="52"/>
      <c r="X7689" s="52"/>
      <c r="Y7689" s="52"/>
      <c r="Z7689" s="52"/>
      <c r="AA7689" s="52"/>
    </row>
    <row r="7690" spans="19:27">
      <c r="S7690" s="52"/>
      <c r="T7690" s="52"/>
      <c r="U7690" s="52"/>
      <c r="V7690" s="52"/>
      <c r="W7690" s="52"/>
      <c r="X7690" s="52"/>
      <c r="Y7690" s="52"/>
      <c r="Z7690" s="52"/>
      <c r="AA7690" s="52"/>
    </row>
    <row r="7691" spans="19:27">
      <c r="S7691" s="52"/>
      <c r="T7691" s="52"/>
      <c r="U7691" s="52"/>
      <c r="V7691" s="52"/>
      <c r="W7691" s="52"/>
      <c r="X7691" s="52"/>
      <c r="Y7691" s="52"/>
      <c r="Z7691" s="52"/>
      <c r="AA7691" s="52"/>
    </row>
    <row r="7692" spans="19:27">
      <c r="S7692" s="52"/>
      <c r="T7692" s="52"/>
      <c r="U7692" s="52"/>
      <c r="V7692" s="52"/>
      <c r="W7692" s="52"/>
      <c r="X7692" s="52"/>
      <c r="Y7692" s="52"/>
      <c r="Z7692" s="52"/>
      <c r="AA7692" s="52"/>
    </row>
    <row r="7693" spans="19:27">
      <c r="S7693" s="52"/>
      <c r="T7693" s="52"/>
      <c r="U7693" s="52"/>
      <c r="V7693" s="52"/>
      <c r="W7693" s="52"/>
      <c r="X7693" s="52"/>
      <c r="Y7693" s="52"/>
      <c r="Z7693" s="52"/>
      <c r="AA7693" s="52"/>
    </row>
    <row r="7694" spans="19:27">
      <c r="S7694" s="52"/>
      <c r="T7694" s="52"/>
      <c r="U7694" s="52"/>
      <c r="V7694" s="52"/>
      <c r="W7694" s="52"/>
      <c r="X7694" s="52"/>
      <c r="Y7694" s="52"/>
      <c r="Z7694" s="52"/>
      <c r="AA7694" s="52"/>
    </row>
    <row r="7695" spans="19:27">
      <c r="S7695" s="52"/>
      <c r="T7695" s="52"/>
      <c r="U7695" s="52"/>
      <c r="V7695" s="52"/>
      <c r="W7695" s="52"/>
      <c r="X7695" s="52"/>
      <c r="Y7695" s="52"/>
      <c r="Z7695" s="52"/>
      <c r="AA7695" s="52"/>
    </row>
    <row r="7696" spans="19:27">
      <c r="S7696" s="52"/>
      <c r="T7696" s="52"/>
      <c r="U7696" s="52"/>
      <c r="V7696" s="52"/>
      <c r="W7696" s="52"/>
      <c r="X7696" s="52"/>
      <c r="Y7696" s="52"/>
      <c r="Z7696" s="52"/>
      <c r="AA7696" s="52"/>
    </row>
    <row r="7697" spans="19:27">
      <c r="S7697" s="52"/>
      <c r="T7697" s="52"/>
      <c r="U7697" s="52"/>
      <c r="V7697" s="52"/>
      <c r="W7697" s="52"/>
      <c r="X7697" s="52"/>
      <c r="Y7697" s="52"/>
      <c r="Z7697" s="52"/>
      <c r="AA7697" s="52"/>
    </row>
    <row r="7698" spans="19:27">
      <c r="S7698" s="52"/>
      <c r="T7698" s="52"/>
      <c r="U7698" s="52"/>
      <c r="V7698" s="52"/>
      <c r="W7698" s="52"/>
      <c r="X7698" s="52"/>
      <c r="Y7698" s="52"/>
      <c r="Z7698" s="52"/>
      <c r="AA7698" s="52"/>
    </row>
    <row r="7699" spans="19:27">
      <c r="S7699" s="52"/>
      <c r="T7699" s="52"/>
      <c r="U7699" s="52"/>
      <c r="V7699" s="52"/>
      <c r="W7699" s="52"/>
      <c r="X7699" s="52"/>
      <c r="Y7699" s="52"/>
      <c r="Z7699" s="52"/>
      <c r="AA7699" s="52"/>
    </row>
    <row r="7700" spans="19:27">
      <c r="S7700" s="52"/>
      <c r="T7700" s="52"/>
      <c r="U7700" s="52"/>
      <c r="V7700" s="52"/>
      <c r="W7700" s="52"/>
      <c r="X7700" s="52"/>
      <c r="Y7700" s="52"/>
      <c r="Z7700" s="52"/>
      <c r="AA7700" s="52"/>
    </row>
    <row r="7701" spans="19:27">
      <c r="S7701" s="52"/>
      <c r="T7701" s="52"/>
      <c r="U7701" s="52"/>
      <c r="V7701" s="52"/>
      <c r="W7701" s="52"/>
      <c r="X7701" s="52"/>
      <c r="Y7701" s="52"/>
      <c r="Z7701" s="52"/>
      <c r="AA7701" s="52"/>
    </row>
    <row r="7702" spans="19:27">
      <c r="S7702" s="52"/>
      <c r="T7702" s="52"/>
      <c r="U7702" s="52"/>
      <c r="V7702" s="52"/>
      <c r="W7702" s="52"/>
      <c r="X7702" s="52"/>
      <c r="Y7702" s="52"/>
      <c r="Z7702" s="52"/>
      <c r="AA7702" s="52"/>
    </row>
    <row r="7703" spans="19:27">
      <c r="S7703" s="52"/>
      <c r="T7703" s="52"/>
      <c r="U7703" s="52"/>
      <c r="V7703" s="52"/>
      <c r="W7703" s="52"/>
      <c r="X7703" s="52"/>
      <c r="Y7703" s="52"/>
      <c r="Z7703" s="52"/>
      <c r="AA7703" s="52"/>
    </row>
    <row r="7704" spans="19:27">
      <c r="S7704" s="52"/>
      <c r="T7704" s="52"/>
      <c r="U7704" s="52"/>
      <c r="V7704" s="52"/>
      <c r="W7704" s="52"/>
      <c r="X7704" s="52"/>
      <c r="Y7704" s="52"/>
      <c r="Z7704" s="52"/>
      <c r="AA7704" s="52"/>
    </row>
    <row r="7705" spans="19:27">
      <c r="S7705" s="52"/>
      <c r="T7705" s="52"/>
      <c r="U7705" s="52"/>
      <c r="V7705" s="52"/>
      <c r="W7705" s="52"/>
      <c r="X7705" s="52"/>
      <c r="Y7705" s="52"/>
      <c r="Z7705" s="52"/>
      <c r="AA7705" s="52"/>
    </row>
    <row r="7706" spans="19:27">
      <c r="S7706" s="52"/>
      <c r="T7706" s="52"/>
      <c r="U7706" s="52"/>
      <c r="V7706" s="52"/>
      <c r="W7706" s="52"/>
      <c r="X7706" s="52"/>
      <c r="Y7706" s="52"/>
      <c r="Z7706" s="52"/>
      <c r="AA7706" s="52"/>
    </row>
    <row r="7707" spans="19:27">
      <c r="S7707" s="52"/>
      <c r="T7707" s="52"/>
      <c r="U7707" s="52"/>
      <c r="V7707" s="52"/>
      <c r="W7707" s="52"/>
      <c r="X7707" s="52"/>
      <c r="Y7707" s="52"/>
      <c r="Z7707" s="52"/>
      <c r="AA7707" s="52"/>
    </row>
    <row r="7708" spans="19:27">
      <c r="S7708" s="52"/>
      <c r="T7708" s="52"/>
      <c r="U7708" s="52"/>
      <c r="V7708" s="52"/>
      <c r="W7708" s="52"/>
      <c r="X7708" s="52"/>
      <c r="Y7708" s="52"/>
      <c r="Z7708" s="52"/>
      <c r="AA7708" s="52"/>
    </row>
    <row r="7709" spans="19:27">
      <c r="S7709" s="52"/>
      <c r="T7709" s="52"/>
      <c r="U7709" s="52"/>
      <c r="V7709" s="52"/>
      <c r="W7709" s="52"/>
      <c r="X7709" s="52"/>
      <c r="Y7709" s="52"/>
      <c r="Z7709" s="52"/>
      <c r="AA7709" s="52"/>
    </row>
    <row r="7710" spans="19:27">
      <c r="S7710" s="52"/>
      <c r="T7710" s="52"/>
      <c r="U7710" s="52"/>
      <c r="V7710" s="52"/>
      <c r="W7710" s="52"/>
      <c r="X7710" s="52"/>
      <c r="Y7710" s="52"/>
      <c r="Z7710" s="52"/>
      <c r="AA7710" s="52"/>
    </row>
    <row r="7711" spans="19:27">
      <c r="S7711" s="52"/>
      <c r="T7711" s="52"/>
      <c r="U7711" s="52"/>
      <c r="V7711" s="52"/>
      <c r="W7711" s="52"/>
      <c r="X7711" s="52"/>
      <c r="Y7711" s="52"/>
      <c r="Z7711" s="52"/>
      <c r="AA7711" s="52"/>
    </row>
    <row r="7712" spans="19:27">
      <c r="S7712" s="52"/>
      <c r="T7712" s="52"/>
      <c r="U7712" s="52"/>
      <c r="V7712" s="52"/>
      <c r="W7712" s="52"/>
      <c r="X7712" s="52"/>
      <c r="Y7712" s="52"/>
      <c r="Z7712" s="52"/>
      <c r="AA7712" s="52"/>
    </row>
    <row r="7713" spans="19:27">
      <c r="S7713" s="52"/>
      <c r="T7713" s="52"/>
      <c r="U7713" s="52"/>
      <c r="V7713" s="52"/>
      <c r="W7713" s="52"/>
      <c r="X7713" s="52"/>
      <c r="Y7713" s="52"/>
      <c r="Z7713" s="52"/>
      <c r="AA7713" s="52"/>
    </row>
    <row r="7714" spans="19:27">
      <c r="S7714" s="52"/>
      <c r="T7714" s="52"/>
      <c r="U7714" s="52"/>
      <c r="V7714" s="52"/>
      <c r="W7714" s="52"/>
      <c r="X7714" s="52"/>
      <c r="Y7714" s="52"/>
      <c r="Z7714" s="52"/>
      <c r="AA7714" s="52"/>
    </row>
    <row r="7715" spans="19:27">
      <c r="S7715" s="52"/>
      <c r="T7715" s="52"/>
      <c r="U7715" s="52"/>
      <c r="V7715" s="52"/>
      <c r="W7715" s="52"/>
      <c r="X7715" s="52"/>
      <c r="Y7715" s="52"/>
      <c r="Z7715" s="52"/>
      <c r="AA7715" s="52"/>
    </row>
    <row r="7716" spans="19:27">
      <c r="S7716" s="52"/>
      <c r="T7716" s="52"/>
      <c r="U7716" s="52"/>
      <c r="V7716" s="52"/>
      <c r="W7716" s="52"/>
      <c r="X7716" s="52"/>
      <c r="Y7716" s="52"/>
      <c r="Z7716" s="52"/>
      <c r="AA7716" s="52"/>
    </row>
    <row r="7717" spans="19:27">
      <c r="S7717" s="52"/>
      <c r="T7717" s="52"/>
      <c r="U7717" s="52"/>
      <c r="V7717" s="52"/>
      <c r="W7717" s="52"/>
      <c r="X7717" s="52"/>
      <c r="Y7717" s="52"/>
      <c r="Z7717" s="52"/>
      <c r="AA7717" s="52"/>
    </row>
    <row r="7718" spans="19:27">
      <c r="S7718" s="52"/>
      <c r="T7718" s="52"/>
      <c r="U7718" s="52"/>
      <c r="V7718" s="52"/>
      <c r="W7718" s="52"/>
      <c r="X7718" s="52"/>
      <c r="Y7718" s="52"/>
      <c r="Z7718" s="52"/>
      <c r="AA7718" s="52"/>
    </row>
    <row r="7719" spans="19:27">
      <c r="S7719" s="52"/>
      <c r="T7719" s="52"/>
      <c r="U7719" s="52"/>
      <c r="V7719" s="52"/>
      <c r="W7719" s="52"/>
      <c r="X7719" s="52"/>
      <c r="Y7719" s="52"/>
      <c r="Z7719" s="52"/>
      <c r="AA7719" s="52"/>
    </row>
    <row r="7720" spans="19:27">
      <c r="S7720" s="52"/>
      <c r="T7720" s="52"/>
      <c r="U7720" s="52"/>
      <c r="V7720" s="52"/>
      <c r="W7720" s="52"/>
      <c r="X7720" s="52"/>
      <c r="Y7720" s="52"/>
      <c r="Z7720" s="52"/>
      <c r="AA7720" s="52"/>
    </row>
    <row r="7721" spans="19:27">
      <c r="S7721" s="52"/>
      <c r="T7721" s="52"/>
      <c r="U7721" s="52"/>
      <c r="V7721" s="52"/>
      <c r="W7721" s="52"/>
      <c r="X7721" s="52"/>
      <c r="Y7721" s="52"/>
      <c r="Z7721" s="52"/>
      <c r="AA7721" s="52"/>
    </row>
    <row r="7722" spans="19:27">
      <c r="S7722" s="52"/>
      <c r="T7722" s="52"/>
      <c r="U7722" s="52"/>
      <c r="V7722" s="52"/>
      <c r="W7722" s="52"/>
      <c r="X7722" s="52"/>
      <c r="Y7722" s="52"/>
      <c r="Z7722" s="52"/>
      <c r="AA7722" s="52"/>
    </row>
    <row r="7723" spans="19:27">
      <c r="S7723" s="52"/>
      <c r="T7723" s="52"/>
      <c r="U7723" s="52"/>
      <c r="V7723" s="52"/>
      <c r="W7723" s="52"/>
      <c r="X7723" s="52"/>
      <c r="Y7723" s="52"/>
      <c r="Z7723" s="52"/>
      <c r="AA7723" s="52"/>
    </row>
    <row r="7724" spans="19:27">
      <c r="S7724" s="52"/>
      <c r="T7724" s="52"/>
      <c r="U7724" s="52"/>
      <c r="V7724" s="52"/>
      <c r="W7724" s="52"/>
      <c r="X7724" s="52"/>
      <c r="Y7724" s="52"/>
      <c r="Z7724" s="52"/>
      <c r="AA7724" s="52"/>
    </row>
    <row r="7725" spans="19:27">
      <c r="S7725" s="52"/>
      <c r="T7725" s="52"/>
      <c r="U7725" s="52"/>
      <c r="V7725" s="52"/>
      <c r="W7725" s="52"/>
      <c r="X7725" s="52"/>
      <c r="Y7725" s="52"/>
      <c r="Z7725" s="52"/>
      <c r="AA7725" s="52"/>
    </row>
    <row r="7726" spans="19:27">
      <c r="S7726" s="52"/>
      <c r="T7726" s="52"/>
      <c r="U7726" s="52"/>
      <c r="V7726" s="52"/>
      <c r="W7726" s="52"/>
      <c r="X7726" s="52"/>
      <c r="Y7726" s="52"/>
      <c r="Z7726" s="52"/>
      <c r="AA7726" s="52"/>
    </row>
    <row r="7727" spans="19:27">
      <c r="S7727" s="52"/>
      <c r="T7727" s="52"/>
      <c r="U7727" s="52"/>
      <c r="V7727" s="52"/>
      <c r="W7727" s="52"/>
      <c r="X7727" s="52"/>
      <c r="Y7727" s="52"/>
      <c r="Z7727" s="52"/>
      <c r="AA7727" s="52"/>
    </row>
    <row r="7728" spans="19:27">
      <c r="S7728" s="52"/>
      <c r="T7728" s="52"/>
      <c r="U7728" s="52"/>
      <c r="V7728" s="52"/>
      <c r="W7728" s="52"/>
      <c r="X7728" s="52"/>
      <c r="Y7728" s="52"/>
      <c r="Z7728" s="52"/>
      <c r="AA7728" s="52"/>
    </row>
    <row r="7729" spans="19:27">
      <c r="S7729" s="52"/>
      <c r="T7729" s="52"/>
      <c r="U7729" s="52"/>
      <c r="V7729" s="52"/>
      <c r="W7729" s="52"/>
      <c r="X7729" s="52"/>
      <c r="Y7729" s="52"/>
      <c r="Z7729" s="52"/>
      <c r="AA7729" s="52"/>
    </row>
    <row r="7730" spans="19:27">
      <c r="S7730" s="52"/>
      <c r="T7730" s="52"/>
      <c r="U7730" s="52"/>
      <c r="V7730" s="52"/>
      <c r="W7730" s="52"/>
      <c r="X7730" s="52"/>
      <c r="Y7730" s="52"/>
      <c r="Z7730" s="52"/>
      <c r="AA7730" s="52"/>
    </row>
    <row r="7731" spans="19:27">
      <c r="S7731" s="52"/>
      <c r="T7731" s="52"/>
      <c r="U7731" s="52"/>
      <c r="V7731" s="52"/>
      <c r="W7731" s="52"/>
      <c r="X7731" s="52"/>
      <c r="Y7731" s="52"/>
      <c r="Z7731" s="52"/>
      <c r="AA7731" s="52"/>
    </row>
    <row r="7732" spans="19:27">
      <c r="S7732" s="52"/>
      <c r="T7732" s="52"/>
      <c r="U7732" s="52"/>
      <c r="V7732" s="52"/>
      <c r="W7732" s="52"/>
      <c r="X7732" s="52"/>
      <c r="Y7732" s="52"/>
      <c r="Z7732" s="52"/>
      <c r="AA7732" s="52"/>
    </row>
    <row r="7733" spans="19:27">
      <c r="S7733" s="52"/>
      <c r="T7733" s="52"/>
      <c r="U7733" s="52"/>
      <c r="V7733" s="52"/>
      <c r="W7733" s="52"/>
      <c r="X7733" s="52"/>
      <c r="Y7733" s="52"/>
      <c r="Z7733" s="52"/>
      <c r="AA7733" s="52"/>
    </row>
    <row r="7734" spans="19:27">
      <c r="S7734" s="52"/>
      <c r="T7734" s="52"/>
      <c r="U7734" s="52"/>
      <c r="V7734" s="52"/>
      <c r="W7734" s="52"/>
      <c r="X7734" s="52"/>
      <c r="Y7734" s="52"/>
      <c r="Z7734" s="52"/>
      <c r="AA7734" s="52"/>
    </row>
    <row r="7735" spans="19:27">
      <c r="S7735" s="52"/>
      <c r="T7735" s="52"/>
      <c r="U7735" s="52"/>
      <c r="V7735" s="52"/>
      <c r="W7735" s="52"/>
      <c r="X7735" s="52"/>
      <c r="Y7735" s="52"/>
      <c r="Z7735" s="52"/>
      <c r="AA7735" s="52"/>
    </row>
    <row r="7736" spans="19:27">
      <c r="S7736" s="52"/>
      <c r="T7736" s="52"/>
      <c r="U7736" s="52"/>
      <c r="V7736" s="52"/>
      <c r="W7736" s="52"/>
      <c r="X7736" s="52"/>
      <c r="Y7736" s="52"/>
      <c r="Z7736" s="52"/>
      <c r="AA7736" s="52"/>
    </row>
    <row r="7737" spans="19:27">
      <c r="S7737" s="52"/>
      <c r="T7737" s="52"/>
      <c r="U7737" s="52"/>
      <c r="V7737" s="52"/>
      <c r="W7737" s="52"/>
      <c r="X7737" s="52"/>
      <c r="Y7737" s="52"/>
      <c r="Z7737" s="52"/>
      <c r="AA7737" s="52"/>
    </row>
    <row r="7738" spans="19:27">
      <c r="S7738" s="52"/>
      <c r="T7738" s="52"/>
      <c r="U7738" s="52"/>
      <c r="V7738" s="52"/>
      <c r="W7738" s="52"/>
      <c r="X7738" s="52"/>
      <c r="Y7738" s="52"/>
      <c r="Z7738" s="52"/>
      <c r="AA7738" s="52"/>
    </row>
    <row r="7739" spans="19:27">
      <c r="S7739" s="52"/>
      <c r="T7739" s="52"/>
      <c r="U7739" s="52"/>
      <c r="V7739" s="52"/>
      <c r="W7739" s="52"/>
      <c r="X7739" s="52"/>
      <c r="Y7739" s="52"/>
      <c r="Z7739" s="52"/>
      <c r="AA7739" s="52"/>
    </row>
    <row r="7740" spans="19:27">
      <c r="S7740" s="52"/>
      <c r="T7740" s="52"/>
      <c r="U7740" s="52"/>
      <c r="V7740" s="52"/>
      <c r="W7740" s="52"/>
      <c r="X7740" s="52"/>
      <c r="Y7740" s="52"/>
      <c r="Z7740" s="52"/>
      <c r="AA7740" s="52"/>
    </row>
    <row r="7741" spans="19:27">
      <c r="S7741" s="52"/>
      <c r="T7741" s="52"/>
      <c r="U7741" s="52"/>
      <c r="V7741" s="52"/>
      <c r="W7741" s="52"/>
      <c r="X7741" s="52"/>
      <c r="Y7741" s="52"/>
      <c r="Z7741" s="52"/>
      <c r="AA7741" s="52"/>
    </row>
    <row r="7742" spans="19:27">
      <c r="S7742" s="52"/>
      <c r="T7742" s="52"/>
      <c r="U7742" s="52"/>
      <c r="V7742" s="52"/>
      <c r="W7742" s="52"/>
      <c r="X7742" s="52"/>
      <c r="Y7742" s="52"/>
      <c r="Z7742" s="52"/>
      <c r="AA7742" s="52"/>
    </row>
    <row r="7743" spans="19:27">
      <c r="S7743" s="52"/>
      <c r="T7743" s="52"/>
      <c r="U7743" s="52"/>
      <c r="V7743" s="52"/>
      <c r="W7743" s="52"/>
      <c r="X7743" s="52"/>
      <c r="Y7743" s="52"/>
      <c r="Z7743" s="52"/>
      <c r="AA7743" s="52"/>
    </row>
    <row r="7744" spans="19:27">
      <c r="S7744" s="52"/>
      <c r="T7744" s="52"/>
      <c r="U7744" s="52"/>
      <c r="V7744" s="52"/>
      <c r="W7744" s="52"/>
      <c r="X7744" s="52"/>
      <c r="Y7744" s="52"/>
      <c r="Z7744" s="52"/>
      <c r="AA7744" s="52"/>
    </row>
    <row r="7745" spans="19:27">
      <c r="S7745" s="52"/>
      <c r="T7745" s="52"/>
      <c r="U7745" s="52"/>
      <c r="V7745" s="52"/>
      <c r="W7745" s="52"/>
      <c r="X7745" s="52"/>
      <c r="Y7745" s="52"/>
      <c r="Z7745" s="52"/>
      <c r="AA7745" s="52"/>
    </row>
    <row r="7746" spans="19:27">
      <c r="S7746" s="52"/>
      <c r="T7746" s="52"/>
      <c r="U7746" s="52"/>
      <c r="V7746" s="52"/>
      <c r="W7746" s="52"/>
      <c r="X7746" s="52"/>
      <c r="Y7746" s="52"/>
      <c r="Z7746" s="52"/>
      <c r="AA7746" s="52"/>
    </row>
    <row r="7747" spans="19:27">
      <c r="S7747" s="52"/>
      <c r="T7747" s="52"/>
      <c r="U7747" s="52"/>
      <c r="V7747" s="52"/>
      <c r="W7747" s="52"/>
      <c r="X7747" s="52"/>
      <c r="Y7747" s="52"/>
      <c r="Z7747" s="52"/>
      <c r="AA7747" s="52"/>
    </row>
    <row r="7748" spans="19:27">
      <c r="S7748" s="52"/>
      <c r="T7748" s="52"/>
      <c r="U7748" s="52"/>
      <c r="V7748" s="52"/>
      <c r="W7748" s="52"/>
      <c r="X7748" s="52"/>
      <c r="Y7748" s="52"/>
      <c r="Z7748" s="52"/>
      <c r="AA7748" s="52"/>
    </row>
    <row r="7749" spans="19:27">
      <c r="S7749" s="52"/>
      <c r="T7749" s="52"/>
      <c r="U7749" s="52"/>
      <c r="V7749" s="52"/>
      <c r="W7749" s="52"/>
      <c r="X7749" s="52"/>
      <c r="Y7749" s="52"/>
      <c r="Z7749" s="52"/>
      <c r="AA7749" s="52"/>
    </row>
    <row r="7750" spans="19:27">
      <c r="S7750" s="52"/>
      <c r="T7750" s="52"/>
      <c r="U7750" s="52"/>
      <c r="V7750" s="52"/>
      <c r="W7750" s="52"/>
      <c r="X7750" s="52"/>
      <c r="Y7750" s="52"/>
      <c r="Z7750" s="52"/>
      <c r="AA7750" s="52"/>
    </row>
    <row r="7751" spans="19:27">
      <c r="S7751" s="52"/>
      <c r="T7751" s="52"/>
      <c r="U7751" s="52"/>
      <c r="V7751" s="52"/>
      <c r="W7751" s="52"/>
      <c r="X7751" s="52"/>
      <c r="Y7751" s="52"/>
      <c r="Z7751" s="52"/>
      <c r="AA7751" s="52"/>
    </row>
    <row r="7752" spans="19:27">
      <c r="S7752" s="52"/>
      <c r="T7752" s="52"/>
      <c r="U7752" s="52"/>
      <c r="V7752" s="52"/>
      <c r="W7752" s="52"/>
      <c r="X7752" s="52"/>
      <c r="Y7752" s="52"/>
      <c r="Z7752" s="52"/>
      <c r="AA7752" s="52"/>
    </row>
    <row r="7753" spans="19:27">
      <c r="S7753" s="52"/>
      <c r="T7753" s="52"/>
      <c r="U7753" s="52"/>
      <c r="V7753" s="52"/>
      <c r="W7753" s="52"/>
      <c r="X7753" s="52"/>
      <c r="Y7753" s="52"/>
      <c r="Z7753" s="52"/>
      <c r="AA7753" s="52"/>
    </row>
    <row r="7754" spans="19:27">
      <c r="S7754" s="52"/>
      <c r="T7754" s="52"/>
      <c r="U7754" s="52"/>
      <c r="V7754" s="52"/>
      <c r="W7754" s="52"/>
      <c r="X7754" s="52"/>
      <c r="Y7754" s="52"/>
      <c r="Z7754" s="52"/>
      <c r="AA7754" s="52"/>
    </row>
    <row r="7755" spans="19:27">
      <c r="S7755" s="52"/>
      <c r="T7755" s="52"/>
      <c r="U7755" s="52"/>
      <c r="V7755" s="52"/>
      <c r="W7755" s="52"/>
      <c r="X7755" s="52"/>
      <c r="Y7755" s="52"/>
      <c r="Z7755" s="52"/>
      <c r="AA7755" s="52"/>
    </row>
    <row r="7756" spans="19:27">
      <c r="S7756" s="52"/>
      <c r="T7756" s="52"/>
      <c r="U7756" s="52"/>
      <c r="V7756" s="52"/>
      <c r="W7756" s="52"/>
      <c r="X7756" s="52"/>
      <c r="Y7756" s="52"/>
      <c r="Z7756" s="52"/>
      <c r="AA7756" s="52"/>
    </row>
    <row r="7757" spans="19:27">
      <c r="S7757" s="52"/>
      <c r="T7757" s="52"/>
      <c r="U7757" s="52"/>
      <c r="V7757" s="52"/>
      <c r="W7757" s="52"/>
      <c r="X7757" s="52"/>
      <c r="Y7757" s="52"/>
      <c r="Z7757" s="52"/>
      <c r="AA7757" s="52"/>
    </row>
    <row r="7758" spans="19:27">
      <c r="S7758" s="52"/>
      <c r="T7758" s="52"/>
      <c r="U7758" s="52"/>
      <c r="V7758" s="52"/>
      <c r="W7758" s="52"/>
      <c r="X7758" s="52"/>
      <c r="Y7758" s="52"/>
      <c r="Z7758" s="52"/>
      <c r="AA7758" s="52"/>
    </row>
    <row r="7759" spans="19:27">
      <c r="S7759" s="52"/>
      <c r="T7759" s="52"/>
      <c r="U7759" s="52"/>
      <c r="V7759" s="52"/>
      <c r="W7759" s="52"/>
      <c r="X7759" s="52"/>
      <c r="Y7759" s="52"/>
      <c r="Z7759" s="52"/>
      <c r="AA7759" s="52"/>
    </row>
    <row r="7760" spans="19:27">
      <c r="S7760" s="52"/>
      <c r="T7760" s="52"/>
      <c r="U7760" s="52"/>
      <c r="V7760" s="52"/>
      <c r="W7760" s="52"/>
      <c r="X7760" s="52"/>
      <c r="Y7760" s="52"/>
      <c r="Z7760" s="52"/>
      <c r="AA7760" s="52"/>
    </row>
    <row r="7761" spans="19:27">
      <c r="S7761" s="52"/>
      <c r="T7761" s="52"/>
      <c r="U7761" s="52"/>
      <c r="V7761" s="52"/>
      <c r="W7761" s="52"/>
      <c r="X7761" s="52"/>
      <c r="Y7761" s="52"/>
      <c r="Z7761" s="52"/>
      <c r="AA7761" s="52"/>
    </row>
    <row r="7762" spans="19:27">
      <c r="S7762" s="52"/>
      <c r="T7762" s="52"/>
      <c r="U7762" s="52"/>
      <c r="V7762" s="52"/>
      <c r="W7762" s="52"/>
      <c r="X7762" s="52"/>
      <c r="Y7762" s="52"/>
      <c r="Z7762" s="52"/>
      <c r="AA7762" s="52"/>
    </row>
    <row r="7763" spans="19:27">
      <c r="S7763" s="52"/>
      <c r="T7763" s="52"/>
      <c r="U7763" s="52"/>
      <c r="V7763" s="52"/>
      <c r="W7763" s="52"/>
      <c r="X7763" s="52"/>
      <c r="Y7763" s="52"/>
      <c r="Z7763" s="52"/>
      <c r="AA7763" s="52"/>
    </row>
    <row r="7764" spans="19:27">
      <c r="S7764" s="52"/>
      <c r="T7764" s="52"/>
      <c r="U7764" s="52"/>
      <c r="V7764" s="52"/>
      <c r="W7764" s="52"/>
      <c r="X7764" s="52"/>
      <c r="Y7764" s="52"/>
      <c r="Z7764" s="52"/>
      <c r="AA7764" s="52"/>
    </row>
    <row r="7765" spans="19:27">
      <c r="S7765" s="52"/>
      <c r="T7765" s="52"/>
      <c r="U7765" s="52"/>
      <c r="V7765" s="52"/>
      <c r="W7765" s="52"/>
      <c r="X7765" s="52"/>
      <c r="Y7765" s="52"/>
      <c r="Z7765" s="52"/>
      <c r="AA7765" s="52"/>
    </row>
    <row r="7766" spans="19:27">
      <c r="S7766" s="52"/>
      <c r="T7766" s="52"/>
      <c r="U7766" s="52"/>
      <c r="V7766" s="52"/>
      <c r="W7766" s="52"/>
      <c r="X7766" s="52"/>
      <c r="Y7766" s="52"/>
      <c r="Z7766" s="52"/>
      <c r="AA7766" s="52"/>
    </row>
    <row r="7767" spans="19:27">
      <c r="S7767" s="52"/>
      <c r="T7767" s="52"/>
      <c r="U7767" s="52"/>
      <c r="V7767" s="52"/>
      <c r="W7767" s="52"/>
      <c r="X7767" s="52"/>
      <c r="Y7767" s="52"/>
      <c r="Z7767" s="52"/>
      <c r="AA7767" s="52"/>
    </row>
    <row r="7768" spans="19:27">
      <c r="S7768" s="52"/>
      <c r="T7768" s="52"/>
      <c r="U7768" s="52"/>
      <c r="V7768" s="52"/>
      <c r="W7768" s="52"/>
      <c r="X7768" s="52"/>
      <c r="Y7768" s="52"/>
      <c r="Z7768" s="52"/>
      <c r="AA7768" s="52"/>
    </row>
    <row r="7769" spans="19:27">
      <c r="S7769" s="52"/>
      <c r="T7769" s="52"/>
      <c r="U7769" s="52"/>
      <c r="V7769" s="52"/>
      <c r="W7769" s="52"/>
      <c r="X7769" s="52"/>
      <c r="Y7769" s="52"/>
      <c r="Z7769" s="52"/>
      <c r="AA7769" s="52"/>
    </row>
    <row r="7770" spans="19:27">
      <c r="S7770" s="52"/>
      <c r="T7770" s="52"/>
      <c r="U7770" s="52"/>
      <c r="V7770" s="52"/>
      <c r="W7770" s="52"/>
      <c r="X7770" s="52"/>
      <c r="Y7770" s="52"/>
      <c r="Z7770" s="52"/>
      <c r="AA7770" s="52"/>
    </row>
    <row r="7771" spans="19:27">
      <c r="S7771" s="52"/>
      <c r="T7771" s="52"/>
      <c r="U7771" s="52"/>
      <c r="V7771" s="52"/>
      <c r="W7771" s="52"/>
      <c r="X7771" s="52"/>
      <c r="Y7771" s="52"/>
      <c r="Z7771" s="52"/>
      <c r="AA7771" s="52"/>
    </row>
    <row r="7772" spans="19:27">
      <c r="S7772" s="52"/>
      <c r="T7772" s="52"/>
      <c r="U7772" s="52"/>
      <c r="V7772" s="52"/>
      <c r="W7772" s="52"/>
      <c r="X7772" s="52"/>
      <c r="Y7772" s="52"/>
      <c r="Z7772" s="52"/>
      <c r="AA7772" s="52"/>
    </row>
    <row r="7773" spans="19:27">
      <c r="S7773" s="52"/>
      <c r="T7773" s="52"/>
      <c r="U7773" s="52"/>
      <c r="V7773" s="52"/>
      <c r="W7773" s="52"/>
      <c r="X7773" s="52"/>
      <c r="Y7773" s="52"/>
      <c r="Z7773" s="52"/>
      <c r="AA7773" s="52"/>
    </row>
    <row r="7774" spans="19:27">
      <c r="S7774" s="52"/>
      <c r="T7774" s="52"/>
      <c r="U7774" s="52"/>
      <c r="V7774" s="52"/>
      <c r="W7774" s="52"/>
      <c r="X7774" s="52"/>
      <c r="Y7774" s="52"/>
      <c r="Z7774" s="52"/>
      <c r="AA7774" s="52"/>
    </row>
    <row r="7775" spans="19:27">
      <c r="S7775" s="52"/>
      <c r="T7775" s="52"/>
      <c r="U7775" s="52"/>
      <c r="V7775" s="52"/>
      <c r="W7775" s="52"/>
      <c r="X7775" s="52"/>
      <c r="Y7775" s="52"/>
      <c r="Z7775" s="52"/>
      <c r="AA7775" s="52"/>
    </row>
    <row r="7776" spans="19:27">
      <c r="S7776" s="52"/>
      <c r="T7776" s="52"/>
      <c r="U7776" s="52"/>
      <c r="V7776" s="52"/>
      <c r="W7776" s="52"/>
      <c r="X7776" s="52"/>
      <c r="Y7776" s="52"/>
      <c r="Z7776" s="52"/>
      <c r="AA7776" s="52"/>
    </row>
    <row r="7777" spans="19:27">
      <c r="S7777" s="52"/>
      <c r="T7777" s="52"/>
      <c r="U7777" s="52"/>
      <c r="V7777" s="52"/>
      <c r="W7777" s="52"/>
      <c r="X7777" s="52"/>
      <c r="Y7777" s="52"/>
      <c r="Z7777" s="52"/>
      <c r="AA7777" s="52"/>
    </row>
    <row r="7778" spans="19:27">
      <c r="S7778" s="52"/>
      <c r="T7778" s="52"/>
      <c r="U7778" s="52"/>
      <c r="V7778" s="52"/>
      <c r="W7778" s="52"/>
      <c r="X7778" s="52"/>
      <c r="Y7778" s="52"/>
      <c r="Z7778" s="52"/>
      <c r="AA7778" s="52"/>
    </row>
    <row r="7779" spans="19:27">
      <c r="S7779" s="52"/>
      <c r="T7779" s="52"/>
      <c r="U7779" s="52"/>
      <c r="V7779" s="52"/>
      <c r="W7779" s="52"/>
      <c r="X7779" s="52"/>
      <c r="Y7779" s="52"/>
      <c r="Z7779" s="52"/>
      <c r="AA7779" s="52"/>
    </row>
    <row r="7780" spans="19:27">
      <c r="S7780" s="52"/>
      <c r="T7780" s="52"/>
      <c r="U7780" s="52"/>
      <c r="V7780" s="52"/>
      <c r="W7780" s="52"/>
      <c r="X7780" s="52"/>
      <c r="Y7780" s="52"/>
      <c r="Z7780" s="52"/>
      <c r="AA7780" s="52"/>
    </row>
    <row r="7781" spans="19:27">
      <c r="S7781" s="52"/>
      <c r="T7781" s="52"/>
      <c r="U7781" s="52"/>
      <c r="V7781" s="52"/>
      <c r="W7781" s="52"/>
      <c r="X7781" s="52"/>
      <c r="Y7781" s="52"/>
      <c r="Z7781" s="52"/>
      <c r="AA7781" s="52"/>
    </row>
    <row r="7782" spans="19:27">
      <c r="S7782" s="52"/>
      <c r="T7782" s="52"/>
      <c r="U7782" s="52"/>
      <c r="V7782" s="52"/>
      <c r="W7782" s="52"/>
      <c r="X7782" s="52"/>
      <c r="Y7782" s="52"/>
      <c r="Z7782" s="52"/>
      <c r="AA7782" s="52"/>
    </row>
    <row r="7783" spans="19:27">
      <c r="S7783" s="52"/>
      <c r="T7783" s="52"/>
      <c r="U7783" s="52"/>
      <c r="V7783" s="52"/>
      <c r="W7783" s="52"/>
      <c r="X7783" s="52"/>
      <c r="Y7783" s="52"/>
      <c r="Z7783" s="52"/>
      <c r="AA7783" s="52"/>
    </row>
    <row r="7784" spans="19:27">
      <c r="S7784" s="52"/>
      <c r="T7784" s="52"/>
      <c r="U7784" s="52"/>
      <c r="V7784" s="52"/>
      <c r="W7784" s="52"/>
      <c r="X7784" s="52"/>
      <c r="Y7784" s="52"/>
      <c r="Z7784" s="52"/>
      <c r="AA7784" s="52"/>
    </row>
    <row r="7785" spans="19:27">
      <c r="S7785" s="52"/>
      <c r="T7785" s="52"/>
      <c r="U7785" s="52"/>
      <c r="V7785" s="52"/>
      <c r="W7785" s="52"/>
      <c r="X7785" s="52"/>
      <c r="Y7785" s="52"/>
      <c r="Z7785" s="52"/>
      <c r="AA7785" s="52"/>
    </row>
    <row r="7786" spans="19:27">
      <c r="S7786" s="52"/>
      <c r="T7786" s="52"/>
      <c r="U7786" s="52"/>
      <c r="V7786" s="52"/>
      <c r="W7786" s="52"/>
      <c r="X7786" s="52"/>
      <c r="Y7786" s="52"/>
      <c r="Z7786" s="52"/>
      <c r="AA7786" s="52"/>
    </row>
    <row r="7787" spans="19:27">
      <c r="S7787" s="52"/>
      <c r="T7787" s="52"/>
      <c r="U7787" s="52"/>
      <c r="V7787" s="52"/>
      <c r="W7787" s="52"/>
      <c r="X7787" s="52"/>
      <c r="Y7787" s="52"/>
      <c r="Z7787" s="52"/>
      <c r="AA7787" s="52"/>
    </row>
    <row r="7788" spans="19:27">
      <c r="S7788" s="52"/>
      <c r="T7788" s="52"/>
      <c r="U7788" s="52"/>
      <c r="V7788" s="52"/>
      <c r="W7788" s="52"/>
      <c r="X7788" s="52"/>
      <c r="Y7788" s="52"/>
      <c r="Z7788" s="52"/>
      <c r="AA7788" s="52"/>
    </row>
    <row r="7789" spans="19:27">
      <c r="S7789" s="52"/>
      <c r="T7789" s="52"/>
      <c r="U7789" s="52"/>
      <c r="V7789" s="52"/>
      <c r="W7789" s="52"/>
      <c r="X7789" s="52"/>
      <c r="Y7789" s="52"/>
      <c r="Z7789" s="52"/>
      <c r="AA7789" s="52"/>
    </row>
    <row r="7790" spans="19:27">
      <c r="S7790" s="52"/>
      <c r="T7790" s="52"/>
      <c r="U7790" s="52"/>
      <c r="V7790" s="52"/>
      <c r="W7790" s="52"/>
      <c r="X7790" s="52"/>
      <c r="Y7790" s="52"/>
      <c r="Z7790" s="52"/>
      <c r="AA7790" s="52"/>
    </row>
    <row r="7791" spans="19:27">
      <c r="S7791" s="52"/>
      <c r="T7791" s="52"/>
      <c r="U7791" s="52"/>
      <c r="V7791" s="52"/>
      <c r="W7791" s="52"/>
      <c r="X7791" s="52"/>
      <c r="Y7791" s="52"/>
      <c r="Z7791" s="52"/>
      <c r="AA7791" s="52"/>
    </row>
    <row r="7792" spans="19:27">
      <c r="S7792" s="52"/>
      <c r="T7792" s="52"/>
      <c r="U7792" s="52"/>
      <c r="V7792" s="52"/>
      <c r="W7792" s="52"/>
      <c r="X7792" s="52"/>
      <c r="Y7792" s="52"/>
      <c r="Z7792" s="52"/>
      <c r="AA7792" s="52"/>
    </row>
    <row r="7793" spans="19:27">
      <c r="S7793" s="52"/>
      <c r="T7793" s="52"/>
      <c r="U7793" s="52"/>
      <c r="V7793" s="52"/>
      <c r="W7793" s="52"/>
      <c r="X7793" s="52"/>
      <c r="Y7793" s="52"/>
      <c r="Z7793" s="52"/>
      <c r="AA7793" s="52"/>
    </row>
    <row r="7794" spans="19:27">
      <c r="S7794" s="52"/>
      <c r="T7794" s="52"/>
      <c r="U7794" s="52"/>
      <c r="V7794" s="52"/>
      <c r="W7794" s="52"/>
      <c r="X7794" s="52"/>
      <c r="Y7794" s="52"/>
      <c r="Z7794" s="52"/>
      <c r="AA7794" s="52"/>
    </row>
    <row r="7795" spans="19:27">
      <c r="S7795" s="52"/>
      <c r="T7795" s="52"/>
      <c r="U7795" s="52"/>
      <c r="V7795" s="52"/>
      <c r="W7795" s="52"/>
      <c r="X7795" s="52"/>
      <c r="Y7795" s="52"/>
      <c r="Z7795" s="52"/>
      <c r="AA7795" s="52"/>
    </row>
    <row r="7796" spans="19:27">
      <c r="S7796" s="52"/>
      <c r="T7796" s="52"/>
      <c r="U7796" s="52"/>
      <c r="V7796" s="52"/>
      <c r="W7796" s="52"/>
      <c r="X7796" s="52"/>
      <c r="Y7796" s="52"/>
      <c r="Z7796" s="52"/>
      <c r="AA7796" s="52"/>
    </row>
    <row r="7797" spans="19:27">
      <c r="S7797" s="52"/>
      <c r="T7797" s="52"/>
      <c r="U7797" s="52"/>
      <c r="V7797" s="52"/>
      <c r="W7797" s="52"/>
      <c r="X7797" s="52"/>
      <c r="Y7797" s="52"/>
      <c r="Z7797" s="52"/>
      <c r="AA7797" s="52"/>
    </row>
    <row r="7798" spans="19:27">
      <c r="S7798" s="52"/>
      <c r="T7798" s="52"/>
      <c r="U7798" s="52"/>
      <c r="V7798" s="52"/>
      <c r="W7798" s="52"/>
      <c r="X7798" s="52"/>
      <c r="Y7798" s="52"/>
      <c r="Z7798" s="52"/>
      <c r="AA7798" s="52"/>
    </row>
    <row r="7799" spans="19:27">
      <c r="S7799" s="52"/>
      <c r="T7799" s="52"/>
      <c r="U7799" s="52"/>
      <c r="V7799" s="52"/>
      <c r="W7799" s="52"/>
      <c r="X7799" s="52"/>
      <c r="Y7799" s="52"/>
      <c r="Z7799" s="52"/>
      <c r="AA7799" s="52"/>
    </row>
    <row r="7800" spans="19:27">
      <c r="S7800" s="52"/>
      <c r="T7800" s="52"/>
      <c r="U7800" s="52"/>
      <c r="V7800" s="52"/>
      <c r="W7800" s="52"/>
      <c r="X7800" s="52"/>
      <c r="Y7800" s="52"/>
      <c r="Z7800" s="52"/>
      <c r="AA7800" s="52"/>
    </row>
    <row r="7801" spans="19:27">
      <c r="S7801" s="52"/>
      <c r="T7801" s="52"/>
      <c r="U7801" s="52"/>
      <c r="V7801" s="52"/>
      <c r="W7801" s="52"/>
      <c r="X7801" s="52"/>
      <c r="Y7801" s="52"/>
      <c r="Z7801" s="52"/>
      <c r="AA7801" s="52"/>
    </row>
    <row r="7802" spans="19:27">
      <c r="S7802" s="52"/>
      <c r="T7802" s="52"/>
      <c r="U7802" s="52"/>
      <c r="V7802" s="52"/>
      <c r="W7802" s="52"/>
      <c r="X7802" s="52"/>
      <c r="Y7802" s="52"/>
      <c r="Z7802" s="52"/>
      <c r="AA7802" s="52"/>
    </row>
    <row r="7803" spans="19:27">
      <c r="S7803" s="52"/>
      <c r="T7803" s="52"/>
      <c r="U7803" s="52"/>
      <c r="V7803" s="52"/>
      <c r="W7803" s="52"/>
      <c r="X7803" s="52"/>
      <c r="Y7803" s="52"/>
      <c r="Z7803" s="52"/>
      <c r="AA7803" s="52"/>
    </row>
    <row r="7804" spans="19:27">
      <c r="S7804" s="52"/>
      <c r="T7804" s="52"/>
      <c r="U7804" s="52"/>
      <c r="V7804" s="52"/>
      <c r="W7804" s="52"/>
      <c r="X7804" s="52"/>
      <c r="Y7804" s="52"/>
      <c r="Z7804" s="52"/>
      <c r="AA7804" s="52"/>
    </row>
    <row r="7805" spans="19:27">
      <c r="S7805" s="52"/>
      <c r="T7805" s="52"/>
      <c r="U7805" s="52"/>
      <c r="V7805" s="52"/>
      <c r="W7805" s="52"/>
      <c r="X7805" s="52"/>
      <c r="Y7805" s="52"/>
      <c r="Z7805" s="52"/>
      <c r="AA7805" s="52"/>
    </row>
    <row r="7806" spans="19:27">
      <c r="S7806" s="52"/>
      <c r="T7806" s="52"/>
      <c r="U7806" s="52"/>
      <c r="V7806" s="52"/>
      <c r="W7806" s="52"/>
      <c r="X7806" s="52"/>
      <c r="Y7806" s="52"/>
      <c r="Z7806" s="52"/>
      <c r="AA7806" s="52"/>
    </row>
    <row r="7807" spans="19:27">
      <c r="S7807" s="52"/>
      <c r="T7807" s="52"/>
      <c r="U7807" s="52"/>
      <c r="V7807" s="52"/>
      <c r="W7807" s="52"/>
      <c r="X7807" s="52"/>
      <c r="Y7807" s="52"/>
      <c r="Z7807" s="52"/>
      <c r="AA7807" s="52"/>
    </row>
    <row r="7808" spans="19:27">
      <c r="S7808" s="52"/>
      <c r="T7808" s="52"/>
      <c r="U7808" s="52"/>
      <c r="V7808" s="52"/>
      <c r="W7808" s="52"/>
      <c r="X7808" s="52"/>
      <c r="Y7808" s="52"/>
      <c r="Z7808" s="52"/>
      <c r="AA7808" s="52"/>
    </row>
    <row r="7809" spans="19:27">
      <c r="S7809" s="52"/>
      <c r="T7809" s="52"/>
      <c r="U7809" s="52"/>
      <c r="V7809" s="52"/>
      <c r="W7809" s="52"/>
      <c r="X7809" s="52"/>
      <c r="Y7809" s="52"/>
      <c r="Z7809" s="52"/>
      <c r="AA7809" s="52"/>
    </row>
    <row r="7810" spans="19:27">
      <c r="S7810" s="52"/>
      <c r="T7810" s="52"/>
      <c r="U7810" s="52"/>
      <c r="V7810" s="52"/>
      <c r="W7810" s="52"/>
      <c r="X7810" s="52"/>
      <c r="Y7810" s="52"/>
      <c r="Z7810" s="52"/>
      <c r="AA7810" s="52"/>
    </row>
    <row r="7811" spans="19:27">
      <c r="S7811" s="52"/>
      <c r="T7811" s="52"/>
      <c r="U7811" s="52"/>
      <c r="V7811" s="52"/>
      <c r="W7811" s="52"/>
      <c r="X7811" s="52"/>
      <c r="Y7811" s="52"/>
      <c r="Z7811" s="52"/>
      <c r="AA7811" s="52"/>
    </row>
    <row r="7812" spans="19:27">
      <c r="S7812" s="52"/>
      <c r="T7812" s="52"/>
      <c r="U7812" s="52"/>
      <c r="V7812" s="52"/>
      <c r="W7812" s="52"/>
      <c r="X7812" s="52"/>
      <c r="Y7812" s="52"/>
      <c r="Z7812" s="52"/>
      <c r="AA7812" s="52"/>
    </row>
    <row r="7813" spans="19:27">
      <c r="S7813" s="52"/>
      <c r="T7813" s="52"/>
      <c r="U7813" s="52"/>
      <c r="V7813" s="52"/>
      <c r="W7813" s="52"/>
      <c r="X7813" s="52"/>
      <c r="Y7813" s="52"/>
      <c r="Z7813" s="52"/>
      <c r="AA7813" s="52"/>
    </row>
    <row r="7814" spans="19:27">
      <c r="S7814" s="52"/>
      <c r="T7814" s="52"/>
      <c r="U7814" s="52"/>
      <c r="V7814" s="52"/>
      <c r="W7814" s="52"/>
      <c r="X7814" s="52"/>
      <c r="Y7814" s="52"/>
      <c r="Z7814" s="52"/>
      <c r="AA7814" s="52"/>
    </row>
    <row r="7815" spans="19:27">
      <c r="S7815" s="52"/>
      <c r="T7815" s="52"/>
      <c r="U7815" s="52"/>
      <c r="V7815" s="52"/>
      <c r="W7815" s="52"/>
      <c r="X7815" s="52"/>
      <c r="Y7815" s="52"/>
      <c r="Z7815" s="52"/>
      <c r="AA7815" s="52"/>
    </row>
    <row r="7816" spans="19:27">
      <c r="S7816" s="52"/>
      <c r="T7816" s="52"/>
      <c r="U7816" s="52"/>
      <c r="V7816" s="52"/>
      <c r="W7816" s="52"/>
      <c r="X7816" s="52"/>
      <c r="Y7816" s="52"/>
      <c r="Z7816" s="52"/>
      <c r="AA7816" s="52"/>
    </row>
    <row r="7817" spans="19:27">
      <c r="S7817" s="52"/>
      <c r="T7817" s="52"/>
      <c r="U7817" s="52"/>
      <c r="V7817" s="52"/>
      <c r="W7817" s="52"/>
      <c r="X7817" s="52"/>
      <c r="Y7817" s="52"/>
      <c r="Z7817" s="52"/>
      <c r="AA7817" s="52"/>
    </row>
    <row r="7818" spans="19:27">
      <c r="S7818" s="52"/>
      <c r="T7818" s="52"/>
      <c r="U7818" s="52"/>
      <c r="V7818" s="52"/>
      <c r="W7818" s="52"/>
      <c r="X7818" s="52"/>
      <c r="Y7818" s="52"/>
      <c r="Z7818" s="52"/>
      <c r="AA7818" s="52"/>
    </row>
    <row r="7819" spans="19:27">
      <c r="S7819" s="52"/>
      <c r="T7819" s="52"/>
      <c r="U7819" s="52"/>
      <c r="V7819" s="52"/>
      <c r="W7819" s="52"/>
      <c r="X7819" s="52"/>
      <c r="Y7819" s="52"/>
      <c r="Z7819" s="52"/>
      <c r="AA7819" s="52"/>
    </row>
    <row r="7820" spans="19:27">
      <c r="S7820" s="52"/>
      <c r="T7820" s="52"/>
      <c r="U7820" s="52"/>
      <c r="V7820" s="52"/>
      <c r="W7820" s="52"/>
      <c r="X7820" s="52"/>
      <c r="Y7820" s="52"/>
      <c r="Z7820" s="52"/>
      <c r="AA7820" s="52"/>
    </row>
    <row r="7821" spans="19:27">
      <c r="S7821" s="52"/>
      <c r="T7821" s="52"/>
      <c r="U7821" s="52"/>
      <c r="V7821" s="52"/>
      <c r="W7821" s="52"/>
      <c r="X7821" s="52"/>
      <c r="Y7821" s="52"/>
      <c r="Z7821" s="52"/>
      <c r="AA7821" s="52"/>
    </row>
    <row r="7822" spans="19:27">
      <c r="S7822" s="52"/>
      <c r="T7822" s="52"/>
      <c r="U7822" s="52"/>
      <c r="V7822" s="52"/>
      <c r="W7822" s="52"/>
      <c r="X7822" s="52"/>
      <c r="Y7822" s="52"/>
      <c r="Z7822" s="52"/>
      <c r="AA7822" s="52"/>
    </row>
    <row r="7823" spans="19:27">
      <c r="S7823" s="52"/>
      <c r="T7823" s="52"/>
      <c r="U7823" s="52"/>
      <c r="V7823" s="52"/>
      <c r="W7823" s="52"/>
      <c r="X7823" s="52"/>
      <c r="Y7823" s="52"/>
      <c r="Z7823" s="52"/>
      <c r="AA7823" s="52"/>
    </row>
    <row r="7824" spans="19:27">
      <c r="S7824" s="52"/>
      <c r="T7824" s="52"/>
      <c r="U7824" s="52"/>
      <c r="V7824" s="52"/>
      <c r="W7824" s="52"/>
      <c r="X7824" s="52"/>
      <c r="Y7824" s="52"/>
      <c r="Z7824" s="52"/>
      <c r="AA7824" s="52"/>
    </row>
    <row r="7825" spans="19:27">
      <c r="S7825" s="52"/>
      <c r="T7825" s="52"/>
      <c r="U7825" s="52"/>
      <c r="V7825" s="52"/>
      <c r="W7825" s="52"/>
      <c r="X7825" s="52"/>
      <c r="Y7825" s="52"/>
      <c r="Z7825" s="52"/>
      <c r="AA7825" s="52"/>
    </row>
    <row r="7826" spans="19:27">
      <c r="S7826" s="52"/>
      <c r="T7826" s="52"/>
      <c r="U7826" s="52"/>
      <c r="V7826" s="52"/>
      <c r="W7826" s="52"/>
      <c r="X7826" s="52"/>
      <c r="Y7826" s="52"/>
      <c r="Z7826" s="52"/>
      <c r="AA7826" s="52"/>
    </row>
    <row r="7827" spans="19:27">
      <c r="S7827" s="52"/>
      <c r="T7827" s="52"/>
      <c r="U7827" s="52"/>
      <c r="V7827" s="52"/>
      <c r="W7827" s="52"/>
      <c r="X7827" s="52"/>
      <c r="Y7827" s="52"/>
      <c r="Z7827" s="52"/>
      <c r="AA7827" s="52"/>
    </row>
    <row r="7828" spans="19:27">
      <c r="S7828" s="52"/>
      <c r="T7828" s="52"/>
      <c r="U7828" s="52"/>
      <c r="V7828" s="52"/>
      <c r="W7828" s="52"/>
      <c r="X7828" s="52"/>
      <c r="Y7828" s="52"/>
      <c r="Z7828" s="52"/>
      <c r="AA7828" s="52"/>
    </row>
    <row r="7829" spans="19:27">
      <c r="S7829" s="52"/>
      <c r="T7829" s="52"/>
      <c r="U7829" s="52"/>
      <c r="V7829" s="52"/>
      <c r="W7829" s="52"/>
      <c r="X7829" s="52"/>
      <c r="Y7829" s="52"/>
      <c r="Z7829" s="52"/>
      <c r="AA7829" s="52"/>
    </row>
    <row r="7830" spans="19:27">
      <c r="S7830" s="52"/>
      <c r="T7830" s="52"/>
      <c r="U7830" s="52"/>
      <c r="V7830" s="52"/>
      <c r="W7830" s="52"/>
      <c r="X7830" s="52"/>
      <c r="Y7830" s="52"/>
      <c r="Z7830" s="52"/>
      <c r="AA7830" s="52"/>
    </row>
    <row r="7831" spans="19:27">
      <c r="S7831" s="52"/>
      <c r="T7831" s="52"/>
      <c r="U7831" s="52"/>
      <c r="V7831" s="52"/>
      <c r="W7831" s="52"/>
      <c r="X7831" s="52"/>
      <c r="Y7831" s="52"/>
      <c r="Z7831" s="52"/>
      <c r="AA7831" s="52"/>
    </row>
    <row r="7832" spans="19:27">
      <c r="S7832" s="52"/>
      <c r="T7832" s="52"/>
      <c r="U7832" s="52"/>
      <c r="V7832" s="52"/>
      <c r="W7832" s="52"/>
      <c r="X7832" s="52"/>
      <c r="Y7832" s="52"/>
      <c r="Z7832" s="52"/>
      <c r="AA7832" s="52"/>
    </row>
    <row r="7833" spans="19:27">
      <c r="S7833" s="52"/>
      <c r="T7833" s="52"/>
      <c r="U7833" s="52"/>
      <c r="V7833" s="52"/>
      <c r="W7833" s="52"/>
      <c r="X7833" s="52"/>
      <c r="Y7833" s="52"/>
      <c r="Z7833" s="52"/>
      <c r="AA7833" s="52"/>
    </row>
    <row r="7834" spans="19:27">
      <c r="S7834" s="52"/>
      <c r="T7834" s="52"/>
      <c r="U7834" s="52"/>
      <c r="V7834" s="52"/>
      <c r="W7834" s="52"/>
      <c r="X7834" s="52"/>
      <c r="Y7834" s="52"/>
      <c r="Z7834" s="52"/>
      <c r="AA7834" s="52"/>
    </row>
    <row r="7835" spans="19:27">
      <c r="S7835" s="52"/>
      <c r="T7835" s="52"/>
      <c r="U7835" s="52"/>
      <c r="V7835" s="52"/>
      <c r="W7835" s="52"/>
      <c r="X7835" s="52"/>
      <c r="Y7835" s="52"/>
      <c r="Z7835" s="52"/>
      <c r="AA7835" s="52"/>
    </row>
    <row r="7836" spans="19:27">
      <c r="S7836" s="52"/>
      <c r="T7836" s="52"/>
      <c r="U7836" s="52"/>
      <c r="V7836" s="52"/>
      <c r="W7836" s="52"/>
      <c r="X7836" s="52"/>
      <c r="Y7836" s="52"/>
      <c r="Z7836" s="52"/>
      <c r="AA7836" s="52"/>
    </row>
    <row r="7837" spans="19:27">
      <c r="S7837" s="52"/>
      <c r="T7837" s="52"/>
      <c r="U7837" s="52"/>
      <c r="V7837" s="52"/>
      <c r="W7837" s="52"/>
      <c r="X7837" s="52"/>
      <c r="Y7837" s="52"/>
      <c r="Z7837" s="52"/>
      <c r="AA7837" s="52"/>
    </row>
    <row r="7838" spans="19:27">
      <c r="S7838" s="52"/>
      <c r="T7838" s="52"/>
      <c r="U7838" s="52"/>
      <c r="V7838" s="52"/>
      <c r="W7838" s="52"/>
      <c r="X7838" s="52"/>
      <c r="Y7838" s="52"/>
      <c r="Z7838" s="52"/>
      <c r="AA7838" s="52"/>
    </row>
    <row r="7839" spans="19:27">
      <c r="S7839" s="52"/>
      <c r="T7839" s="52"/>
      <c r="U7839" s="52"/>
      <c r="V7839" s="52"/>
      <c r="W7839" s="52"/>
      <c r="X7839" s="52"/>
      <c r="Y7839" s="52"/>
      <c r="Z7839" s="52"/>
      <c r="AA7839" s="52"/>
    </row>
    <row r="7840" spans="19:27">
      <c r="S7840" s="52"/>
      <c r="T7840" s="52"/>
      <c r="U7840" s="52"/>
      <c r="V7840" s="52"/>
      <c r="W7840" s="52"/>
      <c r="X7840" s="52"/>
      <c r="Y7840" s="52"/>
      <c r="Z7840" s="52"/>
      <c r="AA7840" s="52"/>
    </row>
    <row r="7841" spans="19:27">
      <c r="S7841" s="52"/>
      <c r="T7841" s="52"/>
      <c r="U7841" s="52"/>
      <c r="V7841" s="52"/>
      <c r="W7841" s="52"/>
      <c r="X7841" s="52"/>
      <c r="Y7841" s="52"/>
      <c r="Z7841" s="52"/>
      <c r="AA7841" s="52"/>
    </row>
    <row r="7842" spans="19:27">
      <c r="S7842" s="52"/>
      <c r="T7842" s="52"/>
      <c r="U7842" s="52"/>
      <c r="V7842" s="52"/>
      <c r="W7842" s="52"/>
      <c r="X7842" s="52"/>
      <c r="Y7842" s="52"/>
      <c r="Z7842" s="52"/>
      <c r="AA7842" s="52"/>
    </row>
    <row r="7843" spans="19:27">
      <c r="S7843" s="52"/>
      <c r="T7843" s="52"/>
      <c r="U7843" s="52"/>
      <c r="V7843" s="52"/>
      <c r="W7843" s="52"/>
      <c r="X7843" s="52"/>
      <c r="Y7843" s="52"/>
      <c r="Z7843" s="52"/>
      <c r="AA7843" s="52"/>
    </row>
    <row r="7844" spans="19:27">
      <c r="S7844" s="52"/>
      <c r="T7844" s="52"/>
      <c r="U7844" s="52"/>
      <c r="V7844" s="52"/>
      <c r="W7844" s="52"/>
      <c r="X7844" s="52"/>
      <c r="Y7844" s="52"/>
      <c r="Z7844" s="52"/>
      <c r="AA7844" s="52"/>
    </row>
    <row r="7845" spans="19:27">
      <c r="S7845" s="52"/>
      <c r="T7845" s="52"/>
      <c r="U7845" s="52"/>
      <c r="V7845" s="52"/>
      <c r="W7845" s="52"/>
      <c r="X7845" s="52"/>
      <c r="Y7845" s="52"/>
      <c r="Z7845" s="52"/>
      <c r="AA7845" s="52"/>
    </row>
    <row r="7846" spans="19:27">
      <c r="S7846" s="52"/>
      <c r="T7846" s="52"/>
      <c r="U7846" s="52"/>
      <c r="V7846" s="52"/>
      <c r="W7846" s="52"/>
      <c r="X7846" s="52"/>
      <c r="Y7846" s="52"/>
      <c r="Z7846" s="52"/>
      <c r="AA7846" s="52"/>
    </row>
    <row r="7847" spans="19:27">
      <c r="S7847" s="52"/>
      <c r="T7847" s="52"/>
      <c r="U7847" s="52"/>
      <c r="V7847" s="52"/>
      <c r="W7847" s="52"/>
      <c r="X7847" s="52"/>
      <c r="Y7847" s="52"/>
      <c r="Z7847" s="52"/>
      <c r="AA7847" s="52"/>
    </row>
    <row r="7848" spans="19:27">
      <c r="S7848" s="52"/>
      <c r="T7848" s="52"/>
      <c r="U7848" s="52"/>
      <c r="V7848" s="52"/>
      <c r="W7848" s="52"/>
      <c r="X7848" s="52"/>
      <c r="Y7848" s="52"/>
      <c r="Z7848" s="52"/>
      <c r="AA7848" s="52"/>
    </row>
    <row r="7849" spans="19:27">
      <c r="S7849" s="52"/>
      <c r="T7849" s="52"/>
      <c r="U7849" s="52"/>
      <c r="V7849" s="52"/>
      <c r="W7849" s="52"/>
      <c r="X7849" s="52"/>
      <c r="Y7849" s="52"/>
      <c r="Z7849" s="52"/>
      <c r="AA7849" s="52"/>
    </row>
    <row r="7850" spans="19:27">
      <c r="S7850" s="52"/>
      <c r="T7850" s="52"/>
      <c r="U7850" s="52"/>
      <c r="V7850" s="52"/>
      <c r="W7850" s="52"/>
      <c r="X7850" s="52"/>
      <c r="Y7850" s="52"/>
      <c r="Z7850" s="52"/>
      <c r="AA7850" s="52"/>
    </row>
    <row r="7851" spans="19:27">
      <c r="S7851" s="52"/>
      <c r="T7851" s="52"/>
      <c r="U7851" s="52"/>
      <c r="V7851" s="52"/>
      <c r="W7851" s="52"/>
      <c r="X7851" s="52"/>
      <c r="Y7851" s="52"/>
      <c r="Z7851" s="52"/>
      <c r="AA7851" s="52"/>
    </row>
    <row r="7852" spans="19:27">
      <c r="S7852" s="52"/>
      <c r="T7852" s="52"/>
      <c r="U7852" s="52"/>
      <c r="V7852" s="52"/>
      <c r="W7852" s="52"/>
      <c r="X7852" s="52"/>
      <c r="Y7852" s="52"/>
      <c r="Z7852" s="52"/>
      <c r="AA7852" s="52"/>
    </row>
    <row r="7853" spans="19:27">
      <c r="S7853" s="52"/>
      <c r="T7853" s="52"/>
      <c r="U7853" s="52"/>
      <c r="V7853" s="52"/>
      <c r="W7853" s="52"/>
      <c r="X7853" s="52"/>
      <c r="Y7853" s="52"/>
      <c r="Z7853" s="52"/>
      <c r="AA7853" s="52"/>
    </row>
    <row r="7854" spans="19:27">
      <c r="S7854" s="52"/>
      <c r="T7854" s="52"/>
      <c r="U7854" s="52"/>
      <c r="V7854" s="52"/>
      <c r="W7854" s="52"/>
      <c r="X7854" s="52"/>
      <c r="Y7854" s="52"/>
      <c r="Z7854" s="52"/>
      <c r="AA7854" s="52"/>
    </row>
    <row r="7855" spans="19:27">
      <c r="S7855" s="52"/>
      <c r="T7855" s="52"/>
      <c r="U7855" s="52"/>
      <c r="V7855" s="52"/>
      <c r="W7855" s="52"/>
      <c r="X7855" s="52"/>
      <c r="Y7855" s="52"/>
      <c r="Z7855" s="52"/>
      <c r="AA7855" s="52"/>
    </row>
    <row r="7856" spans="19:27">
      <c r="S7856" s="52"/>
      <c r="T7856" s="52"/>
      <c r="U7856" s="52"/>
      <c r="V7856" s="52"/>
      <c r="W7856" s="52"/>
      <c r="X7856" s="52"/>
      <c r="Y7856" s="52"/>
      <c r="Z7856" s="52"/>
      <c r="AA7856" s="52"/>
    </row>
    <row r="7857" spans="19:27">
      <c r="S7857" s="52"/>
      <c r="T7857" s="52"/>
      <c r="U7857" s="52"/>
      <c r="V7857" s="52"/>
      <c r="W7857" s="52"/>
      <c r="X7857" s="52"/>
      <c r="Y7857" s="52"/>
      <c r="Z7857" s="52"/>
      <c r="AA7857" s="52"/>
    </row>
    <row r="7858" spans="19:27">
      <c r="S7858" s="52"/>
      <c r="T7858" s="52"/>
      <c r="U7858" s="52"/>
      <c r="V7858" s="52"/>
      <c r="W7858" s="52"/>
      <c r="X7858" s="52"/>
      <c r="Y7858" s="52"/>
      <c r="Z7858" s="52"/>
      <c r="AA7858" s="52"/>
    </row>
    <row r="7859" spans="19:27">
      <c r="S7859" s="52"/>
      <c r="T7859" s="52"/>
      <c r="U7859" s="52"/>
      <c r="V7859" s="52"/>
      <c r="W7859" s="52"/>
      <c r="X7859" s="52"/>
      <c r="Y7859" s="52"/>
      <c r="Z7859" s="52"/>
      <c r="AA7859" s="52"/>
    </row>
    <row r="7860" spans="19:27">
      <c r="S7860" s="52"/>
      <c r="T7860" s="52"/>
      <c r="U7860" s="52"/>
      <c r="V7860" s="52"/>
      <c r="W7860" s="52"/>
      <c r="X7860" s="52"/>
      <c r="Y7860" s="52"/>
      <c r="Z7860" s="52"/>
      <c r="AA7860" s="52"/>
    </row>
    <row r="7861" spans="19:27">
      <c r="S7861" s="52"/>
      <c r="T7861" s="52"/>
      <c r="U7861" s="52"/>
      <c r="V7861" s="52"/>
      <c r="W7861" s="52"/>
      <c r="X7861" s="52"/>
      <c r="Y7861" s="52"/>
      <c r="Z7861" s="52"/>
      <c r="AA7861" s="52"/>
    </row>
    <row r="7862" spans="19:27">
      <c r="S7862" s="52"/>
      <c r="T7862" s="52"/>
      <c r="U7862" s="52"/>
      <c r="V7862" s="52"/>
      <c r="W7862" s="52"/>
      <c r="X7862" s="52"/>
      <c r="Y7862" s="52"/>
      <c r="Z7862" s="52"/>
      <c r="AA7862" s="52"/>
    </row>
    <row r="7863" spans="19:27">
      <c r="S7863" s="52"/>
      <c r="T7863" s="52"/>
      <c r="U7863" s="52"/>
      <c r="V7863" s="52"/>
      <c r="W7863" s="52"/>
      <c r="X7863" s="52"/>
      <c r="Y7863" s="52"/>
      <c r="Z7863" s="52"/>
      <c r="AA7863" s="52"/>
    </row>
    <row r="7864" spans="19:27">
      <c r="S7864" s="52"/>
      <c r="T7864" s="52"/>
      <c r="U7864" s="52"/>
      <c r="V7864" s="52"/>
      <c r="W7864" s="52"/>
      <c r="X7864" s="52"/>
      <c r="Y7864" s="52"/>
      <c r="Z7864" s="52"/>
      <c r="AA7864" s="52"/>
    </row>
    <row r="7865" spans="19:27">
      <c r="S7865" s="52"/>
      <c r="T7865" s="52"/>
      <c r="U7865" s="52"/>
      <c r="V7865" s="52"/>
      <c r="W7865" s="52"/>
      <c r="X7865" s="52"/>
      <c r="Y7865" s="52"/>
      <c r="Z7865" s="52"/>
      <c r="AA7865" s="52"/>
    </row>
    <row r="7866" spans="19:27">
      <c r="S7866" s="52"/>
      <c r="T7866" s="52"/>
      <c r="U7866" s="52"/>
      <c r="V7866" s="52"/>
      <c r="W7866" s="52"/>
      <c r="X7866" s="52"/>
      <c r="Y7866" s="52"/>
      <c r="Z7866" s="52"/>
      <c r="AA7866" s="52"/>
    </row>
    <row r="7867" spans="19:27">
      <c r="S7867" s="52"/>
      <c r="T7867" s="52"/>
      <c r="U7867" s="52"/>
      <c r="V7867" s="52"/>
      <c r="W7867" s="52"/>
      <c r="X7867" s="52"/>
      <c r="Y7867" s="52"/>
      <c r="Z7867" s="52"/>
      <c r="AA7867" s="52"/>
    </row>
    <row r="7868" spans="19:27">
      <c r="S7868" s="52"/>
      <c r="T7868" s="52"/>
      <c r="U7868" s="52"/>
      <c r="V7868" s="52"/>
      <c r="W7868" s="52"/>
      <c r="X7868" s="52"/>
      <c r="Y7868" s="52"/>
      <c r="Z7868" s="52"/>
      <c r="AA7868" s="52"/>
    </row>
    <row r="7869" spans="19:27">
      <c r="S7869" s="52"/>
      <c r="T7869" s="52"/>
      <c r="U7869" s="52"/>
      <c r="V7869" s="52"/>
      <c r="W7869" s="52"/>
      <c r="X7869" s="52"/>
      <c r="Y7869" s="52"/>
      <c r="Z7869" s="52"/>
      <c r="AA7869" s="52"/>
    </row>
    <row r="7870" spans="19:27">
      <c r="S7870" s="52"/>
      <c r="T7870" s="52"/>
      <c r="U7870" s="52"/>
      <c r="V7870" s="52"/>
      <c r="W7870" s="52"/>
      <c r="X7870" s="52"/>
      <c r="Y7870" s="52"/>
      <c r="Z7870" s="52"/>
      <c r="AA7870" s="52"/>
    </row>
    <row r="7871" spans="19:27">
      <c r="S7871" s="52"/>
      <c r="T7871" s="52"/>
      <c r="U7871" s="52"/>
      <c r="V7871" s="52"/>
      <c r="W7871" s="52"/>
      <c r="X7871" s="52"/>
      <c r="Y7871" s="52"/>
      <c r="Z7871" s="52"/>
      <c r="AA7871" s="52"/>
    </row>
    <row r="7872" spans="19:27">
      <c r="S7872" s="52"/>
      <c r="T7872" s="52"/>
      <c r="U7872" s="52"/>
      <c r="V7872" s="52"/>
      <c r="W7872" s="52"/>
      <c r="X7872" s="52"/>
      <c r="Y7872" s="52"/>
      <c r="Z7872" s="52"/>
      <c r="AA7872" s="52"/>
    </row>
    <row r="7873" spans="19:27">
      <c r="S7873" s="52"/>
      <c r="T7873" s="52"/>
      <c r="U7873" s="52"/>
      <c r="V7873" s="52"/>
      <c r="W7873" s="52"/>
      <c r="X7873" s="52"/>
      <c r="Y7873" s="52"/>
      <c r="Z7873" s="52"/>
      <c r="AA7873" s="52"/>
    </row>
    <row r="7874" spans="19:27">
      <c r="S7874" s="52"/>
      <c r="T7874" s="52"/>
      <c r="U7874" s="52"/>
      <c r="V7874" s="52"/>
      <c r="W7874" s="52"/>
      <c r="X7874" s="52"/>
      <c r="Y7874" s="52"/>
      <c r="Z7874" s="52"/>
      <c r="AA7874" s="52"/>
    </row>
    <row r="7875" spans="19:27">
      <c r="S7875" s="52"/>
      <c r="T7875" s="52"/>
      <c r="U7875" s="52"/>
      <c r="V7875" s="52"/>
      <c r="W7875" s="52"/>
      <c r="X7875" s="52"/>
      <c r="Y7875" s="52"/>
      <c r="Z7875" s="52"/>
      <c r="AA7875" s="52"/>
    </row>
    <row r="7876" spans="19:27">
      <c r="S7876" s="52"/>
      <c r="T7876" s="52"/>
      <c r="U7876" s="52"/>
      <c r="V7876" s="52"/>
      <c r="W7876" s="52"/>
      <c r="X7876" s="52"/>
      <c r="Y7876" s="52"/>
      <c r="Z7876" s="52"/>
      <c r="AA7876" s="52"/>
    </row>
    <row r="7877" spans="19:27">
      <c r="S7877" s="52"/>
      <c r="T7877" s="52"/>
      <c r="U7877" s="52"/>
      <c r="V7877" s="52"/>
      <c r="W7877" s="52"/>
      <c r="X7877" s="52"/>
      <c r="Y7877" s="52"/>
      <c r="Z7877" s="52"/>
      <c r="AA7877" s="52"/>
    </row>
    <row r="7878" spans="19:27">
      <c r="S7878" s="52"/>
      <c r="T7878" s="52"/>
      <c r="U7878" s="52"/>
      <c r="V7878" s="52"/>
      <c r="W7878" s="52"/>
      <c r="X7878" s="52"/>
      <c r="Y7878" s="52"/>
      <c r="Z7878" s="52"/>
      <c r="AA7878" s="52"/>
    </row>
    <row r="7879" spans="19:27">
      <c r="S7879" s="52"/>
      <c r="T7879" s="52"/>
      <c r="U7879" s="52"/>
      <c r="V7879" s="52"/>
      <c r="W7879" s="52"/>
      <c r="X7879" s="52"/>
      <c r="Y7879" s="52"/>
      <c r="Z7879" s="52"/>
      <c r="AA7879" s="52"/>
    </row>
    <row r="7880" spans="19:27">
      <c r="S7880" s="52"/>
      <c r="T7880" s="52"/>
      <c r="U7880" s="52"/>
      <c r="V7880" s="52"/>
      <c r="W7880" s="52"/>
      <c r="X7880" s="52"/>
      <c r="Y7880" s="52"/>
      <c r="Z7880" s="52"/>
      <c r="AA7880" s="52"/>
    </row>
    <row r="7881" spans="19:27">
      <c r="S7881" s="52"/>
      <c r="T7881" s="52"/>
      <c r="U7881" s="52"/>
      <c r="V7881" s="52"/>
      <c r="W7881" s="52"/>
      <c r="X7881" s="52"/>
      <c r="Y7881" s="52"/>
      <c r="Z7881" s="52"/>
      <c r="AA7881" s="52"/>
    </row>
    <row r="7882" spans="19:27">
      <c r="S7882" s="52"/>
      <c r="T7882" s="52"/>
      <c r="U7882" s="52"/>
      <c r="V7882" s="52"/>
      <c r="W7882" s="52"/>
      <c r="X7882" s="52"/>
      <c r="Y7882" s="52"/>
      <c r="Z7882" s="52"/>
      <c r="AA7882" s="52"/>
    </row>
    <row r="7883" spans="19:27">
      <c r="S7883" s="52"/>
      <c r="T7883" s="52"/>
      <c r="U7883" s="52"/>
      <c r="V7883" s="52"/>
      <c r="W7883" s="52"/>
      <c r="X7883" s="52"/>
      <c r="Y7883" s="52"/>
      <c r="Z7883" s="52"/>
      <c r="AA7883" s="52"/>
    </row>
    <row r="7884" spans="19:27">
      <c r="S7884" s="52"/>
      <c r="T7884" s="52"/>
      <c r="U7884" s="52"/>
      <c r="V7884" s="52"/>
      <c r="W7884" s="52"/>
      <c r="X7884" s="52"/>
      <c r="Y7884" s="52"/>
      <c r="Z7884" s="52"/>
      <c r="AA7884" s="52"/>
    </row>
    <row r="7885" spans="19:27">
      <c r="S7885" s="52"/>
      <c r="T7885" s="52"/>
      <c r="U7885" s="52"/>
      <c r="V7885" s="52"/>
      <c r="W7885" s="52"/>
      <c r="X7885" s="52"/>
      <c r="Y7885" s="52"/>
      <c r="Z7885" s="52"/>
      <c r="AA7885" s="52"/>
    </row>
    <row r="7886" spans="19:27">
      <c r="S7886" s="52"/>
      <c r="T7886" s="52"/>
      <c r="U7886" s="52"/>
      <c r="V7886" s="52"/>
      <c r="W7886" s="52"/>
      <c r="X7886" s="52"/>
      <c r="Y7886" s="52"/>
      <c r="Z7886" s="52"/>
      <c r="AA7886" s="52"/>
    </row>
    <row r="7887" spans="19:27">
      <c r="S7887" s="52"/>
      <c r="T7887" s="52"/>
      <c r="U7887" s="52"/>
      <c r="V7887" s="52"/>
      <c r="W7887" s="52"/>
      <c r="X7887" s="52"/>
      <c r="Y7887" s="52"/>
      <c r="Z7887" s="52"/>
      <c r="AA7887" s="52"/>
    </row>
    <row r="7888" spans="19:27">
      <c r="S7888" s="52"/>
      <c r="T7888" s="52"/>
      <c r="U7888" s="52"/>
      <c r="V7888" s="52"/>
      <c r="W7888" s="52"/>
      <c r="X7888" s="52"/>
      <c r="Y7888" s="52"/>
      <c r="Z7888" s="52"/>
      <c r="AA7888" s="52"/>
    </row>
    <row r="7889" spans="19:27">
      <c r="S7889" s="52"/>
      <c r="T7889" s="52"/>
      <c r="U7889" s="52"/>
      <c r="V7889" s="52"/>
      <c r="W7889" s="52"/>
      <c r="X7889" s="52"/>
      <c r="Y7889" s="52"/>
      <c r="Z7889" s="52"/>
      <c r="AA7889" s="52"/>
    </row>
    <row r="7890" spans="19:27">
      <c r="S7890" s="52"/>
      <c r="T7890" s="52"/>
      <c r="U7890" s="52"/>
      <c r="V7890" s="52"/>
      <c r="W7890" s="52"/>
      <c r="X7890" s="52"/>
      <c r="Y7890" s="52"/>
      <c r="Z7890" s="52"/>
      <c r="AA7890" s="52"/>
    </row>
    <row r="7891" spans="19:27">
      <c r="S7891" s="52"/>
      <c r="T7891" s="52"/>
      <c r="U7891" s="52"/>
      <c r="V7891" s="52"/>
      <c r="W7891" s="52"/>
      <c r="X7891" s="52"/>
      <c r="Y7891" s="52"/>
      <c r="Z7891" s="52"/>
      <c r="AA7891" s="52"/>
    </row>
    <row r="7892" spans="19:27">
      <c r="S7892" s="52"/>
      <c r="T7892" s="52"/>
      <c r="U7892" s="52"/>
      <c r="V7892" s="52"/>
      <c r="W7892" s="52"/>
      <c r="X7892" s="52"/>
      <c r="Y7892" s="52"/>
      <c r="Z7892" s="52"/>
      <c r="AA7892" s="52"/>
    </row>
    <row r="7893" spans="19:27">
      <c r="S7893" s="52"/>
      <c r="T7893" s="52"/>
      <c r="U7893" s="52"/>
      <c r="V7893" s="52"/>
      <c r="W7893" s="52"/>
      <c r="X7893" s="52"/>
      <c r="Y7893" s="52"/>
      <c r="Z7893" s="52"/>
      <c r="AA7893" s="52"/>
    </row>
    <row r="7894" spans="19:27">
      <c r="S7894" s="52"/>
      <c r="T7894" s="52"/>
      <c r="U7894" s="52"/>
      <c r="V7894" s="52"/>
      <c r="W7894" s="52"/>
      <c r="X7894" s="52"/>
      <c r="Y7894" s="52"/>
      <c r="Z7894" s="52"/>
      <c r="AA7894" s="52"/>
    </row>
    <row r="7895" spans="19:27">
      <c r="S7895" s="52"/>
      <c r="T7895" s="52"/>
      <c r="U7895" s="52"/>
      <c r="V7895" s="52"/>
      <c r="W7895" s="52"/>
      <c r="X7895" s="52"/>
      <c r="Y7895" s="52"/>
      <c r="Z7895" s="52"/>
      <c r="AA7895" s="52"/>
    </row>
    <row r="7896" spans="19:27">
      <c r="S7896" s="52"/>
      <c r="T7896" s="52"/>
      <c r="U7896" s="52"/>
      <c r="V7896" s="52"/>
      <c r="W7896" s="52"/>
      <c r="X7896" s="52"/>
      <c r="Y7896" s="52"/>
      <c r="Z7896" s="52"/>
      <c r="AA7896" s="52"/>
    </row>
    <row r="7897" spans="19:27">
      <c r="S7897" s="52"/>
      <c r="T7897" s="52"/>
      <c r="U7897" s="52"/>
      <c r="V7897" s="52"/>
      <c r="W7897" s="52"/>
      <c r="X7897" s="52"/>
      <c r="Y7897" s="52"/>
      <c r="Z7897" s="52"/>
      <c r="AA7897" s="52"/>
    </row>
    <row r="7898" spans="19:27">
      <c r="S7898" s="52"/>
      <c r="T7898" s="52"/>
      <c r="U7898" s="52"/>
      <c r="V7898" s="52"/>
      <c r="W7898" s="52"/>
      <c r="X7898" s="52"/>
      <c r="Y7898" s="52"/>
      <c r="Z7898" s="52"/>
      <c r="AA7898" s="52"/>
    </row>
    <row r="7899" spans="19:27">
      <c r="S7899" s="52"/>
      <c r="T7899" s="52"/>
      <c r="U7899" s="52"/>
      <c r="V7899" s="52"/>
      <c r="W7899" s="52"/>
      <c r="X7899" s="52"/>
      <c r="Y7899" s="52"/>
      <c r="Z7899" s="52"/>
      <c r="AA7899" s="52"/>
    </row>
    <row r="7900" spans="19:27">
      <c r="S7900" s="52"/>
      <c r="T7900" s="52"/>
      <c r="U7900" s="52"/>
      <c r="V7900" s="52"/>
      <c r="W7900" s="52"/>
      <c r="X7900" s="52"/>
      <c r="Y7900" s="52"/>
      <c r="Z7900" s="52"/>
      <c r="AA7900" s="52"/>
    </row>
    <row r="7901" spans="19:27">
      <c r="S7901" s="52"/>
      <c r="T7901" s="52"/>
      <c r="U7901" s="52"/>
      <c r="V7901" s="52"/>
      <c r="W7901" s="52"/>
      <c r="X7901" s="52"/>
      <c r="Y7901" s="52"/>
      <c r="Z7901" s="52"/>
      <c r="AA7901" s="52"/>
    </row>
    <row r="7902" spans="19:27">
      <c r="S7902" s="52"/>
      <c r="T7902" s="52"/>
      <c r="U7902" s="52"/>
      <c r="V7902" s="52"/>
      <c r="W7902" s="52"/>
      <c r="X7902" s="52"/>
      <c r="Y7902" s="52"/>
      <c r="Z7902" s="52"/>
      <c r="AA7902" s="52"/>
    </row>
    <row r="7903" spans="19:27">
      <c r="S7903" s="52"/>
      <c r="T7903" s="52"/>
      <c r="U7903" s="52"/>
      <c r="V7903" s="52"/>
      <c r="W7903" s="52"/>
      <c r="X7903" s="52"/>
      <c r="Y7903" s="52"/>
      <c r="Z7903" s="52"/>
      <c r="AA7903" s="52"/>
    </row>
    <row r="7904" spans="19:27">
      <c r="S7904" s="52"/>
      <c r="T7904" s="52"/>
      <c r="U7904" s="52"/>
      <c r="V7904" s="52"/>
      <c r="W7904" s="52"/>
      <c r="X7904" s="52"/>
      <c r="Y7904" s="52"/>
      <c r="Z7904" s="52"/>
      <c r="AA7904" s="52"/>
    </row>
    <row r="7905" spans="19:27">
      <c r="S7905" s="52"/>
      <c r="T7905" s="52"/>
      <c r="U7905" s="52"/>
      <c r="V7905" s="52"/>
      <c r="W7905" s="52"/>
      <c r="X7905" s="52"/>
      <c r="Y7905" s="52"/>
      <c r="Z7905" s="52"/>
      <c r="AA7905" s="52"/>
    </row>
    <row r="7906" spans="19:27">
      <c r="S7906" s="52"/>
      <c r="T7906" s="52"/>
      <c r="U7906" s="52"/>
      <c r="V7906" s="52"/>
      <c r="W7906" s="52"/>
      <c r="X7906" s="52"/>
      <c r="Y7906" s="52"/>
      <c r="Z7906" s="52"/>
      <c r="AA7906" s="52"/>
    </row>
    <row r="7907" spans="19:27">
      <c r="S7907" s="52"/>
      <c r="T7907" s="52"/>
      <c r="U7907" s="52"/>
      <c r="V7907" s="52"/>
      <c r="W7907" s="52"/>
      <c r="X7907" s="52"/>
      <c r="Y7907" s="52"/>
      <c r="Z7907" s="52"/>
      <c r="AA7907" s="52"/>
    </row>
    <row r="7908" spans="19:27">
      <c r="S7908" s="52"/>
      <c r="T7908" s="52"/>
      <c r="U7908" s="52"/>
      <c r="V7908" s="52"/>
      <c r="W7908" s="52"/>
      <c r="X7908" s="52"/>
      <c r="Y7908" s="52"/>
      <c r="Z7908" s="52"/>
      <c r="AA7908" s="52"/>
    </row>
    <row r="7909" spans="19:27">
      <c r="S7909" s="52"/>
      <c r="T7909" s="52"/>
      <c r="U7909" s="52"/>
      <c r="V7909" s="52"/>
      <c r="W7909" s="52"/>
      <c r="X7909" s="52"/>
      <c r="Y7909" s="52"/>
      <c r="Z7909" s="52"/>
      <c r="AA7909" s="52"/>
    </row>
    <row r="7910" spans="19:27">
      <c r="S7910" s="52"/>
      <c r="T7910" s="52"/>
      <c r="U7910" s="52"/>
      <c r="V7910" s="52"/>
      <c r="W7910" s="52"/>
      <c r="X7910" s="52"/>
      <c r="Y7910" s="52"/>
      <c r="Z7910" s="52"/>
      <c r="AA7910" s="52"/>
    </row>
    <row r="7911" spans="19:27">
      <c r="S7911" s="52"/>
      <c r="T7911" s="52"/>
      <c r="U7911" s="52"/>
      <c r="V7911" s="52"/>
      <c r="W7911" s="52"/>
      <c r="X7911" s="52"/>
      <c r="Y7911" s="52"/>
      <c r="Z7911" s="52"/>
      <c r="AA7911" s="52"/>
    </row>
    <row r="7912" spans="19:27">
      <c r="S7912" s="52"/>
      <c r="T7912" s="52"/>
      <c r="U7912" s="52"/>
      <c r="V7912" s="52"/>
      <c r="W7912" s="52"/>
      <c r="X7912" s="52"/>
      <c r="Y7912" s="52"/>
      <c r="Z7912" s="52"/>
      <c r="AA7912" s="52"/>
    </row>
    <row r="7913" spans="19:27">
      <c r="S7913" s="52"/>
      <c r="T7913" s="52"/>
      <c r="U7913" s="52"/>
      <c r="V7913" s="52"/>
      <c r="W7913" s="52"/>
      <c r="X7913" s="52"/>
      <c r="Y7913" s="52"/>
      <c r="Z7913" s="52"/>
      <c r="AA7913" s="52"/>
    </row>
    <row r="7914" spans="19:27">
      <c r="S7914" s="52"/>
      <c r="T7914" s="52"/>
      <c r="U7914" s="52"/>
      <c r="V7914" s="52"/>
      <c r="W7914" s="52"/>
      <c r="X7914" s="52"/>
      <c r="Y7914" s="52"/>
      <c r="Z7914" s="52"/>
      <c r="AA7914" s="52"/>
    </row>
    <row r="7915" spans="19:27">
      <c r="S7915" s="52"/>
      <c r="T7915" s="52"/>
      <c r="U7915" s="52"/>
      <c r="V7915" s="52"/>
      <c r="W7915" s="52"/>
      <c r="X7915" s="52"/>
      <c r="Y7915" s="52"/>
      <c r="Z7915" s="52"/>
      <c r="AA7915" s="52"/>
    </row>
    <row r="7916" spans="19:27">
      <c r="S7916" s="52"/>
      <c r="T7916" s="52"/>
      <c r="U7916" s="52"/>
      <c r="V7916" s="52"/>
      <c r="W7916" s="52"/>
      <c r="X7916" s="52"/>
      <c r="Y7916" s="52"/>
      <c r="Z7916" s="52"/>
      <c r="AA7916" s="52"/>
    </row>
    <row r="7917" spans="19:27">
      <c r="S7917" s="52"/>
      <c r="T7917" s="52"/>
      <c r="U7917" s="52"/>
      <c r="V7917" s="52"/>
      <c r="W7917" s="52"/>
      <c r="X7917" s="52"/>
      <c r="Y7917" s="52"/>
      <c r="Z7917" s="52"/>
      <c r="AA7917" s="52"/>
    </row>
    <row r="7918" spans="19:27">
      <c r="S7918" s="52"/>
      <c r="T7918" s="52"/>
      <c r="U7918" s="52"/>
      <c r="V7918" s="52"/>
      <c r="W7918" s="52"/>
      <c r="X7918" s="52"/>
      <c r="Y7918" s="52"/>
      <c r="Z7918" s="52"/>
      <c r="AA7918" s="52"/>
    </row>
    <row r="7919" spans="19:27">
      <c r="S7919" s="52"/>
      <c r="T7919" s="52"/>
      <c r="U7919" s="52"/>
      <c r="V7919" s="52"/>
      <c r="W7919" s="52"/>
      <c r="X7919" s="52"/>
      <c r="Y7919" s="52"/>
      <c r="Z7919" s="52"/>
      <c r="AA7919" s="52"/>
    </row>
    <row r="7920" spans="19:27">
      <c r="S7920" s="52"/>
      <c r="T7920" s="52"/>
      <c r="U7920" s="52"/>
      <c r="V7920" s="52"/>
      <c r="W7920" s="52"/>
      <c r="X7920" s="52"/>
      <c r="Y7920" s="52"/>
      <c r="Z7920" s="52"/>
      <c r="AA7920" s="52"/>
    </row>
    <row r="7921" spans="19:27">
      <c r="S7921" s="52"/>
      <c r="T7921" s="52"/>
      <c r="U7921" s="52"/>
      <c r="V7921" s="52"/>
      <c r="W7921" s="52"/>
      <c r="X7921" s="52"/>
      <c r="Y7921" s="52"/>
      <c r="Z7921" s="52"/>
      <c r="AA7921" s="52"/>
    </row>
    <row r="7922" spans="19:27">
      <c r="S7922" s="52"/>
      <c r="T7922" s="52"/>
      <c r="U7922" s="52"/>
      <c r="V7922" s="52"/>
      <c r="W7922" s="52"/>
      <c r="X7922" s="52"/>
      <c r="Y7922" s="52"/>
      <c r="Z7922" s="52"/>
      <c r="AA7922" s="52"/>
    </row>
    <row r="7923" spans="19:27">
      <c r="S7923" s="52"/>
      <c r="T7923" s="52"/>
      <c r="U7923" s="52"/>
      <c r="V7923" s="52"/>
      <c r="W7923" s="52"/>
      <c r="X7923" s="52"/>
      <c r="Y7923" s="52"/>
      <c r="Z7923" s="52"/>
      <c r="AA7923" s="52"/>
    </row>
    <row r="7924" spans="19:27">
      <c r="S7924" s="52"/>
      <c r="T7924" s="52"/>
      <c r="U7924" s="52"/>
      <c r="V7924" s="52"/>
      <c r="W7924" s="52"/>
      <c r="X7924" s="52"/>
      <c r="Y7924" s="52"/>
      <c r="Z7924" s="52"/>
      <c r="AA7924" s="52"/>
    </row>
    <row r="7925" spans="19:27">
      <c r="S7925" s="52"/>
      <c r="T7925" s="52"/>
      <c r="U7925" s="52"/>
      <c r="V7925" s="52"/>
      <c r="W7925" s="52"/>
      <c r="X7925" s="52"/>
      <c r="Y7925" s="52"/>
      <c r="Z7925" s="52"/>
      <c r="AA7925" s="52"/>
    </row>
    <row r="7926" spans="19:27">
      <c r="S7926" s="52"/>
      <c r="T7926" s="52"/>
      <c r="U7926" s="52"/>
      <c r="V7926" s="52"/>
      <c r="W7926" s="52"/>
      <c r="X7926" s="52"/>
      <c r="Y7926" s="52"/>
      <c r="Z7926" s="52"/>
      <c r="AA7926" s="52"/>
    </row>
    <row r="7927" spans="19:27">
      <c r="S7927" s="52"/>
      <c r="T7927" s="52"/>
      <c r="U7927" s="52"/>
      <c r="V7927" s="52"/>
      <c r="W7927" s="52"/>
      <c r="X7927" s="52"/>
      <c r="Y7927" s="52"/>
      <c r="Z7927" s="52"/>
      <c r="AA7927" s="52"/>
    </row>
    <row r="7928" spans="19:27">
      <c r="S7928" s="52"/>
      <c r="T7928" s="52"/>
      <c r="U7928" s="52"/>
      <c r="V7928" s="52"/>
      <c r="W7928" s="52"/>
      <c r="X7928" s="52"/>
      <c r="Y7928" s="52"/>
      <c r="Z7928" s="52"/>
      <c r="AA7928" s="52"/>
    </row>
    <row r="7929" spans="19:27">
      <c r="S7929" s="52"/>
      <c r="T7929" s="52"/>
      <c r="U7929" s="52"/>
      <c r="V7929" s="52"/>
      <c r="W7929" s="52"/>
      <c r="X7929" s="52"/>
      <c r="Y7929" s="52"/>
      <c r="Z7929" s="52"/>
      <c r="AA7929" s="52"/>
    </row>
    <row r="7930" spans="19:27">
      <c r="S7930" s="52"/>
      <c r="T7930" s="52"/>
      <c r="U7930" s="52"/>
      <c r="V7930" s="52"/>
      <c r="W7930" s="52"/>
      <c r="X7930" s="52"/>
      <c r="Y7930" s="52"/>
      <c r="Z7930" s="52"/>
      <c r="AA7930" s="52"/>
    </row>
    <row r="7931" spans="19:27">
      <c r="S7931" s="52"/>
      <c r="T7931" s="52"/>
      <c r="U7931" s="52"/>
      <c r="V7931" s="52"/>
      <c r="W7931" s="52"/>
      <c r="X7931" s="52"/>
      <c r="Y7931" s="52"/>
      <c r="Z7931" s="52"/>
      <c r="AA7931" s="52"/>
    </row>
    <row r="7932" spans="19:27">
      <c r="S7932" s="52"/>
      <c r="T7932" s="52"/>
      <c r="U7932" s="52"/>
      <c r="V7932" s="52"/>
      <c r="W7932" s="52"/>
      <c r="X7932" s="52"/>
      <c r="Y7932" s="52"/>
      <c r="Z7932" s="52"/>
      <c r="AA7932" s="52"/>
    </row>
    <row r="7933" spans="19:27">
      <c r="S7933" s="52"/>
      <c r="T7933" s="52"/>
      <c r="U7933" s="52"/>
      <c r="V7933" s="52"/>
      <c r="W7933" s="52"/>
      <c r="X7933" s="52"/>
      <c r="Y7933" s="52"/>
      <c r="Z7933" s="52"/>
      <c r="AA7933" s="52"/>
    </row>
    <row r="7934" spans="19:27">
      <c r="S7934" s="52"/>
      <c r="T7934" s="52"/>
      <c r="U7934" s="52"/>
      <c r="V7934" s="52"/>
      <c r="W7934" s="52"/>
      <c r="X7934" s="52"/>
      <c r="Y7934" s="52"/>
      <c r="Z7934" s="52"/>
      <c r="AA7934" s="52"/>
    </row>
    <row r="7935" spans="19:27">
      <c r="S7935" s="52"/>
      <c r="T7935" s="52"/>
      <c r="U7935" s="52"/>
      <c r="V7935" s="52"/>
      <c r="W7935" s="52"/>
      <c r="X7935" s="52"/>
      <c r="Y7935" s="52"/>
      <c r="Z7935" s="52"/>
      <c r="AA7935" s="52"/>
    </row>
    <row r="7936" spans="19:27">
      <c r="S7936" s="52"/>
      <c r="T7936" s="52"/>
      <c r="U7936" s="52"/>
      <c r="V7936" s="52"/>
      <c r="W7936" s="52"/>
      <c r="X7936" s="52"/>
      <c r="Y7936" s="52"/>
      <c r="Z7936" s="52"/>
      <c r="AA7936" s="52"/>
    </row>
    <row r="7937" spans="19:27">
      <c r="S7937" s="52"/>
      <c r="T7937" s="52"/>
      <c r="U7937" s="52"/>
      <c r="V7937" s="52"/>
      <c r="W7937" s="52"/>
      <c r="X7937" s="52"/>
      <c r="Y7937" s="52"/>
      <c r="Z7937" s="52"/>
      <c r="AA7937" s="52"/>
    </row>
    <row r="7938" spans="19:27">
      <c r="S7938" s="52"/>
      <c r="T7938" s="52"/>
      <c r="U7938" s="52"/>
      <c r="V7938" s="52"/>
      <c r="W7938" s="52"/>
      <c r="X7938" s="52"/>
      <c r="Y7938" s="52"/>
      <c r="Z7938" s="52"/>
      <c r="AA7938" s="52"/>
    </row>
    <row r="7939" spans="19:27">
      <c r="S7939" s="52"/>
      <c r="T7939" s="52"/>
      <c r="U7939" s="52"/>
      <c r="V7939" s="52"/>
      <c r="W7939" s="52"/>
      <c r="X7939" s="52"/>
      <c r="Y7939" s="52"/>
      <c r="Z7939" s="52"/>
      <c r="AA7939" s="52"/>
    </row>
    <row r="7940" spans="19:27">
      <c r="S7940" s="52"/>
      <c r="T7940" s="52"/>
      <c r="U7940" s="52"/>
      <c r="V7940" s="52"/>
      <c r="W7940" s="52"/>
      <c r="X7940" s="52"/>
      <c r="Y7940" s="52"/>
      <c r="Z7940" s="52"/>
      <c r="AA7940" s="52"/>
    </row>
    <row r="7941" spans="19:27">
      <c r="S7941" s="52"/>
      <c r="T7941" s="52"/>
      <c r="U7941" s="52"/>
      <c r="V7941" s="52"/>
      <c r="W7941" s="52"/>
      <c r="X7941" s="52"/>
      <c r="Y7941" s="52"/>
      <c r="Z7941" s="52"/>
      <c r="AA7941" s="52"/>
    </row>
    <row r="7942" spans="19:27">
      <c r="S7942" s="52"/>
      <c r="T7942" s="52"/>
      <c r="U7942" s="52"/>
      <c r="V7942" s="52"/>
      <c r="W7942" s="52"/>
      <c r="X7942" s="52"/>
      <c r="Y7942" s="52"/>
      <c r="Z7942" s="52"/>
      <c r="AA7942" s="52"/>
    </row>
    <row r="7943" spans="19:27">
      <c r="S7943" s="52"/>
      <c r="T7943" s="52"/>
      <c r="U7943" s="52"/>
      <c r="V7943" s="52"/>
      <c r="W7943" s="52"/>
      <c r="X7943" s="52"/>
      <c r="Y7943" s="52"/>
      <c r="Z7943" s="52"/>
      <c r="AA7943" s="52"/>
    </row>
    <row r="7944" spans="19:27">
      <c r="S7944" s="52"/>
      <c r="T7944" s="52"/>
      <c r="U7944" s="52"/>
      <c r="V7944" s="52"/>
      <c r="W7944" s="52"/>
      <c r="X7944" s="52"/>
      <c r="Y7944" s="52"/>
      <c r="Z7944" s="52"/>
      <c r="AA7944" s="52"/>
    </row>
    <row r="7945" spans="19:27">
      <c r="S7945" s="52"/>
      <c r="T7945" s="52"/>
      <c r="U7945" s="52"/>
      <c r="V7945" s="52"/>
      <c r="W7945" s="52"/>
      <c r="X7945" s="52"/>
      <c r="Y7945" s="52"/>
      <c r="Z7945" s="52"/>
      <c r="AA7945" s="52"/>
    </row>
    <row r="7946" spans="19:27">
      <c r="S7946" s="52"/>
      <c r="T7946" s="52"/>
      <c r="U7946" s="52"/>
      <c r="V7946" s="52"/>
      <c r="W7946" s="52"/>
      <c r="X7946" s="52"/>
      <c r="Y7946" s="52"/>
      <c r="Z7946" s="52"/>
      <c r="AA7946" s="52"/>
    </row>
    <row r="7947" spans="19:27">
      <c r="S7947" s="52"/>
      <c r="T7947" s="52"/>
      <c r="U7947" s="52"/>
      <c r="V7947" s="52"/>
      <c r="W7947" s="52"/>
      <c r="X7947" s="52"/>
      <c r="Y7947" s="52"/>
      <c r="Z7947" s="52"/>
      <c r="AA7947" s="52"/>
    </row>
    <row r="7948" spans="19:27">
      <c r="S7948" s="52"/>
      <c r="T7948" s="52"/>
      <c r="U7948" s="52"/>
      <c r="V7948" s="52"/>
      <c r="W7948" s="52"/>
      <c r="X7948" s="52"/>
      <c r="Y7948" s="52"/>
      <c r="Z7948" s="52"/>
      <c r="AA7948" s="52"/>
    </row>
    <row r="7949" spans="19:27">
      <c r="S7949" s="52"/>
      <c r="T7949" s="52"/>
      <c r="U7949" s="52"/>
      <c r="V7949" s="52"/>
      <c r="W7949" s="52"/>
      <c r="X7949" s="52"/>
      <c r="Y7949" s="52"/>
      <c r="Z7949" s="52"/>
      <c r="AA7949" s="52"/>
    </row>
    <row r="7950" spans="19:27">
      <c r="S7950" s="52"/>
      <c r="T7950" s="52"/>
      <c r="U7950" s="52"/>
      <c r="V7950" s="52"/>
      <c r="W7950" s="52"/>
      <c r="X7950" s="52"/>
      <c r="Y7950" s="52"/>
      <c r="Z7950" s="52"/>
      <c r="AA7950" s="52"/>
    </row>
    <row r="7951" spans="19:27">
      <c r="S7951" s="52"/>
      <c r="T7951" s="52"/>
      <c r="U7951" s="52"/>
      <c r="V7951" s="52"/>
      <c r="W7951" s="52"/>
      <c r="X7951" s="52"/>
      <c r="Y7951" s="52"/>
      <c r="Z7951" s="52"/>
      <c r="AA7951" s="52"/>
    </row>
    <row r="7952" spans="19:27">
      <c r="S7952" s="52"/>
      <c r="T7952" s="52"/>
      <c r="U7952" s="52"/>
      <c r="V7952" s="52"/>
      <c r="W7952" s="52"/>
      <c r="X7952" s="52"/>
      <c r="Y7952" s="52"/>
      <c r="Z7952" s="52"/>
      <c r="AA7952" s="52"/>
    </row>
    <row r="7953" spans="19:27">
      <c r="S7953" s="52"/>
      <c r="T7953" s="52"/>
      <c r="U7953" s="52"/>
      <c r="V7953" s="52"/>
      <c r="W7953" s="52"/>
      <c r="X7953" s="52"/>
      <c r="Y7953" s="52"/>
      <c r="Z7953" s="52"/>
      <c r="AA7953" s="52"/>
    </row>
    <row r="7954" spans="19:27">
      <c r="S7954" s="52"/>
      <c r="T7954" s="52"/>
      <c r="U7954" s="52"/>
      <c r="V7954" s="52"/>
      <c r="W7954" s="52"/>
      <c r="X7954" s="52"/>
      <c r="Y7954" s="52"/>
      <c r="Z7954" s="52"/>
      <c r="AA7954" s="52"/>
    </row>
    <row r="7955" spans="19:27">
      <c r="S7955" s="52"/>
      <c r="T7955" s="52"/>
      <c r="U7955" s="52"/>
      <c r="V7955" s="52"/>
      <c r="W7955" s="52"/>
      <c r="X7955" s="52"/>
      <c r="Y7955" s="52"/>
      <c r="Z7955" s="52"/>
      <c r="AA7955" s="52"/>
    </row>
    <row r="7956" spans="19:27">
      <c r="S7956" s="52"/>
      <c r="T7956" s="52"/>
      <c r="U7956" s="52"/>
      <c r="V7956" s="52"/>
      <c r="W7956" s="52"/>
      <c r="X7956" s="52"/>
      <c r="Y7956" s="52"/>
      <c r="Z7956" s="52"/>
      <c r="AA7956" s="52"/>
    </row>
    <row r="7957" spans="19:27">
      <c r="S7957" s="52"/>
      <c r="T7957" s="52"/>
      <c r="U7957" s="52"/>
      <c r="V7957" s="52"/>
      <c r="W7957" s="52"/>
      <c r="X7957" s="52"/>
      <c r="Y7957" s="52"/>
      <c r="Z7957" s="52"/>
      <c r="AA7957" s="52"/>
    </row>
    <row r="7958" spans="19:27">
      <c r="S7958" s="52"/>
      <c r="T7958" s="52"/>
      <c r="U7958" s="52"/>
      <c r="V7958" s="52"/>
      <c r="W7958" s="52"/>
      <c r="X7958" s="52"/>
      <c r="Y7958" s="52"/>
      <c r="Z7958" s="52"/>
      <c r="AA7958" s="52"/>
    </row>
    <row r="7959" spans="19:27">
      <c r="S7959" s="52"/>
      <c r="T7959" s="52"/>
      <c r="U7959" s="52"/>
      <c r="V7959" s="52"/>
      <c r="W7959" s="52"/>
      <c r="X7959" s="52"/>
      <c r="Y7959" s="52"/>
      <c r="Z7959" s="52"/>
      <c r="AA7959" s="52"/>
    </row>
    <row r="7960" spans="19:27">
      <c r="S7960" s="52"/>
      <c r="T7960" s="52"/>
      <c r="U7960" s="52"/>
      <c r="V7960" s="52"/>
      <c r="W7960" s="52"/>
      <c r="X7960" s="52"/>
      <c r="Y7960" s="52"/>
      <c r="Z7960" s="52"/>
      <c r="AA7960" s="52"/>
    </row>
    <row r="7961" spans="19:27">
      <c r="S7961" s="52"/>
      <c r="T7961" s="52"/>
      <c r="U7961" s="52"/>
      <c r="V7961" s="52"/>
      <c r="W7961" s="52"/>
      <c r="X7961" s="52"/>
      <c r="Y7961" s="52"/>
      <c r="Z7961" s="52"/>
      <c r="AA7961" s="52"/>
    </row>
    <row r="7962" spans="19:27">
      <c r="S7962" s="52"/>
      <c r="T7962" s="52"/>
      <c r="U7962" s="52"/>
      <c r="V7962" s="52"/>
      <c r="W7962" s="52"/>
      <c r="X7962" s="52"/>
      <c r="Y7962" s="52"/>
      <c r="Z7962" s="52"/>
      <c r="AA7962" s="52"/>
    </row>
    <row r="7963" spans="19:27">
      <c r="S7963" s="52"/>
      <c r="T7963" s="52"/>
      <c r="U7963" s="52"/>
      <c r="V7963" s="52"/>
      <c r="W7963" s="52"/>
      <c r="X7963" s="52"/>
      <c r="Y7963" s="52"/>
      <c r="Z7963" s="52"/>
      <c r="AA7963" s="52"/>
    </row>
    <row r="7964" spans="19:27">
      <c r="S7964" s="52"/>
      <c r="T7964" s="52"/>
      <c r="U7964" s="52"/>
      <c r="V7964" s="52"/>
      <c r="W7964" s="52"/>
      <c r="X7964" s="52"/>
      <c r="Y7964" s="52"/>
      <c r="Z7964" s="52"/>
      <c r="AA7964" s="52"/>
    </row>
    <row r="7965" spans="19:27">
      <c r="S7965" s="52"/>
      <c r="T7965" s="52"/>
      <c r="U7965" s="52"/>
      <c r="V7965" s="52"/>
      <c r="W7965" s="52"/>
      <c r="X7965" s="52"/>
      <c r="Y7965" s="52"/>
      <c r="Z7965" s="52"/>
      <c r="AA7965" s="52"/>
    </row>
    <row r="7966" spans="19:27">
      <c r="S7966" s="52"/>
      <c r="T7966" s="52"/>
      <c r="U7966" s="52"/>
      <c r="V7966" s="52"/>
      <c r="W7966" s="52"/>
      <c r="X7966" s="52"/>
      <c r="Y7966" s="52"/>
      <c r="Z7966" s="52"/>
      <c r="AA7966" s="52"/>
    </row>
    <row r="7967" spans="19:27">
      <c r="S7967" s="52"/>
      <c r="T7967" s="52"/>
      <c r="U7967" s="52"/>
      <c r="V7967" s="52"/>
      <c r="W7967" s="52"/>
      <c r="X7967" s="52"/>
      <c r="Y7967" s="52"/>
      <c r="Z7967" s="52"/>
      <c r="AA7967" s="52"/>
    </row>
    <row r="7968" spans="19:27">
      <c r="S7968" s="52"/>
      <c r="T7968" s="52"/>
      <c r="U7968" s="52"/>
      <c r="V7968" s="52"/>
      <c r="W7968" s="52"/>
      <c r="X7968" s="52"/>
      <c r="Y7968" s="52"/>
      <c r="Z7968" s="52"/>
      <c r="AA7968" s="52"/>
    </row>
    <row r="7969" spans="19:27">
      <c r="S7969" s="52"/>
      <c r="T7969" s="52"/>
      <c r="U7969" s="52"/>
      <c r="V7969" s="52"/>
      <c r="W7969" s="52"/>
      <c r="X7969" s="52"/>
      <c r="Y7969" s="52"/>
      <c r="Z7969" s="52"/>
      <c r="AA7969" s="52"/>
    </row>
    <row r="7970" spans="19:27">
      <c r="S7970" s="52"/>
      <c r="T7970" s="52"/>
      <c r="U7970" s="52"/>
      <c r="V7970" s="52"/>
      <c r="W7970" s="52"/>
      <c r="X7970" s="52"/>
      <c r="Y7970" s="52"/>
      <c r="Z7970" s="52"/>
      <c r="AA7970" s="52"/>
    </row>
    <row r="7971" spans="19:27">
      <c r="S7971" s="52"/>
      <c r="T7971" s="52"/>
      <c r="U7971" s="52"/>
      <c r="V7971" s="52"/>
      <c r="W7971" s="52"/>
      <c r="X7971" s="52"/>
      <c r="Y7971" s="52"/>
      <c r="Z7971" s="52"/>
      <c r="AA7971" s="52"/>
    </row>
    <row r="7972" spans="19:27">
      <c r="S7972" s="52"/>
      <c r="T7972" s="52"/>
      <c r="U7972" s="52"/>
      <c r="V7972" s="52"/>
      <c r="W7972" s="52"/>
      <c r="X7972" s="52"/>
      <c r="Y7972" s="52"/>
      <c r="Z7972" s="52"/>
      <c r="AA7972" s="52"/>
    </row>
    <row r="7973" spans="19:27">
      <c r="S7973" s="52"/>
      <c r="T7973" s="52"/>
      <c r="U7973" s="52"/>
      <c r="V7973" s="52"/>
      <c r="W7973" s="52"/>
      <c r="X7973" s="52"/>
      <c r="Y7973" s="52"/>
      <c r="Z7973" s="52"/>
      <c r="AA7973" s="52"/>
    </row>
    <row r="7974" spans="19:27">
      <c r="S7974" s="52"/>
      <c r="T7974" s="52"/>
      <c r="U7974" s="52"/>
      <c r="V7974" s="52"/>
      <c r="W7974" s="52"/>
      <c r="X7974" s="52"/>
      <c r="Y7974" s="52"/>
      <c r="Z7974" s="52"/>
      <c r="AA7974" s="52"/>
    </row>
    <row r="7975" spans="19:27">
      <c r="S7975" s="52"/>
      <c r="T7975" s="52"/>
      <c r="U7975" s="52"/>
      <c r="V7975" s="52"/>
      <c r="W7975" s="52"/>
      <c r="X7975" s="52"/>
      <c r="Y7975" s="52"/>
      <c r="Z7975" s="52"/>
      <c r="AA7975" s="52"/>
    </row>
    <row r="7976" spans="19:27">
      <c r="S7976" s="52"/>
      <c r="T7976" s="52"/>
      <c r="U7976" s="52"/>
      <c r="V7976" s="52"/>
      <c r="W7976" s="52"/>
      <c r="X7976" s="52"/>
      <c r="Y7976" s="52"/>
      <c r="Z7976" s="52"/>
      <c r="AA7976" s="52"/>
    </row>
    <row r="7977" spans="19:27">
      <c r="S7977" s="52"/>
      <c r="T7977" s="52"/>
      <c r="U7977" s="52"/>
      <c r="V7977" s="52"/>
      <c r="W7977" s="52"/>
      <c r="X7977" s="52"/>
      <c r="Y7977" s="52"/>
      <c r="Z7977" s="52"/>
      <c r="AA7977" s="52"/>
    </row>
    <row r="7978" spans="19:27">
      <c r="S7978" s="52"/>
      <c r="T7978" s="52"/>
      <c r="U7978" s="52"/>
      <c r="V7978" s="52"/>
      <c r="W7978" s="52"/>
      <c r="X7978" s="52"/>
      <c r="Y7978" s="52"/>
      <c r="Z7978" s="52"/>
      <c r="AA7978" s="52"/>
    </row>
    <row r="7979" spans="19:27">
      <c r="S7979" s="52"/>
      <c r="T7979" s="52"/>
      <c r="U7979" s="52"/>
      <c r="V7979" s="52"/>
      <c r="W7979" s="52"/>
      <c r="X7979" s="52"/>
      <c r="Y7979" s="52"/>
      <c r="Z7979" s="52"/>
      <c r="AA7979" s="52"/>
    </row>
    <row r="7980" spans="19:27">
      <c r="S7980" s="52"/>
      <c r="T7980" s="52"/>
      <c r="U7980" s="52"/>
      <c r="V7980" s="52"/>
      <c r="W7980" s="52"/>
      <c r="X7980" s="52"/>
      <c r="Y7980" s="52"/>
      <c r="Z7980" s="52"/>
      <c r="AA7980" s="52"/>
    </row>
    <row r="7981" spans="19:27">
      <c r="S7981" s="52"/>
      <c r="T7981" s="52"/>
      <c r="U7981" s="52"/>
      <c r="V7981" s="52"/>
      <c r="W7981" s="52"/>
      <c r="X7981" s="52"/>
      <c r="Y7981" s="52"/>
      <c r="Z7981" s="52"/>
      <c r="AA7981" s="52"/>
    </row>
    <row r="7982" spans="19:27">
      <c r="S7982" s="52"/>
      <c r="T7982" s="52"/>
      <c r="U7982" s="52"/>
      <c r="V7982" s="52"/>
      <c r="W7982" s="52"/>
      <c r="X7982" s="52"/>
      <c r="Y7982" s="52"/>
      <c r="Z7982" s="52"/>
      <c r="AA7982" s="52"/>
    </row>
    <row r="7983" spans="19:27">
      <c r="S7983" s="52"/>
      <c r="T7983" s="52"/>
      <c r="U7983" s="52"/>
      <c r="V7983" s="52"/>
      <c r="W7983" s="52"/>
      <c r="X7983" s="52"/>
      <c r="Y7983" s="52"/>
      <c r="Z7983" s="52"/>
      <c r="AA7983" s="52"/>
    </row>
    <row r="7984" spans="19:27">
      <c r="S7984" s="52"/>
      <c r="T7984" s="52"/>
      <c r="U7984" s="52"/>
      <c r="V7984" s="52"/>
      <c r="W7984" s="52"/>
      <c r="X7984" s="52"/>
      <c r="Y7984" s="52"/>
      <c r="Z7984" s="52"/>
      <c r="AA7984" s="52"/>
    </row>
    <row r="7985" spans="19:27">
      <c r="S7985" s="52"/>
      <c r="T7985" s="52"/>
      <c r="U7985" s="52"/>
      <c r="V7985" s="52"/>
      <c r="W7985" s="52"/>
      <c r="X7985" s="52"/>
      <c r="Y7985" s="52"/>
      <c r="Z7985" s="52"/>
      <c r="AA7985" s="52"/>
    </row>
    <row r="7986" spans="19:27">
      <c r="S7986" s="52"/>
      <c r="T7986" s="52"/>
      <c r="U7986" s="52"/>
      <c r="V7986" s="52"/>
      <c r="W7986" s="52"/>
      <c r="X7986" s="52"/>
      <c r="Y7986" s="52"/>
      <c r="Z7986" s="52"/>
      <c r="AA7986" s="52"/>
    </row>
    <row r="7987" spans="19:27">
      <c r="S7987" s="52"/>
      <c r="T7987" s="52"/>
      <c r="U7987" s="52"/>
      <c r="V7987" s="52"/>
      <c r="W7987" s="52"/>
      <c r="X7987" s="52"/>
      <c r="Y7987" s="52"/>
      <c r="Z7987" s="52"/>
      <c r="AA7987" s="52"/>
    </row>
    <row r="7988" spans="19:27">
      <c r="S7988" s="52"/>
      <c r="T7988" s="52"/>
      <c r="U7988" s="52"/>
      <c r="V7988" s="52"/>
      <c r="W7988" s="52"/>
      <c r="X7988" s="52"/>
      <c r="Y7988" s="52"/>
      <c r="Z7988" s="52"/>
      <c r="AA7988" s="52"/>
    </row>
    <row r="7989" spans="19:27">
      <c r="S7989" s="52"/>
      <c r="T7989" s="52"/>
      <c r="U7989" s="52"/>
      <c r="V7989" s="52"/>
      <c r="W7989" s="52"/>
      <c r="X7989" s="52"/>
      <c r="Y7989" s="52"/>
      <c r="Z7989" s="52"/>
      <c r="AA7989" s="52"/>
    </row>
    <row r="7990" spans="19:27">
      <c r="S7990" s="52"/>
      <c r="T7990" s="52"/>
      <c r="U7990" s="52"/>
      <c r="V7990" s="52"/>
      <c r="W7990" s="52"/>
      <c r="X7990" s="52"/>
      <c r="Y7990" s="52"/>
      <c r="Z7990" s="52"/>
      <c r="AA7990" s="52"/>
    </row>
    <row r="7991" spans="19:27">
      <c r="S7991" s="52"/>
      <c r="T7991" s="52"/>
      <c r="U7991" s="52"/>
      <c r="V7991" s="52"/>
      <c r="W7991" s="52"/>
      <c r="X7991" s="52"/>
      <c r="Y7991" s="52"/>
      <c r="Z7991" s="52"/>
      <c r="AA7991" s="52"/>
    </row>
    <row r="7992" spans="19:27">
      <c r="S7992" s="52"/>
      <c r="T7992" s="52"/>
      <c r="U7992" s="52"/>
      <c r="V7992" s="52"/>
      <c r="W7992" s="52"/>
      <c r="X7992" s="52"/>
      <c r="Y7992" s="52"/>
      <c r="Z7992" s="52"/>
      <c r="AA7992" s="52"/>
    </row>
    <row r="7993" spans="19:27">
      <c r="S7993" s="52"/>
      <c r="T7993" s="52"/>
      <c r="U7993" s="52"/>
      <c r="V7993" s="52"/>
      <c r="W7993" s="52"/>
      <c r="X7993" s="52"/>
      <c r="Y7993" s="52"/>
      <c r="Z7993" s="52"/>
      <c r="AA7993" s="52"/>
    </row>
    <row r="7994" spans="19:27">
      <c r="S7994" s="52"/>
      <c r="T7994" s="52"/>
      <c r="U7994" s="52"/>
      <c r="V7994" s="52"/>
      <c r="W7994" s="52"/>
      <c r="X7994" s="52"/>
      <c r="Y7994" s="52"/>
      <c r="Z7994" s="52"/>
      <c r="AA7994" s="52"/>
    </row>
    <row r="7995" spans="19:27">
      <c r="S7995" s="52"/>
      <c r="T7995" s="52"/>
      <c r="U7995" s="52"/>
      <c r="V7995" s="52"/>
      <c r="W7995" s="52"/>
      <c r="X7995" s="52"/>
      <c r="Y7995" s="52"/>
      <c r="Z7995" s="52"/>
      <c r="AA7995" s="52"/>
    </row>
    <row r="7996" spans="19:27">
      <c r="S7996" s="52"/>
      <c r="T7996" s="52"/>
      <c r="U7996" s="52"/>
      <c r="V7996" s="52"/>
      <c r="W7996" s="52"/>
      <c r="X7996" s="52"/>
      <c r="Y7996" s="52"/>
      <c r="Z7996" s="52"/>
      <c r="AA7996" s="52"/>
    </row>
    <row r="7997" spans="19:27">
      <c r="S7997" s="52"/>
      <c r="T7997" s="52"/>
      <c r="U7997" s="52"/>
      <c r="V7997" s="52"/>
      <c r="W7997" s="52"/>
      <c r="X7997" s="52"/>
      <c r="Y7997" s="52"/>
      <c r="Z7997" s="52"/>
      <c r="AA7997" s="52"/>
    </row>
    <row r="7998" spans="19:27">
      <c r="S7998" s="52"/>
      <c r="T7998" s="52"/>
      <c r="U7998" s="52"/>
      <c r="V7998" s="52"/>
      <c r="W7998" s="52"/>
      <c r="X7998" s="52"/>
      <c r="Y7998" s="52"/>
      <c r="Z7998" s="52"/>
      <c r="AA7998" s="52"/>
    </row>
    <row r="7999" spans="19:27">
      <c r="S7999" s="52"/>
      <c r="T7999" s="52"/>
      <c r="U7999" s="52"/>
      <c r="V7999" s="52"/>
      <c r="W7999" s="52"/>
      <c r="X7999" s="52"/>
      <c r="Y7999" s="52"/>
      <c r="Z7999" s="52"/>
      <c r="AA7999" s="52"/>
    </row>
    <row r="8000" spans="19:27">
      <c r="S8000" s="52"/>
      <c r="T8000" s="52"/>
      <c r="U8000" s="52"/>
      <c r="V8000" s="52"/>
      <c r="W8000" s="52"/>
      <c r="X8000" s="52"/>
      <c r="Y8000" s="52"/>
      <c r="Z8000" s="52"/>
      <c r="AA8000" s="52"/>
    </row>
    <row r="8001" spans="19:27">
      <c r="S8001" s="52"/>
      <c r="T8001" s="52"/>
      <c r="U8001" s="52"/>
      <c r="V8001" s="52"/>
      <c r="W8001" s="52"/>
      <c r="X8001" s="52"/>
      <c r="Y8001" s="52"/>
      <c r="Z8001" s="52"/>
      <c r="AA8001" s="52"/>
    </row>
    <row r="8002" spans="19:27">
      <c r="S8002" s="52"/>
      <c r="T8002" s="52"/>
      <c r="U8002" s="52"/>
      <c r="V8002" s="52"/>
      <c r="W8002" s="52"/>
      <c r="X8002" s="52"/>
      <c r="Y8002" s="52"/>
      <c r="Z8002" s="52"/>
      <c r="AA8002" s="52"/>
    </row>
    <row r="8003" spans="19:27">
      <c r="S8003" s="52"/>
      <c r="T8003" s="52"/>
      <c r="U8003" s="52"/>
      <c r="V8003" s="52"/>
      <c r="W8003" s="52"/>
      <c r="X8003" s="52"/>
      <c r="Y8003" s="52"/>
      <c r="Z8003" s="52"/>
      <c r="AA8003" s="52"/>
    </row>
    <row r="8004" spans="19:27">
      <c r="S8004" s="52"/>
      <c r="T8004" s="52"/>
      <c r="U8004" s="52"/>
      <c r="V8004" s="52"/>
      <c r="W8004" s="52"/>
      <c r="X8004" s="52"/>
      <c r="Y8004" s="52"/>
      <c r="Z8004" s="52"/>
      <c r="AA8004" s="52"/>
    </row>
    <row r="8005" spans="19:27">
      <c r="S8005" s="52"/>
      <c r="T8005" s="52"/>
      <c r="U8005" s="52"/>
      <c r="V8005" s="52"/>
      <c r="W8005" s="52"/>
      <c r="X8005" s="52"/>
      <c r="Y8005" s="52"/>
      <c r="Z8005" s="52"/>
      <c r="AA8005" s="52"/>
    </row>
    <row r="8006" spans="19:27">
      <c r="S8006" s="52"/>
      <c r="T8006" s="52"/>
      <c r="U8006" s="52"/>
      <c r="V8006" s="52"/>
      <c r="W8006" s="52"/>
      <c r="X8006" s="52"/>
      <c r="Y8006" s="52"/>
      <c r="Z8006" s="52"/>
      <c r="AA8006" s="52"/>
    </row>
    <row r="8007" spans="19:27">
      <c r="S8007" s="52"/>
      <c r="T8007" s="52"/>
      <c r="U8007" s="52"/>
      <c r="V8007" s="52"/>
      <c r="W8007" s="52"/>
      <c r="X8007" s="52"/>
      <c r="Y8007" s="52"/>
      <c r="Z8007" s="52"/>
      <c r="AA8007" s="52"/>
    </row>
    <row r="8008" spans="19:27">
      <c r="S8008" s="52"/>
      <c r="T8008" s="52"/>
      <c r="U8008" s="52"/>
      <c r="V8008" s="52"/>
      <c r="W8008" s="52"/>
      <c r="X8008" s="52"/>
      <c r="Y8008" s="52"/>
      <c r="Z8008" s="52"/>
      <c r="AA8008" s="52"/>
    </row>
    <row r="8009" spans="19:27">
      <c r="S8009" s="52"/>
      <c r="T8009" s="52"/>
      <c r="U8009" s="52"/>
      <c r="V8009" s="52"/>
      <c r="W8009" s="52"/>
      <c r="X8009" s="52"/>
      <c r="Y8009" s="52"/>
      <c r="Z8009" s="52"/>
      <c r="AA8009" s="52"/>
    </row>
    <row r="8010" spans="19:27">
      <c r="S8010" s="52"/>
      <c r="T8010" s="52"/>
      <c r="U8010" s="52"/>
      <c r="V8010" s="52"/>
      <c r="W8010" s="52"/>
      <c r="X8010" s="52"/>
      <c r="Y8010" s="52"/>
      <c r="Z8010" s="52"/>
      <c r="AA8010" s="52"/>
    </row>
    <row r="8011" spans="19:27">
      <c r="S8011" s="52"/>
      <c r="T8011" s="52"/>
      <c r="U8011" s="52"/>
      <c r="V8011" s="52"/>
      <c r="W8011" s="52"/>
      <c r="X8011" s="52"/>
      <c r="Y8011" s="52"/>
      <c r="Z8011" s="52"/>
      <c r="AA8011" s="52"/>
    </row>
    <row r="8012" spans="19:27">
      <c r="S8012" s="52"/>
      <c r="T8012" s="52"/>
      <c r="U8012" s="52"/>
      <c r="V8012" s="52"/>
      <c r="W8012" s="52"/>
      <c r="X8012" s="52"/>
      <c r="Y8012" s="52"/>
      <c r="Z8012" s="52"/>
      <c r="AA8012" s="52"/>
    </row>
    <row r="8013" spans="19:27">
      <c r="S8013" s="52"/>
      <c r="T8013" s="52"/>
      <c r="U8013" s="52"/>
      <c r="V8013" s="52"/>
      <c r="W8013" s="52"/>
      <c r="X8013" s="52"/>
      <c r="Y8013" s="52"/>
      <c r="Z8013" s="52"/>
      <c r="AA8013" s="52"/>
    </row>
    <row r="8014" spans="19:27">
      <c r="S8014" s="52"/>
      <c r="T8014" s="52"/>
      <c r="U8014" s="52"/>
      <c r="V8014" s="52"/>
      <c r="W8014" s="52"/>
      <c r="X8014" s="52"/>
      <c r="Y8014" s="52"/>
      <c r="Z8014" s="52"/>
      <c r="AA8014" s="52"/>
    </row>
    <row r="8015" spans="19:27">
      <c r="S8015" s="52"/>
      <c r="T8015" s="52"/>
      <c r="U8015" s="52"/>
      <c r="V8015" s="52"/>
      <c r="W8015" s="52"/>
      <c r="X8015" s="52"/>
      <c r="Y8015" s="52"/>
      <c r="Z8015" s="52"/>
      <c r="AA8015" s="52"/>
    </row>
    <row r="8016" spans="19:27">
      <c r="S8016" s="52"/>
      <c r="T8016" s="52"/>
      <c r="U8016" s="52"/>
      <c r="V8016" s="52"/>
      <c r="W8016" s="52"/>
      <c r="X8016" s="52"/>
      <c r="Y8016" s="52"/>
      <c r="Z8016" s="52"/>
      <c r="AA8016" s="52"/>
    </row>
    <row r="8017" spans="19:27">
      <c r="S8017" s="52"/>
      <c r="T8017" s="52"/>
      <c r="U8017" s="52"/>
      <c r="V8017" s="52"/>
      <c r="W8017" s="52"/>
      <c r="X8017" s="52"/>
      <c r="Y8017" s="52"/>
      <c r="Z8017" s="52"/>
      <c r="AA8017" s="52"/>
    </row>
    <row r="8018" spans="19:27">
      <c r="S8018" s="52"/>
      <c r="T8018" s="52"/>
      <c r="U8018" s="52"/>
      <c r="V8018" s="52"/>
      <c r="W8018" s="52"/>
      <c r="X8018" s="52"/>
      <c r="Y8018" s="52"/>
      <c r="Z8018" s="52"/>
      <c r="AA8018" s="52"/>
    </row>
    <row r="8019" spans="19:27">
      <c r="S8019" s="52"/>
      <c r="T8019" s="52"/>
      <c r="U8019" s="52"/>
      <c r="V8019" s="52"/>
      <c r="W8019" s="52"/>
      <c r="X8019" s="52"/>
      <c r="Y8019" s="52"/>
      <c r="Z8019" s="52"/>
      <c r="AA8019" s="52"/>
    </row>
    <row r="8020" spans="19:27">
      <c r="S8020" s="52"/>
      <c r="T8020" s="52"/>
      <c r="U8020" s="52"/>
      <c r="V8020" s="52"/>
      <c r="W8020" s="52"/>
      <c r="X8020" s="52"/>
      <c r="Y8020" s="52"/>
      <c r="Z8020" s="52"/>
      <c r="AA8020" s="52"/>
    </row>
    <row r="8021" spans="19:27">
      <c r="S8021" s="52"/>
      <c r="T8021" s="52"/>
      <c r="U8021" s="52"/>
      <c r="V8021" s="52"/>
      <c r="W8021" s="52"/>
      <c r="X8021" s="52"/>
      <c r="Y8021" s="52"/>
      <c r="Z8021" s="52"/>
      <c r="AA8021" s="52"/>
    </row>
    <row r="8022" spans="19:27">
      <c r="S8022" s="52"/>
      <c r="T8022" s="52"/>
      <c r="U8022" s="52"/>
      <c r="V8022" s="52"/>
      <c r="W8022" s="52"/>
      <c r="X8022" s="52"/>
      <c r="Y8022" s="52"/>
      <c r="Z8022" s="52"/>
      <c r="AA8022" s="52"/>
    </row>
    <row r="8023" spans="19:27">
      <c r="S8023" s="52"/>
      <c r="T8023" s="52"/>
      <c r="U8023" s="52"/>
      <c r="V8023" s="52"/>
      <c r="W8023" s="52"/>
      <c r="X8023" s="52"/>
      <c r="Y8023" s="52"/>
      <c r="Z8023" s="52"/>
      <c r="AA8023" s="52"/>
    </row>
    <row r="8024" spans="19:27">
      <c r="S8024" s="52"/>
      <c r="T8024" s="52"/>
      <c r="U8024" s="52"/>
      <c r="V8024" s="52"/>
      <c r="W8024" s="52"/>
      <c r="X8024" s="52"/>
      <c r="Y8024" s="52"/>
      <c r="Z8024" s="52"/>
      <c r="AA8024" s="52"/>
    </row>
    <row r="8025" spans="19:27">
      <c r="S8025" s="52"/>
      <c r="T8025" s="52"/>
      <c r="U8025" s="52"/>
      <c r="V8025" s="52"/>
      <c r="W8025" s="52"/>
      <c r="X8025" s="52"/>
      <c r="Y8025" s="52"/>
      <c r="Z8025" s="52"/>
      <c r="AA8025" s="52"/>
    </row>
    <row r="8026" spans="19:27">
      <c r="S8026" s="52"/>
      <c r="T8026" s="52"/>
      <c r="U8026" s="52"/>
      <c r="V8026" s="52"/>
      <c r="W8026" s="52"/>
      <c r="X8026" s="52"/>
      <c r="Y8026" s="52"/>
      <c r="Z8026" s="52"/>
      <c r="AA8026" s="52"/>
    </row>
    <row r="8027" spans="19:27">
      <c r="S8027" s="52"/>
      <c r="T8027" s="52"/>
      <c r="U8027" s="52"/>
      <c r="V8027" s="52"/>
      <c r="W8027" s="52"/>
      <c r="X8027" s="52"/>
      <c r="Y8027" s="52"/>
      <c r="Z8027" s="52"/>
      <c r="AA8027" s="52"/>
    </row>
    <row r="8028" spans="19:27">
      <c r="S8028" s="52"/>
      <c r="T8028" s="52"/>
      <c r="U8028" s="52"/>
      <c r="V8028" s="52"/>
      <c r="W8028" s="52"/>
      <c r="X8028" s="52"/>
      <c r="Y8028" s="52"/>
      <c r="Z8028" s="52"/>
      <c r="AA8028" s="52"/>
    </row>
    <row r="8029" spans="19:27">
      <c r="S8029" s="52"/>
      <c r="T8029" s="52"/>
      <c r="U8029" s="52"/>
      <c r="V8029" s="52"/>
      <c r="W8029" s="52"/>
      <c r="X8029" s="52"/>
      <c r="Y8029" s="52"/>
      <c r="Z8029" s="52"/>
      <c r="AA8029" s="52"/>
    </row>
    <row r="8030" spans="19:27">
      <c r="S8030" s="52"/>
      <c r="T8030" s="52"/>
      <c r="U8030" s="52"/>
      <c r="V8030" s="52"/>
      <c r="W8030" s="52"/>
      <c r="X8030" s="52"/>
      <c r="Y8030" s="52"/>
      <c r="Z8030" s="52"/>
      <c r="AA8030" s="52"/>
    </row>
    <row r="8031" spans="19:27">
      <c r="S8031" s="52"/>
      <c r="T8031" s="52"/>
      <c r="U8031" s="52"/>
      <c r="V8031" s="52"/>
      <c r="W8031" s="52"/>
      <c r="X8031" s="52"/>
      <c r="Y8031" s="52"/>
      <c r="Z8031" s="52"/>
      <c r="AA8031" s="52"/>
    </row>
    <row r="8032" spans="19:27">
      <c r="S8032" s="52"/>
      <c r="T8032" s="52"/>
      <c r="U8032" s="52"/>
      <c r="V8032" s="52"/>
      <c r="W8032" s="52"/>
      <c r="X8032" s="52"/>
      <c r="Y8032" s="52"/>
      <c r="Z8032" s="52"/>
      <c r="AA8032" s="52"/>
    </row>
    <row r="8033" spans="19:27">
      <c r="S8033" s="52"/>
      <c r="T8033" s="52"/>
      <c r="U8033" s="52"/>
      <c r="V8033" s="52"/>
      <c r="W8033" s="52"/>
      <c r="X8033" s="52"/>
      <c r="Y8033" s="52"/>
      <c r="Z8033" s="52"/>
      <c r="AA8033" s="52"/>
    </row>
    <row r="8034" spans="19:27">
      <c r="S8034" s="52"/>
      <c r="T8034" s="52"/>
      <c r="U8034" s="52"/>
      <c r="V8034" s="52"/>
      <c r="W8034" s="52"/>
      <c r="X8034" s="52"/>
      <c r="Y8034" s="52"/>
      <c r="Z8034" s="52"/>
      <c r="AA8034" s="52"/>
    </row>
    <row r="8035" spans="19:27">
      <c r="S8035" s="52"/>
      <c r="T8035" s="52"/>
      <c r="U8035" s="52"/>
      <c r="V8035" s="52"/>
      <c r="W8035" s="52"/>
      <c r="X8035" s="52"/>
      <c r="Y8035" s="52"/>
      <c r="Z8035" s="52"/>
      <c r="AA8035" s="52"/>
    </row>
    <row r="8036" spans="19:27">
      <c r="S8036" s="52"/>
      <c r="T8036" s="52"/>
      <c r="U8036" s="52"/>
      <c r="V8036" s="52"/>
      <c r="W8036" s="52"/>
      <c r="X8036" s="52"/>
      <c r="Y8036" s="52"/>
      <c r="Z8036" s="52"/>
      <c r="AA8036" s="52"/>
    </row>
    <row r="8037" spans="19:27">
      <c r="S8037" s="52"/>
      <c r="T8037" s="52"/>
      <c r="U8037" s="52"/>
      <c r="V8037" s="52"/>
      <c r="W8037" s="52"/>
      <c r="X8037" s="52"/>
      <c r="Y8037" s="52"/>
      <c r="Z8037" s="52"/>
      <c r="AA8037" s="52"/>
    </row>
    <row r="8038" spans="19:27">
      <c r="S8038" s="52"/>
      <c r="T8038" s="52"/>
      <c r="U8038" s="52"/>
      <c r="V8038" s="52"/>
      <c r="W8038" s="52"/>
      <c r="X8038" s="52"/>
      <c r="Y8038" s="52"/>
      <c r="Z8038" s="52"/>
      <c r="AA8038" s="52"/>
    </row>
    <row r="8039" spans="19:27">
      <c r="S8039" s="52"/>
      <c r="T8039" s="52"/>
      <c r="U8039" s="52"/>
      <c r="V8039" s="52"/>
      <c r="W8039" s="52"/>
      <c r="X8039" s="52"/>
      <c r="Y8039" s="52"/>
      <c r="Z8039" s="52"/>
      <c r="AA8039" s="52"/>
    </row>
    <row r="8040" spans="19:27">
      <c r="S8040" s="52"/>
      <c r="T8040" s="52"/>
      <c r="U8040" s="52"/>
      <c r="V8040" s="52"/>
      <c r="W8040" s="52"/>
      <c r="X8040" s="52"/>
      <c r="Y8040" s="52"/>
      <c r="Z8040" s="52"/>
      <c r="AA8040" s="52"/>
    </row>
    <row r="8041" spans="19:27">
      <c r="S8041" s="52"/>
      <c r="T8041" s="52"/>
      <c r="U8041" s="52"/>
      <c r="V8041" s="52"/>
      <c r="W8041" s="52"/>
      <c r="X8041" s="52"/>
      <c r="Y8041" s="52"/>
      <c r="Z8041" s="52"/>
      <c r="AA8041" s="52"/>
    </row>
    <row r="8042" spans="19:27">
      <c r="S8042" s="52"/>
      <c r="T8042" s="52"/>
      <c r="U8042" s="52"/>
      <c r="V8042" s="52"/>
      <c r="W8042" s="52"/>
      <c r="X8042" s="52"/>
      <c r="Y8042" s="52"/>
      <c r="Z8042" s="52"/>
      <c r="AA8042" s="52"/>
    </row>
    <row r="8043" spans="19:27">
      <c r="S8043" s="52"/>
      <c r="T8043" s="52"/>
      <c r="U8043" s="52"/>
      <c r="V8043" s="52"/>
      <c r="W8043" s="52"/>
      <c r="X8043" s="52"/>
      <c r="Y8043" s="52"/>
      <c r="Z8043" s="52"/>
      <c r="AA8043" s="52"/>
    </row>
    <row r="8044" spans="19:27">
      <c r="S8044" s="52"/>
      <c r="T8044" s="52"/>
      <c r="U8044" s="52"/>
      <c r="V8044" s="52"/>
      <c r="W8044" s="52"/>
      <c r="X8044" s="52"/>
      <c r="Y8044" s="52"/>
      <c r="Z8044" s="52"/>
      <c r="AA8044" s="52"/>
    </row>
    <row r="8045" spans="19:27">
      <c r="S8045" s="52"/>
      <c r="T8045" s="52"/>
      <c r="U8045" s="52"/>
      <c r="V8045" s="52"/>
      <c r="W8045" s="52"/>
      <c r="X8045" s="52"/>
      <c r="Y8045" s="52"/>
      <c r="Z8045" s="52"/>
      <c r="AA8045" s="52"/>
    </row>
    <row r="8046" spans="19:27">
      <c r="S8046" s="52"/>
      <c r="T8046" s="52"/>
      <c r="U8046" s="52"/>
      <c r="V8046" s="52"/>
      <c r="W8046" s="52"/>
      <c r="X8046" s="52"/>
      <c r="Y8046" s="52"/>
      <c r="Z8046" s="52"/>
      <c r="AA8046" s="52"/>
    </row>
    <row r="8047" spans="19:27">
      <c r="S8047" s="52"/>
      <c r="T8047" s="52"/>
      <c r="U8047" s="52"/>
      <c r="V8047" s="52"/>
      <c r="W8047" s="52"/>
      <c r="X8047" s="52"/>
      <c r="Y8047" s="52"/>
      <c r="Z8047" s="52"/>
      <c r="AA8047" s="52"/>
    </row>
    <row r="8048" spans="19:27">
      <c r="S8048" s="52"/>
      <c r="T8048" s="52"/>
      <c r="U8048" s="52"/>
      <c r="V8048" s="52"/>
      <c r="W8048" s="52"/>
      <c r="X8048" s="52"/>
      <c r="Y8048" s="52"/>
      <c r="Z8048" s="52"/>
      <c r="AA8048" s="52"/>
    </row>
    <row r="8049" spans="19:27">
      <c r="S8049" s="52"/>
      <c r="T8049" s="52"/>
      <c r="U8049" s="52"/>
      <c r="V8049" s="52"/>
      <c r="W8049" s="52"/>
      <c r="X8049" s="52"/>
      <c r="Y8049" s="52"/>
      <c r="Z8049" s="52"/>
      <c r="AA8049" s="52"/>
    </row>
    <row r="8050" spans="19:27">
      <c r="S8050" s="52"/>
      <c r="T8050" s="52"/>
      <c r="U8050" s="52"/>
      <c r="V8050" s="52"/>
      <c r="W8050" s="52"/>
      <c r="X8050" s="52"/>
      <c r="Y8050" s="52"/>
      <c r="Z8050" s="52"/>
      <c r="AA8050" s="52"/>
    </row>
    <row r="8051" spans="19:27">
      <c r="S8051" s="52"/>
      <c r="T8051" s="52"/>
      <c r="U8051" s="52"/>
      <c r="V8051" s="52"/>
      <c r="W8051" s="52"/>
      <c r="X8051" s="52"/>
      <c r="Y8051" s="52"/>
      <c r="Z8051" s="52"/>
      <c r="AA8051" s="52"/>
    </row>
    <row r="8052" spans="19:27">
      <c r="S8052" s="52"/>
      <c r="T8052" s="52"/>
      <c r="U8052" s="52"/>
      <c r="V8052" s="52"/>
      <c r="W8052" s="52"/>
      <c r="X8052" s="52"/>
      <c r="Y8052" s="52"/>
      <c r="Z8052" s="52"/>
      <c r="AA8052" s="52"/>
    </row>
    <row r="8053" spans="19:27">
      <c r="S8053" s="52"/>
      <c r="T8053" s="52"/>
      <c r="U8053" s="52"/>
      <c r="V8053" s="52"/>
      <c r="W8053" s="52"/>
      <c r="X8053" s="52"/>
      <c r="Y8053" s="52"/>
      <c r="Z8053" s="52"/>
      <c r="AA8053" s="52"/>
    </row>
    <row r="8054" spans="19:27">
      <c r="S8054" s="52"/>
      <c r="T8054" s="52"/>
      <c r="U8054" s="52"/>
      <c r="V8054" s="52"/>
      <c r="W8054" s="52"/>
      <c r="X8054" s="52"/>
      <c r="Y8054" s="52"/>
      <c r="Z8054" s="52"/>
      <c r="AA8054" s="52"/>
    </row>
    <row r="8055" spans="19:27">
      <c r="S8055" s="52"/>
      <c r="T8055" s="52"/>
      <c r="U8055" s="52"/>
      <c r="V8055" s="52"/>
      <c r="W8055" s="52"/>
      <c r="X8055" s="52"/>
      <c r="Y8055" s="52"/>
      <c r="Z8055" s="52"/>
      <c r="AA8055" s="52"/>
    </row>
    <row r="8056" spans="19:27">
      <c r="S8056" s="52"/>
      <c r="T8056" s="52"/>
      <c r="U8056" s="52"/>
      <c r="V8056" s="52"/>
      <c r="W8056" s="52"/>
      <c r="X8056" s="52"/>
      <c r="Y8056" s="52"/>
      <c r="Z8056" s="52"/>
      <c r="AA8056" s="52"/>
    </row>
    <row r="8057" spans="19:27">
      <c r="S8057" s="52"/>
      <c r="T8057" s="52"/>
      <c r="U8057" s="52"/>
      <c r="V8057" s="52"/>
      <c r="W8057" s="52"/>
      <c r="X8057" s="52"/>
      <c r="Y8057" s="52"/>
      <c r="Z8057" s="52"/>
      <c r="AA8057" s="52"/>
    </row>
    <row r="8058" spans="19:27">
      <c r="S8058" s="52"/>
      <c r="T8058" s="52"/>
      <c r="U8058" s="52"/>
      <c r="V8058" s="52"/>
      <c r="W8058" s="52"/>
      <c r="X8058" s="52"/>
      <c r="Y8058" s="52"/>
      <c r="Z8058" s="52"/>
      <c r="AA8058" s="52"/>
    </row>
    <row r="8059" spans="19:27">
      <c r="S8059" s="52"/>
      <c r="T8059" s="52"/>
      <c r="U8059" s="52"/>
      <c r="V8059" s="52"/>
      <c r="W8059" s="52"/>
      <c r="X8059" s="52"/>
      <c r="Y8059" s="52"/>
      <c r="Z8059" s="52"/>
      <c r="AA8059" s="52"/>
    </row>
    <row r="8060" spans="19:27">
      <c r="S8060" s="52"/>
      <c r="T8060" s="52"/>
      <c r="U8060" s="52"/>
      <c r="V8060" s="52"/>
      <c r="W8060" s="52"/>
      <c r="X8060" s="52"/>
      <c r="Y8060" s="52"/>
      <c r="Z8060" s="52"/>
      <c r="AA8060" s="52"/>
    </row>
    <row r="8061" spans="19:27">
      <c r="S8061" s="52"/>
      <c r="T8061" s="52"/>
      <c r="U8061" s="52"/>
      <c r="V8061" s="52"/>
      <c r="W8061" s="52"/>
      <c r="X8061" s="52"/>
      <c r="Y8061" s="52"/>
      <c r="Z8061" s="52"/>
      <c r="AA8061" s="52"/>
    </row>
    <row r="8062" spans="19:27">
      <c r="S8062" s="52"/>
      <c r="T8062" s="52"/>
      <c r="U8062" s="52"/>
      <c r="V8062" s="52"/>
      <c r="W8062" s="52"/>
      <c r="X8062" s="52"/>
      <c r="Y8062" s="52"/>
      <c r="Z8062" s="52"/>
      <c r="AA8062" s="52"/>
    </row>
    <row r="8063" spans="19:27">
      <c r="S8063" s="52"/>
      <c r="T8063" s="52"/>
      <c r="U8063" s="52"/>
      <c r="V8063" s="52"/>
      <c r="W8063" s="52"/>
      <c r="X8063" s="52"/>
      <c r="Y8063" s="52"/>
      <c r="Z8063" s="52"/>
      <c r="AA8063" s="52"/>
    </row>
    <row r="8064" spans="19:27">
      <c r="S8064" s="52"/>
      <c r="T8064" s="52"/>
      <c r="U8064" s="52"/>
      <c r="V8064" s="52"/>
      <c r="W8064" s="52"/>
      <c r="X8064" s="52"/>
      <c r="Y8064" s="52"/>
      <c r="Z8064" s="52"/>
      <c r="AA8064" s="52"/>
    </row>
    <row r="8065" spans="19:27">
      <c r="S8065" s="52"/>
      <c r="T8065" s="52"/>
      <c r="U8065" s="52"/>
      <c r="V8065" s="52"/>
      <c r="W8065" s="52"/>
      <c r="X8065" s="52"/>
      <c r="Y8065" s="52"/>
      <c r="Z8065" s="52"/>
      <c r="AA8065" s="52"/>
    </row>
    <row r="8066" spans="19:27">
      <c r="S8066" s="52"/>
      <c r="T8066" s="52"/>
      <c r="U8066" s="52"/>
      <c r="V8066" s="52"/>
      <c r="W8066" s="52"/>
      <c r="X8066" s="52"/>
      <c r="Y8066" s="52"/>
      <c r="Z8066" s="52"/>
      <c r="AA8066" s="52"/>
    </row>
    <row r="8067" spans="19:27">
      <c r="S8067" s="52"/>
      <c r="T8067" s="52"/>
      <c r="U8067" s="52"/>
      <c r="V8067" s="52"/>
      <c r="W8067" s="52"/>
      <c r="X8067" s="52"/>
      <c r="Y8067" s="52"/>
      <c r="Z8067" s="52"/>
      <c r="AA8067" s="52"/>
    </row>
    <row r="8068" spans="19:27">
      <c r="S8068" s="52"/>
      <c r="T8068" s="52"/>
      <c r="U8068" s="52"/>
      <c r="V8068" s="52"/>
      <c r="W8068" s="52"/>
      <c r="X8068" s="52"/>
      <c r="Y8068" s="52"/>
      <c r="Z8068" s="52"/>
      <c r="AA8068" s="52"/>
    </row>
    <row r="8069" spans="19:27">
      <c r="S8069" s="52"/>
      <c r="T8069" s="52"/>
      <c r="U8069" s="52"/>
      <c r="V8069" s="52"/>
      <c r="W8069" s="52"/>
      <c r="X8069" s="52"/>
      <c r="Y8069" s="52"/>
      <c r="Z8069" s="52"/>
      <c r="AA8069" s="52"/>
    </row>
    <row r="8070" spans="19:27">
      <c r="S8070" s="52"/>
      <c r="T8070" s="52"/>
      <c r="U8070" s="52"/>
      <c r="V8070" s="52"/>
      <c r="W8070" s="52"/>
      <c r="X8070" s="52"/>
      <c r="Y8070" s="52"/>
      <c r="Z8070" s="52"/>
      <c r="AA8070" s="52"/>
    </row>
    <row r="8071" spans="19:27">
      <c r="S8071" s="52"/>
      <c r="T8071" s="52"/>
      <c r="U8071" s="52"/>
      <c r="V8071" s="52"/>
      <c r="W8071" s="52"/>
      <c r="X8071" s="52"/>
      <c r="Y8071" s="52"/>
      <c r="Z8071" s="52"/>
      <c r="AA8071" s="52"/>
    </row>
    <row r="8072" spans="19:27">
      <c r="S8072" s="52"/>
      <c r="T8072" s="52"/>
      <c r="U8072" s="52"/>
      <c r="V8072" s="52"/>
      <c r="W8072" s="52"/>
      <c r="X8072" s="52"/>
      <c r="Y8072" s="52"/>
      <c r="Z8072" s="52"/>
      <c r="AA8072" s="52"/>
    </row>
    <row r="8073" spans="19:27">
      <c r="S8073" s="52"/>
      <c r="T8073" s="52"/>
      <c r="U8073" s="52"/>
      <c r="V8073" s="52"/>
      <c r="W8073" s="52"/>
      <c r="X8073" s="52"/>
      <c r="Y8073" s="52"/>
      <c r="Z8073" s="52"/>
      <c r="AA8073" s="52"/>
    </row>
    <row r="8074" spans="19:27">
      <c r="S8074" s="52"/>
      <c r="T8074" s="52"/>
      <c r="U8074" s="52"/>
      <c r="V8074" s="52"/>
      <c r="W8074" s="52"/>
      <c r="X8074" s="52"/>
      <c r="Y8074" s="52"/>
      <c r="Z8074" s="52"/>
      <c r="AA8074" s="52"/>
    </row>
    <row r="8075" spans="19:27">
      <c r="S8075" s="52"/>
      <c r="T8075" s="52"/>
      <c r="U8075" s="52"/>
      <c r="V8075" s="52"/>
      <c r="W8075" s="52"/>
      <c r="X8075" s="52"/>
      <c r="Y8075" s="52"/>
      <c r="Z8075" s="52"/>
      <c r="AA8075" s="52"/>
    </row>
    <row r="8076" spans="19:27">
      <c r="S8076" s="52"/>
      <c r="T8076" s="52"/>
      <c r="U8076" s="52"/>
      <c r="V8076" s="52"/>
      <c r="W8076" s="52"/>
      <c r="X8076" s="52"/>
      <c r="Y8076" s="52"/>
      <c r="Z8076" s="52"/>
      <c r="AA8076" s="52"/>
    </row>
    <row r="8077" spans="19:27">
      <c r="S8077" s="52"/>
      <c r="T8077" s="52"/>
      <c r="U8077" s="52"/>
      <c r="V8077" s="52"/>
      <c r="W8077" s="52"/>
      <c r="X8077" s="52"/>
      <c r="Y8077" s="52"/>
      <c r="Z8077" s="52"/>
      <c r="AA8077" s="52"/>
    </row>
    <row r="8078" spans="19:27">
      <c r="S8078" s="52"/>
      <c r="T8078" s="52"/>
      <c r="U8078" s="52"/>
      <c r="V8078" s="52"/>
      <c r="W8078" s="52"/>
      <c r="X8078" s="52"/>
      <c r="Y8078" s="52"/>
      <c r="Z8078" s="52"/>
      <c r="AA8078" s="52"/>
    </row>
    <row r="8079" spans="19:27">
      <c r="S8079" s="52"/>
      <c r="T8079" s="52"/>
      <c r="U8079" s="52"/>
      <c r="V8079" s="52"/>
      <c r="W8079" s="52"/>
      <c r="X8079" s="52"/>
      <c r="Y8079" s="52"/>
      <c r="Z8079" s="52"/>
      <c r="AA8079" s="52"/>
    </row>
    <row r="8080" spans="19:27">
      <c r="S8080" s="52"/>
      <c r="T8080" s="52"/>
      <c r="U8080" s="52"/>
      <c r="V8080" s="52"/>
      <c r="W8080" s="52"/>
      <c r="X8080" s="52"/>
      <c r="Y8080" s="52"/>
      <c r="Z8080" s="52"/>
      <c r="AA8080" s="52"/>
    </row>
    <row r="8081" spans="19:27">
      <c r="S8081" s="52"/>
      <c r="T8081" s="52"/>
      <c r="U8081" s="52"/>
      <c r="V8081" s="52"/>
      <c r="W8081" s="52"/>
      <c r="X8081" s="52"/>
      <c r="Y8081" s="52"/>
      <c r="Z8081" s="52"/>
      <c r="AA8081" s="52"/>
    </row>
    <row r="8082" spans="19:27">
      <c r="S8082" s="52"/>
      <c r="T8082" s="52"/>
      <c r="U8082" s="52"/>
      <c r="V8082" s="52"/>
      <c r="W8082" s="52"/>
      <c r="X8082" s="52"/>
      <c r="Y8082" s="52"/>
      <c r="Z8082" s="52"/>
      <c r="AA8082" s="52"/>
    </row>
    <row r="8083" spans="19:27">
      <c r="S8083" s="52"/>
      <c r="T8083" s="52"/>
      <c r="U8083" s="52"/>
      <c r="V8083" s="52"/>
      <c r="W8083" s="52"/>
      <c r="X8083" s="52"/>
      <c r="Y8083" s="52"/>
      <c r="Z8083" s="52"/>
      <c r="AA8083" s="52"/>
    </row>
    <row r="8084" spans="19:27">
      <c r="S8084" s="52"/>
      <c r="T8084" s="52"/>
      <c r="U8084" s="52"/>
      <c r="V8084" s="52"/>
      <c r="W8084" s="52"/>
      <c r="X8084" s="52"/>
      <c r="Y8084" s="52"/>
      <c r="Z8084" s="52"/>
      <c r="AA8084" s="52"/>
    </row>
    <row r="8085" spans="19:27">
      <c r="S8085" s="52"/>
      <c r="T8085" s="52"/>
      <c r="U8085" s="52"/>
      <c r="V8085" s="52"/>
      <c r="W8085" s="52"/>
      <c r="X8085" s="52"/>
      <c r="Y8085" s="52"/>
      <c r="Z8085" s="52"/>
      <c r="AA8085" s="52"/>
    </row>
    <row r="8086" spans="19:27">
      <c r="S8086" s="52"/>
      <c r="T8086" s="52"/>
      <c r="U8086" s="52"/>
      <c r="V8086" s="52"/>
      <c r="W8086" s="52"/>
      <c r="X8086" s="52"/>
      <c r="Y8086" s="52"/>
      <c r="Z8086" s="52"/>
      <c r="AA8086" s="52"/>
    </row>
    <row r="8087" spans="19:27">
      <c r="S8087" s="52"/>
      <c r="T8087" s="52"/>
      <c r="U8087" s="52"/>
      <c r="V8087" s="52"/>
      <c r="W8087" s="52"/>
      <c r="X8087" s="52"/>
      <c r="Y8087" s="52"/>
      <c r="Z8087" s="52"/>
      <c r="AA8087" s="52"/>
    </row>
    <row r="8088" spans="19:27">
      <c r="S8088" s="52"/>
      <c r="T8088" s="52"/>
      <c r="U8088" s="52"/>
      <c r="V8088" s="52"/>
      <c r="W8088" s="52"/>
      <c r="X8088" s="52"/>
      <c r="Y8088" s="52"/>
      <c r="Z8088" s="52"/>
      <c r="AA8088" s="52"/>
    </row>
    <row r="8089" spans="19:27">
      <c r="S8089" s="52"/>
      <c r="T8089" s="52"/>
      <c r="U8089" s="52"/>
      <c r="V8089" s="52"/>
      <c r="W8089" s="52"/>
      <c r="X8089" s="52"/>
      <c r="Y8089" s="52"/>
      <c r="Z8089" s="52"/>
      <c r="AA8089" s="52"/>
    </row>
    <row r="8090" spans="19:27">
      <c r="S8090" s="52"/>
      <c r="T8090" s="52"/>
      <c r="U8090" s="52"/>
      <c r="V8090" s="52"/>
      <c r="W8090" s="52"/>
      <c r="X8090" s="52"/>
      <c r="Y8090" s="52"/>
      <c r="Z8090" s="52"/>
      <c r="AA8090" s="52"/>
    </row>
    <row r="8091" spans="19:27">
      <c r="S8091" s="52"/>
      <c r="T8091" s="52"/>
      <c r="U8091" s="52"/>
      <c r="V8091" s="52"/>
      <c r="W8091" s="52"/>
      <c r="X8091" s="52"/>
      <c r="Y8091" s="52"/>
      <c r="Z8091" s="52"/>
      <c r="AA8091" s="52"/>
    </row>
    <row r="8092" spans="19:27">
      <c r="S8092" s="52"/>
      <c r="T8092" s="52"/>
      <c r="U8092" s="52"/>
      <c r="V8092" s="52"/>
      <c r="W8092" s="52"/>
      <c r="X8092" s="52"/>
      <c r="Y8092" s="52"/>
      <c r="Z8092" s="52"/>
      <c r="AA8092" s="52"/>
    </row>
    <row r="8093" spans="19:27">
      <c r="S8093" s="52"/>
      <c r="T8093" s="52"/>
      <c r="U8093" s="52"/>
      <c r="V8093" s="52"/>
      <c r="W8093" s="52"/>
      <c r="X8093" s="52"/>
      <c r="Y8093" s="52"/>
      <c r="Z8093" s="52"/>
      <c r="AA8093" s="52"/>
    </row>
    <row r="8094" spans="19:27">
      <c r="S8094" s="52"/>
      <c r="T8094" s="52"/>
      <c r="U8094" s="52"/>
      <c r="V8094" s="52"/>
      <c r="W8094" s="52"/>
      <c r="X8094" s="52"/>
      <c r="Y8094" s="52"/>
      <c r="Z8094" s="52"/>
      <c r="AA8094" s="52"/>
    </row>
    <row r="8095" spans="19:27">
      <c r="S8095" s="52"/>
      <c r="T8095" s="52"/>
      <c r="U8095" s="52"/>
      <c r="V8095" s="52"/>
      <c r="W8095" s="52"/>
      <c r="X8095" s="52"/>
      <c r="Y8095" s="52"/>
      <c r="Z8095" s="52"/>
      <c r="AA8095" s="52"/>
    </row>
    <row r="8096" spans="19:27">
      <c r="S8096" s="52"/>
      <c r="T8096" s="52"/>
      <c r="U8096" s="52"/>
      <c r="V8096" s="52"/>
      <c r="W8096" s="52"/>
      <c r="X8096" s="52"/>
      <c r="Y8096" s="52"/>
      <c r="Z8096" s="52"/>
      <c r="AA8096" s="52"/>
    </row>
    <row r="8097" spans="19:27">
      <c r="S8097" s="52"/>
      <c r="T8097" s="52"/>
      <c r="U8097" s="52"/>
      <c r="V8097" s="52"/>
      <c r="W8097" s="52"/>
      <c r="X8097" s="52"/>
      <c r="Y8097" s="52"/>
      <c r="Z8097" s="52"/>
      <c r="AA8097" s="52"/>
    </row>
    <row r="8098" spans="19:27">
      <c r="S8098" s="52"/>
      <c r="T8098" s="52"/>
      <c r="U8098" s="52"/>
      <c r="V8098" s="52"/>
      <c r="W8098" s="52"/>
      <c r="X8098" s="52"/>
      <c r="Y8098" s="52"/>
      <c r="Z8098" s="52"/>
      <c r="AA8098" s="52"/>
    </row>
    <row r="8099" spans="19:27">
      <c r="S8099" s="52"/>
      <c r="T8099" s="52"/>
      <c r="U8099" s="52"/>
      <c r="V8099" s="52"/>
      <c r="W8099" s="52"/>
      <c r="X8099" s="52"/>
      <c r="Y8099" s="52"/>
      <c r="Z8099" s="52"/>
      <c r="AA8099" s="52"/>
    </row>
    <row r="8100" spans="19:27">
      <c r="S8100" s="52"/>
      <c r="T8100" s="52"/>
      <c r="U8100" s="52"/>
      <c r="V8100" s="52"/>
      <c r="W8100" s="52"/>
      <c r="X8100" s="52"/>
      <c r="Y8100" s="52"/>
      <c r="Z8100" s="52"/>
      <c r="AA8100" s="52"/>
    </row>
    <row r="8101" spans="19:27">
      <c r="S8101" s="52"/>
      <c r="T8101" s="52"/>
      <c r="U8101" s="52"/>
      <c r="V8101" s="52"/>
      <c r="W8101" s="52"/>
      <c r="X8101" s="52"/>
      <c r="Y8101" s="52"/>
      <c r="Z8101" s="52"/>
      <c r="AA8101" s="52"/>
    </row>
    <row r="8102" spans="19:27">
      <c r="S8102" s="52"/>
      <c r="T8102" s="52"/>
      <c r="U8102" s="52"/>
      <c r="V8102" s="52"/>
      <c r="W8102" s="52"/>
      <c r="X8102" s="52"/>
      <c r="Y8102" s="52"/>
      <c r="Z8102" s="52"/>
      <c r="AA8102" s="52"/>
    </row>
    <row r="8103" spans="19:27">
      <c r="S8103" s="52"/>
      <c r="T8103" s="52"/>
      <c r="U8103" s="52"/>
      <c r="V8103" s="52"/>
      <c r="W8103" s="52"/>
      <c r="X8103" s="52"/>
      <c r="Y8103" s="52"/>
      <c r="Z8103" s="52"/>
      <c r="AA8103" s="52"/>
    </row>
    <row r="8104" spans="19:27">
      <c r="S8104" s="52"/>
      <c r="T8104" s="52"/>
      <c r="U8104" s="52"/>
      <c r="V8104" s="52"/>
      <c r="W8104" s="52"/>
      <c r="X8104" s="52"/>
      <c r="Y8104" s="52"/>
      <c r="Z8104" s="52"/>
      <c r="AA8104" s="52"/>
    </row>
    <row r="8105" spans="19:27">
      <c r="S8105" s="52"/>
      <c r="T8105" s="52"/>
      <c r="U8105" s="52"/>
      <c r="V8105" s="52"/>
      <c r="W8105" s="52"/>
      <c r="X8105" s="52"/>
      <c r="Y8105" s="52"/>
      <c r="Z8105" s="52"/>
      <c r="AA8105" s="52"/>
    </row>
    <row r="8106" spans="19:27">
      <c r="S8106" s="52"/>
      <c r="T8106" s="52"/>
      <c r="U8106" s="52"/>
      <c r="V8106" s="52"/>
      <c r="W8106" s="52"/>
      <c r="X8106" s="52"/>
      <c r="Y8106" s="52"/>
      <c r="Z8106" s="52"/>
      <c r="AA8106" s="52"/>
    </row>
    <row r="8107" spans="19:27">
      <c r="S8107" s="52"/>
      <c r="T8107" s="52"/>
      <c r="U8107" s="52"/>
      <c r="V8107" s="52"/>
      <c r="W8107" s="52"/>
      <c r="X8107" s="52"/>
      <c r="Y8107" s="52"/>
      <c r="Z8107" s="52"/>
      <c r="AA8107" s="52"/>
    </row>
    <row r="8108" spans="19:27">
      <c r="S8108" s="52"/>
      <c r="T8108" s="52"/>
      <c r="U8108" s="52"/>
      <c r="V8108" s="52"/>
      <c r="W8108" s="52"/>
      <c r="X8108" s="52"/>
      <c r="Y8108" s="52"/>
      <c r="Z8108" s="52"/>
      <c r="AA8108" s="52"/>
    </row>
    <row r="8109" spans="19:27">
      <c r="S8109" s="52"/>
      <c r="T8109" s="52"/>
      <c r="U8109" s="52"/>
      <c r="V8109" s="52"/>
      <c r="W8109" s="52"/>
      <c r="X8109" s="52"/>
      <c r="Y8109" s="52"/>
      <c r="Z8109" s="52"/>
      <c r="AA8109" s="52"/>
    </row>
    <row r="8110" spans="19:27">
      <c r="S8110" s="52"/>
      <c r="T8110" s="52"/>
      <c r="U8110" s="52"/>
      <c r="V8110" s="52"/>
      <c r="W8110" s="52"/>
      <c r="X8110" s="52"/>
      <c r="Y8110" s="52"/>
      <c r="Z8110" s="52"/>
      <c r="AA8110" s="52"/>
    </row>
    <row r="8111" spans="19:27">
      <c r="S8111" s="52"/>
      <c r="T8111" s="52"/>
      <c r="U8111" s="52"/>
      <c r="V8111" s="52"/>
      <c r="W8111" s="52"/>
      <c r="X8111" s="52"/>
      <c r="Y8111" s="52"/>
      <c r="Z8111" s="52"/>
      <c r="AA8111" s="52"/>
    </row>
    <row r="8112" spans="19:27">
      <c r="S8112" s="52"/>
      <c r="T8112" s="52"/>
      <c r="U8112" s="52"/>
      <c r="V8112" s="52"/>
      <c r="W8112" s="52"/>
      <c r="X8112" s="52"/>
      <c r="Y8112" s="52"/>
      <c r="Z8112" s="52"/>
      <c r="AA8112" s="52"/>
    </row>
    <row r="8113" spans="19:27">
      <c r="S8113" s="52"/>
      <c r="T8113" s="52"/>
      <c r="U8113" s="52"/>
      <c r="V8113" s="52"/>
      <c r="W8113" s="52"/>
      <c r="X8113" s="52"/>
      <c r="Y8113" s="52"/>
      <c r="Z8113" s="52"/>
      <c r="AA8113" s="52"/>
    </row>
    <row r="8114" spans="19:27">
      <c r="S8114" s="52"/>
      <c r="T8114" s="52"/>
      <c r="U8114" s="52"/>
      <c r="V8114" s="52"/>
      <c r="W8114" s="52"/>
      <c r="X8114" s="52"/>
      <c r="Y8114" s="52"/>
      <c r="Z8114" s="52"/>
      <c r="AA8114" s="52"/>
    </row>
    <row r="8115" spans="19:27">
      <c r="S8115" s="52"/>
      <c r="T8115" s="52"/>
      <c r="U8115" s="52"/>
      <c r="V8115" s="52"/>
      <c r="W8115" s="52"/>
      <c r="X8115" s="52"/>
      <c r="Y8115" s="52"/>
      <c r="Z8115" s="52"/>
      <c r="AA8115" s="52"/>
    </row>
    <row r="8116" spans="19:27">
      <c r="S8116" s="52"/>
      <c r="T8116" s="52"/>
      <c r="U8116" s="52"/>
      <c r="V8116" s="52"/>
      <c r="W8116" s="52"/>
      <c r="X8116" s="52"/>
      <c r="Y8116" s="52"/>
      <c r="Z8116" s="52"/>
      <c r="AA8116" s="52"/>
    </row>
    <row r="8117" spans="19:27">
      <c r="S8117" s="52"/>
      <c r="T8117" s="52"/>
      <c r="U8117" s="52"/>
      <c r="V8117" s="52"/>
      <c r="W8117" s="52"/>
      <c r="X8117" s="52"/>
      <c r="Y8117" s="52"/>
      <c r="Z8117" s="52"/>
      <c r="AA8117" s="52"/>
    </row>
    <row r="8118" spans="19:27">
      <c r="S8118" s="52"/>
      <c r="T8118" s="52"/>
      <c r="U8118" s="52"/>
      <c r="V8118" s="52"/>
      <c r="W8118" s="52"/>
      <c r="X8118" s="52"/>
      <c r="Y8118" s="52"/>
      <c r="Z8118" s="52"/>
      <c r="AA8118" s="52"/>
    </row>
    <row r="8119" spans="19:27">
      <c r="S8119" s="52"/>
      <c r="T8119" s="52"/>
      <c r="U8119" s="52"/>
      <c r="V8119" s="52"/>
      <c r="W8119" s="52"/>
      <c r="X8119" s="52"/>
      <c r="Y8119" s="52"/>
      <c r="Z8119" s="52"/>
      <c r="AA8119" s="52"/>
    </row>
    <row r="8120" spans="19:27">
      <c r="S8120" s="52"/>
      <c r="T8120" s="52"/>
      <c r="U8120" s="52"/>
      <c r="V8120" s="52"/>
      <c r="W8120" s="52"/>
      <c r="X8120" s="52"/>
      <c r="Y8120" s="52"/>
      <c r="Z8120" s="52"/>
      <c r="AA8120" s="52"/>
    </row>
    <row r="8121" spans="19:27">
      <c r="S8121" s="52"/>
      <c r="T8121" s="52"/>
      <c r="U8121" s="52"/>
      <c r="V8121" s="52"/>
      <c r="W8121" s="52"/>
      <c r="X8121" s="52"/>
      <c r="Y8121" s="52"/>
      <c r="Z8121" s="52"/>
      <c r="AA8121" s="52"/>
    </row>
    <row r="8122" spans="19:27">
      <c r="S8122" s="52"/>
      <c r="T8122" s="52"/>
      <c r="U8122" s="52"/>
      <c r="V8122" s="52"/>
      <c r="W8122" s="52"/>
      <c r="X8122" s="52"/>
      <c r="Y8122" s="52"/>
      <c r="Z8122" s="52"/>
      <c r="AA8122" s="52"/>
    </row>
    <row r="8123" spans="19:27">
      <c r="S8123" s="52"/>
      <c r="T8123" s="52"/>
      <c r="U8123" s="52"/>
      <c r="V8123" s="52"/>
      <c r="W8123" s="52"/>
      <c r="X8123" s="52"/>
      <c r="Y8123" s="52"/>
      <c r="Z8123" s="52"/>
      <c r="AA8123" s="52"/>
    </row>
    <row r="8124" spans="19:27">
      <c r="S8124" s="52"/>
      <c r="T8124" s="52"/>
      <c r="U8124" s="52"/>
      <c r="V8124" s="52"/>
      <c r="W8124" s="52"/>
      <c r="X8124" s="52"/>
      <c r="Y8124" s="52"/>
      <c r="Z8124" s="52"/>
      <c r="AA8124" s="52"/>
    </row>
    <row r="8125" spans="19:27">
      <c r="S8125" s="52"/>
      <c r="T8125" s="52"/>
      <c r="U8125" s="52"/>
      <c r="V8125" s="52"/>
      <c r="W8125" s="52"/>
      <c r="X8125" s="52"/>
      <c r="Y8125" s="52"/>
      <c r="Z8125" s="52"/>
      <c r="AA8125" s="52"/>
    </row>
    <row r="8126" spans="19:27">
      <c r="S8126" s="52"/>
      <c r="T8126" s="52"/>
      <c r="U8126" s="52"/>
      <c r="V8126" s="52"/>
      <c r="W8126" s="52"/>
      <c r="X8126" s="52"/>
      <c r="Y8126" s="52"/>
      <c r="Z8126" s="52"/>
      <c r="AA8126" s="52"/>
    </row>
    <row r="8127" spans="19:27">
      <c r="S8127" s="52"/>
      <c r="T8127" s="52"/>
      <c r="U8127" s="52"/>
      <c r="V8127" s="52"/>
      <c r="W8127" s="52"/>
      <c r="X8127" s="52"/>
      <c r="Y8127" s="52"/>
      <c r="Z8127" s="52"/>
      <c r="AA8127" s="52"/>
    </row>
    <row r="8128" spans="19:27">
      <c r="S8128" s="52"/>
      <c r="T8128" s="52"/>
      <c r="U8128" s="52"/>
      <c r="V8128" s="52"/>
      <c r="W8128" s="52"/>
      <c r="X8128" s="52"/>
      <c r="Y8128" s="52"/>
      <c r="Z8128" s="52"/>
      <c r="AA8128" s="52"/>
    </row>
    <row r="8129" spans="19:27">
      <c r="S8129" s="52"/>
      <c r="T8129" s="52"/>
      <c r="U8129" s="52"/>
      <c r="V8129" s="52"/>
      <c r="W8129" s="52"/>
      <c r="X8129" s="52"/>
      <c r="Y8129" s="52"/>
      <c r="Z8129" s="52"/>
      <c r="AA8129" s="52"/>
    </row>
    <row r="8130" spans="19:27">
      <c r="S8130" s="52"/>
      <c r="T8130" s="52"/>
      <c r="U8130" s="52"/>
      <c r="V8130" s="52"/>
      <c r="W8130" s="52"/>
      <c r="X8130" s="52"/>
      <c r="Y8130" s="52"/>
      <c r="Z8130" s="52"/>
      <c r="AA8130" s="52"/>
    </row>
    <row r="8131" spans="19:27">
      <c r="S8131" s="52"/>
      <c r="T8131" s="52"/>
      <c r="U8131" s="52"/>
      <c r="V8131" s="52"/>
      <c r="W8131" s="52"/>
      <c r="X8131" s="52"/>
      <c r="Y8131" s="52"/>
      <c r="Z8131" s="52"/>
      <c r="AA8131" s="52"/>
    </row>
    <row r="8132" spans="19:27">
      <c r="S8132" s="52"/>
      <c r="T8132" s="52"/>
      <c r="U8132" s="52"/>
      <c r="V8132" s="52"/>
      <c r="W8132" s="52"/>
      <c r="X8132" s="52"/>
      <c r="Y8132" s="52"/>
      <c r="Z8132" s="52"/>
      <c r="AA8132" s="52"/>
    </row>
    <row r="8133" spans="19:27">
      <c r="S8133" s="52"/>
      <c r="T8133" s="52"/>
      <c r="U8133" s="52"/>
      <c r="V8133" s="52"/>
      <c r="W8133" s="52"/>
      <c r="X8133" s="52"/>
      <c r="Y8133" s="52"/>
      <c r="Z8133" s="52"/>
      <c r="AA8133" s="52"/>
    </row>
    <row r="8134" spans="19:27">
      <c r="S8134" s="52"/>
      <c r="T8134" s="52"/>
      <c r="U8134" s="52"/>
      <c r="V8134" s="52"/>
      <c r="W8134" s="52"/>
      <c r="X8134" s="52"/>
      <c r="Y8134" s="52"/>
      <c r="Z8134" s="52"/>
      <c r="AA8134" s="52"/>
    </row>
    <row r="8135" spans="19:27">
      <c r="S8135" s="52"/>
      <c r="T8135" s="52"/>
      <c r="U8135" s="52"/>
      <c r="V8135" s="52"/>
      <c r="W8135" s="52"/>
      <c r="X8135" s="52"/>
      <c r="Y8135" s="52"/>
      <c r="Z8135" s="52"/>
      <c r="AA8135" s="52"/>
    </row>
    <row r="8136" spans="19:27">
      <c r="S8136" s="52"/>
      <c r="T8136" s="52"/>
      <c r="U8136" s="52"/>
      <c r="V8136" s="52"/>
      <c r="W8136" s="52"/>
      <c r="X8136" s="52"/>
      <c r="Y8136" s="52"/>
      <c r="Z8136" s="52"/>
      <c r="AA8136" s="52"/>
    </row>
    <row r="8137" spans="19:27">
      <c r="S8137" s="52"/>
      <c r="T8137" s="52"/>
      <c r="U8137" s="52"/>
      <c r="V8137" s="52"/>
      <c r="W8137" s="52"/>
      <c r="X8137" s="52"/>
      <c r="Y8137" s="52"/>
      <c r="Z8137" s="52"/>
      <c r="AA8137" s="52"/>
    </row>
    <row r="8138" spans="19:27">
      <c r="S8138" s="52"/>
      <c r="T8138" s="52"/>
      <c r="U8138" s="52"/>
      <c r="V8138" s="52"/>
      <c r="W8138" s="52"/>
      <c r="X8138" s="52"/>
      <c r="Y8138" s="52"/>
      <c r="Z8138" s="52"/>
      <c r="AA8138" s="52"/>
    </row>
    <row r="8139" spans="19:27">
      <c r="S8139" s="52"/>
      <c r="T8139" s="52"/>
      <c r="U8139" s="52"/>
      <c r="V8139" s="52"/>
      <c r="W8139" s="52"/>
      <c r="X8139" s="52"/>
      <c r="Y8139" s="52"/>
      <c r="Z8139" s="52"/>
      <c r="AA8139" s="52"/>
    </row>
    <row r="8140" spans="19:27">
      <c r="S8140" s="52"/>
      <c r="T8140" s="52"/>
      <c r="U8140" s="52"/>
      <c r="V8140" s="52"/>
      <c r="W8140" s="52"/>
      <c r="X8140" s="52"/>
      <c r="Y8140" s="52"/>
      <c r="Z8140" s="52"/>
      <c r="AA8140" s="52"/>
    </row>
    <row r="8141" spans="19:27">
      <c r="S8141" s="52"/>
      <c r="T8141" s="52"/>
      <c r="U8141" s="52"/>
      <c r="V8141" s="52"/>
      <c r="W8141" s="52"/>
      <c r="X8141" s="52"/>
      <c r="Y8141" s="52"/>
      <c r="Z8141" s="52"/>
      <c r="AA8141" s="52"/>
    </row>
    <row r="8142" spans="19:27">
      <c r="S8142" s="52"/>
      <c r="T8142" s="52"/>
      <c r="U8142" s="52"/>
      <c r="V8142" s="52"/>
      <c r="W8142" s="52"/>
      <c r="X8142" s="52"/>
      <c r="Y8142" s="52"/>
      <c r="Z8142" s="52"/>
      <c r="AA8142" s="52"/>
    </row>
    <row r="8143" spans="19:27">
      <c r="S8143" s="52"/>
      <c r="T8143" s="52"/>
      <c r="U8143" s="52"/>
      <c r="V8143" s="52"/>
      <c r="W8143" s="52"/>
      <c r="X8143" s="52"/>
      <c r="Y8143" s="52"/>
      <c r="Z8143" s="52"/>
      <c r="AA8143" s="52"/>
    </row>
    <row r="8144" spans="19:27">
      <c r="S8144" s="52"/>
      <c r="T8144" s="52"/>
      <c r="U8144" s="52"/>
      <c r="V8144" s="52"/>
      <c r="W8144" s="52"/>
      <c r="X8144" s="52"/>
      <c r="Y8144" s="52"/>
      <c r="Z8144" s="52"/>
      <c r="AA8144" s="52"/>
    </row>
    <row r="8145" spans="19:27">
      <c r="S8145" s="52"/>
      <c r="T8145" s="52"/>
      <c r="U8145" s="52"/>
      <c r="V8145" s="52"/>
      <c r="W8145" s="52"/>
      <c r="X8145" s="52"/>
      <c r="Y8145" s="52"/>
      <c r="Z8145" s="52"/>
      <c r="AA8145" s="52"/>
    </row>
    <row r="8146" spans="19:27">
      <c r="S8146" s="52"/>
      <c r="T8146" s="52"/>
      <c r="U8146" s="52"/>
      <c r="V8146" s="52"/>
      <c r="W8146" s="52"/>
      <c r="X8146" s="52"/>
      <c r="Y8146" s="52"/>
      <c r="Z8146" s="52"/>
      <c r="AA8146" s="52"/>
    </row>
    <row r="8147" spans="19:27">
      <c r="S8147" s="52"/>
      <c r="T8147" s="52"/>
      <c r="U8147" s="52"/>
      <c r="V8147" s="52"/>
      <c r="W8147" s="52"/>
      <c r="X8147" s="52"/>
      <c r="Y8147" s="52"/>
      <c r="Z8147" s="52"/>
      <c r="AA8147" s="52"/>
    </row>
    <row r="8148" spans="19:27">
      <c r="S8148" s="52"/>
      <c r="T8148" s="52"/>
      <c r="U8148" s="52"/>
      <c r="V8148" s="52"/>
      <c r="W8148" s="52"/>
      <c r="X8148" s="52"/>
      <c r="Y8148" s="52"/>
      <c r="Z8148" s="52"/>
      <c r="AA8148" s="52"/>
    </row>
    <row r="8149" spans="19:27">
      <c r="S8149" s="52"/>
      <c r="T8149" s="52"/>
      <c r="U8149" s="52"/>
      <c r="V8149" s="52"/>
      <c r="W8149" s="52"/>
      <c r="X8149" s="52"/>
      <c r="Y8149" s="52"/>
      <c r="Z8149" s="52"/>
      <c r="AA8149" s="52"/>
    </row>
    <row r="8150" spans="19:27">
      <c r="S8150" s="52"/>
      <c r="T8150" s="52"/>
      <c r="U8150" s="52"/>
      <c r="V8150" s="52"/>
      <c r="W8150" s="52"/>
      <c r="X8150" s="52"/>
      <c r="Y8150" s="52"/>
      <c r="Z8150" s="52"/>
      <c r="AA8150" s="52"/>
    </row>
    <row r="8151" spans="19:27">
      <c r="S8151" s="52"/>
      <c r="T8151" s="52"/>
      <c r="U8151" s="52"/>
      <c r="V8151" s="52"/>
      <c r="W8151" s="52"/>
      <c r="X8151" s="52"/>
      <c r="Y8151" s="52"/>
      <c r="Z8151" s="52"/>
      <c r="AA8151" s="52"/>
    </row>
    <row r="8152" spans="19:27">
      <c r="S8152" s="52"/>
      <c r="T8152" s="52"/>
      <c r="U8152" s="52"/>
      <c r="V8152" s="52"/>
      <c r="W8152" s="52"/>
      <c r="X8152" s="52"/>
      <c r="Y8152" s="52"/>
      <c r="Z8152" s="52"/>
      <c r="AA8152" s="52"/>
    </row>
    <row r="8153" spans="19:27">
      <c r="S8153" s="52"/>
      <c r="T8153" s="52"/>
      <c r="U8153" s="52"/>
      <c r="V8153" s="52"/>
      <c r="W8153" s="52"/>
      <c r="X8153" s="52"/>
      <c r="Y8153" s="52"/>
      <c r="Z8153" s="52"/>
      <c r="AA8153" s="52"/>
    </row>
    <row r="8154" spans="19:27">
      <c r="S8154" s="52"/>
      <c r="T8154" s="52"/>
      <c r="U8154" s="52"/>
      <c r="V8154" s="52"/>
      <c r="W8154" s="52"/>
      <c r="X8154" s="52"/>
      <c r="Y8154" s="52"/>
      <c r="Z8154" s="52"/>
      <c r="AA8154" s="52"/>
    </row>
    <row r="8155" spans="19:27">
      <c r="S8155" s="52"/>
      <c r="T8155" s="52"/>
      <c r="U8155" s="52"/>
      <c r="V8155" s="52"/>
      <c r="W8155" s="52"/>
      <c r="X8155" s="52"/>
      <c r="Y8155" s="52"/>
      <c r="Z8155" s="52"/>
      <c r="AA8155" s="52"/>
    </row>
    <row r="8156" spans="19:27">
      <c r="S8156" s="52"/>
      <c r="T8156" s="52"/>
      <c r="U8156" s="52"/>
      <c r="V8156" s="52"/>
      <c r="W8156" s="52"/>
      <c r="X8156" s="52"/>
      <c r="Y8156" s="52"/>
      <c r="Z8156" s="52"/>
      <c r="AA8156" s="52"/>
    </row>
    <row r="8157" spans="19:27">
      <c r="S8157" s="52"/>
      <c r="T8157" s="52"/>
      <c r="U8157" s="52"/>
      <c r="V8157" s="52"/>
      <c r="W8157" s="52"/>
      <c r="X8157" s="52"/>
      <c r="Y8157" s="52"/>
      <c r="Z8157" s="52"/>
      <c r="AA8157" s="52"/>
    </row>
    <row r="8158" spans="19:27">
      <c r="S8158" s="52"/>
      <c r="T8158" s="52"/>
      <c r="U8158" s="52"/>
      <c r="V8158" s="52"/>
      <c r="W8158" s="52"/>
      <c r="X8158" s="52"/>
      <c r="Y8158" s="52"/>
      <c r="Z8158" s="52"/>
      <c r="AA8158" s="52"/>
    </row>
    <row r="8159" spans="19:27">
      <c r="S8159" s="52"/>
      <c r="T8159" s="52"/>
      <c r="U8159" s="52"/>
      <c r="V8159" s="52"/>
      <c r="W8159" s="52"/>
      <c r="X8159" s="52"/>
      <c r="Y8159" s="52"/>
      <c r="Z8159" s="52"/>
      <c r="AA8159" s="52"/>
    </row>
    <row r="8160" spans="19:27">
      <c r="S8160" s="52"/>
      <c r="T8160" s="52"/>
      <c r="U8160" s="52"/>
      <c r="V8160" s="52"/>
      <c r="W8160" s="52"/>
      <c r="X8160" s="52"/>
      <c r="Y8160" s="52"/>
      <c r="Z8160" s="52"/>
      <c r="AA8160" s="52"/>
    </row>
    <row r="8161" spans="19:27">
      <c r="S8161" s="52"/>
      <c r="T8161" s="52"/>
      <c r="U8161" s="52"/>
      <c r="V8161" s="52"/>
      <c r="W8161" s="52"/>
      <c r="X8161" s="52"/>
      <c r="Y8161" s="52"/>
      <c r="Z8161" s="52"/>
      <c r="AA8161" s="52"/>
    </row>
    <row r="8162" spans="19:27">
      <c r="S8162" s="52"/>
      <c r="T8162" s="52"/>
      <c r="U8162" s="52"/>
      <c r="V8162" s="52"/>
      <c r="W8162" s="52"/>
      <c r="X8162" s="52"/>
      <c r="Y8162" s="52"/>
      <c r="Z8162" s="52"/>
      <c r="AA8162" s="52"/>
    </row>
    <row r="8163" spans="19:27">
      <c r="S8163" s="52"/>
      <c r="T8163" s="52"/>
      <c r="U8163" s="52"/>
      <c r="V8163" s="52"/>
      <c r="W8163" s="52"/>
      <c r="X8163" s="52"/>
      <c r="Y8163" s="52"/>
      <c r="Z8163" s="52"/>
      <c r="AA8163" s="52"/>
    </row>
    <row r="8164" spans="19:27">
      <c r="S8164" s="52"/>
      <c r="T8164" s="52"/>
      <c r="U8164" s="52"/>
      <c r="V8164" s="52"/>
      <c r="W8164" s="52"/>
      <c r="X8164" s="52"/>
      <c r="Y8164" s="52"/>
      <c r="Z8164" s="52"/>
      <c r="AA8164" s="52"/>
    </row>
    <row r="8165" spans="19:27">
      <c r="S8165" s="52"/>
      <c r="T8165" s="52"/>
      <c r="U8165" s="52"/>
      <c r="V8165" s="52"/>
      <c r="W8165" s="52"/>
      <c r="X8165" s="52"/>
      <c r="Y8165" s="52"/>
      <c r="Z8165" s="52"/>
      <c r="AA8165" s="52"/>
    </row>
    <row r="8166" spans="19:27">
      <c r="S8166" s="52"/>
      <c r="T8166" s="52"/>
      <c r="U8166" s="52"/>
      <c r="V8166" s="52"/>
      <c r="W8166" s="52"/>
      <c r="X8166" s="52"/>
      <c r="Y8166" s="52"/>
      <c r="Z8166" s="52"/>
      <c r="AA8166" s="52"/>
    </row>
    <row r="8167" spans="19:27">
      <c r="S8167" s="52"/>
      <c r="T8167" s="52"/>
      <c r="U8167" s="52"/>
      <c r="V8167" s="52"/>
      <c r="W8167" s="52"/>
      <c r="X8167" s="52"/>
      <c r="Y8167" s="52"/>
      <c r="Z8167" s="52"/>
      <c r="AA8167" s="52"/>
    </row>
    <row r="8168" spans="19:27">
      <c r="S8168" s="52"/>
      <c r="T8168" s="52"/>
      <c r="U8168" s="52"/>
      <c r="V8168" s="52"/>
      <c r="W8168" s="52"/>
      <c r="X8168" s="52"/>
      <c r="Y8168" s="52"/>
      <c r="Z8168" s="52"/>
      <c r="AA8168" s="52"/>
    </row>
    <row r="8169" spans="19:27">
      <c r="S8169" s="52"/>
      <c r="T8169" s="52"/>
      <c r="U8169" s="52"/>
      <c r="V8169" s="52"/>
      <c r="W8169" s="52"/>
      <c r="X8169" s="52"/>
      <c r="Y8169" s="52"/>
      <c r="Z8169" s="52"/>
      <c r="AA8169" s="52"/>
    </row>
    <row r="8170" spans="19:27">
      <c r="S8170" s="52"/>
      <c r="T8170" s="52"/>
      <c r="U8170" s="52"/>
      <c r="V8170" s="52"/>
      <c r="W8170" s="52"/>
      <c r="X8170" s="52"/>
      <c r="Y8170" s="52"/>
      <c r="Z8170" s="52"/>
      <c r="AA8170" s="52"/>
    </row>
    <row r="8171" spans="19:27">
      <c r="S8171" s="52"/>
      <c r="T8171" s="52"/>
      <c r="U8171" s="52"/>
      <c r="V8171" s="52"/>
      <c r="W8171" s="52"/>
      <c r="X8171" s="52"/>
      <c r="Y8171" s="52"/>
      <c r="Z8171" s="52"/>
      <c r="AA8171" s="52"/>
    </row>
    <row r="8172" spans="19:27">
      <c r="S8172" s="52"/>
      <c r="T8172" s="52"/>
      <c r="U8172" s="52"/>
      <c r="V8172" s="52"/>
      <c r="W8172" s="52"/>
      <c r="X8172" s="52"/>
      <c r="Y8172" s="52"/>
      <c r="Z8172" s="52"/>
      <c r="AA8172" s="52"/>
    </row>
    <row r="8173" spans="19:27">
      <c r="S8173" s="52"/>
      <c r="T8173" s="52"/>
      <c r="U8173" s="52"/>
      <c r="V8173" s="52"/>
      <c r="W8173" s="52"/>
      <c r="X8173" s="52"/>
      <c r="Y8173" s="52"/>
      <c r="Z8173" s="52"/>
      <c r="AA8173" s="52"/>
    </row>
    <row r="8174" spans="19:27">
      <c r="S8174" s="52"/>
      <c r="T8174" s="52"/>
      <c r="U8174" s="52"/>
      <c r="V8174" s="52"/>
      <c r="W8174" s="52"/>
      <c r="X8174" s="52"/>
      <c r="Y8174" s="52"/>
      <c r="Z8174" s="52"/>
      <c r="AA8174" s="52"/>
    </row>
    <row r="8175" spans="19:27">
      <c r="S8175" s="52"/>
      <c r="T8175" s="52"/>
      <c r="U8175" s="52"/>
      <c r="V8175" s="52"/>
      <c r="W8175" s="52"/>
      <c r="X8175" s="52"/>
      <c r="Y8175" s="52"/>
      <c r="Z8175" s="52"/>
      <c r="AA8175" s="52"/>
    </row>
    <row r="8176" spans="19:27">
      <c r="S8176" s="52"/>
      <c r="T8176" s="52"/>
      <c r="U8176" s="52"/>
      <c r="V8176" s="52"/>
      <c r="W8176" s="52"/>
      <c r="X8176" s="52"/>
      <c r="Y8176" s="52"/>
      <c r="Z8176" s="52"/>
      <c r="AA8176" s="52"/>
    </row>
    <row r="8177" spans="19:27">
      <c r="S8177" s="52"/>
      <c r="T8177" s="52"/>
      <c r="U8177" s="52"/>
      <c r="V8177" s="52"/>
      <c r="W8177" s="52"/>
      <c r="X8177" s="52"/>
      <c r="Y8177" s="52"/>
      <c r="Z8177" s="52"/>
      <c r="AA8177" s="52"/>
    </row>
    <row r="8178" spans="19:27">
      <c r="S8178" s="52"/>
      <c r="T8178" s="52"/>
      <c r="U8178" s="52"/>
      <c r="V8178" s="52"/>
      <c r="W8178" s="52"/>
      <c r="X8178" s="52"/>
      <c r="Y8178" s="52"/>
      <c r="Z8178" s="52"/>
      <c r="AA8178" s="52"/>
    </row>
    <row r="8179" spans="19:27">
      <c r="S8179" s="52"/>
      <c r="T8179" s="52"/>
      <c r="U8179" s="52"/>
      <c r="V8179" s="52"/>
      <c r="W8179" s="52"/>
      <c r="X8179" s="52"/>
      <c r="Y8179" s="52"/>
      <c r="Z8179" s="52"/>
      <c r="AA8179" s="52"/>
    </row>
    <row r="8180" spans="19:27">
      <c r="S8180" s="52"/>
      <c r="T8180" s="52"/>
      <c r="U8180" s="52"/>
      <c r="V8180" s="52"/>
      <c r="W8180" s="52"/>
      <c r="X8180" s="52"/>
      <c r="Y8180" s="52"/>
      <c r="Z8180" s="52"/>
      <c r="AA8180" s="52"/>
    </row>
    <row r="8181" spans="19:27">
      <c r="S8181" s="52"/>
      <c r="T8181" s="52"/>
      <c r="U8181" s="52"/>
      <c r="V8181" s="52"/>
      <c r="W8181" s="52"/>
      <c r="X8181" s="52"/>
      <c r="Y8181" s="52"/>
      <c r="Z8181" s="52"/>
      <c r="AA8181" s="52"/>
    </row>
    <row r="8182" spans="19:27">
      <c r="S8182" s="52"/>
      <c r="T8182" s="52"/>
      <c r="U8182" s="52"/>
      <c r="V8182" s="52"/>
      <c r="W8182" s="52"/>
      <c r="X8182" s="52"/>
      <c r="Y8182" s="52"/>
      <c r="Z8182" s="52"/>
      <c r="AA8182" s="52"/>
    </row>
    <row r="8183" spans="19:27">
      <c r="S8183" s="52"/>
      <c r="T8183" s="52"/>
      <c r="U8183" s="52"/>
      <c r="V8183" s="52"/>
      <c r="W8183" s="52"/>
      <c r="X8183" s="52"/>
      <c r="Y8183" s="52"/>
      <c r="Z8183" s="52"/>
      <c r="AA8183" s="52"/>
    </row>
    <row r="8184" spans="19:27">
      <c r="S8184" s="52"/>
      <c r="T8184" s="52"/>
      <c r="U8184" s="52"/>
      <c r="V8184" s="52"/>
      <c r="W8184" s="52"/>
      <c r="X8184" s="52"/>
      <c r="Y8184" s="52"/>
      <c r="Z8184" s="52"/>
      <c r="AA8184" s="52"/>
    </row>
    <row r="8185" spans="19:27">
      <c r="S8185" s="52"/>
      <c r="T8185" s="52"/>
      <c r="U8185" s="52"/>
      <c r="V8185" s="52"/>
      <c r="W8185" s="52"/>
      <c r="X8185" s="52"/>
      <c r="Y8185" s="52"/>
      <c r="Z8185" s="52"/>
      <c r="AA8185" s="52"/>
    </row>
    <row r="8186" spans="19:27">
      <c r="S8186" s="52"/>
      <c r="T8186" s="52"/>
      <c r="U8186" s="52"/>
      <c r="V8186" s="52"/>
      <c r="W8186" s="52"/>
      <c r="X8186" s="52"/>
      <c r="Y8186" s="52"/>
      <c r="Z8186" s="52"/>
      <c r="AA8186" s="52"/>
    </row>
    <row r="8187" spans="19:27">
      <c r="S8187" s="52"/>
      <c r="T8187" s="52"/>
      <c r="U8187" s="52"/>
      <c r="V8187" s="52"/>
      <c r="W8187" s="52"/>
      <c r="X8187" s="52"/>
      <c r="Y8187" s="52"/>
      <c r="Z8187" s="52"/>
      <c r="AA8187" s="52"/>
    </row>
    <row r="8188" spans="19:27">
      <c r="S8188" s="52"/>
      <c r="T8188" s="52"/>
      <c r="U8188" s="52"/>
      <c r="V8188" s="52"/>
      <c r="W8188" s="52"/>
      <c r="X8188" s="52"/>
      <c r="Y8188" s="52"/>
      <c r="Z8188" s="52"/>
      <c r="AA8188" s="52"/>
    </row>
    <row r="8189" spans="19:27">
      <c r="S8189" s="52"/>
      <c r="T8189" s="52"/>
      <c r="U8189" s="52"/>
      <c r="V8189" s="52"/>
      <c r="W8189" s="52"/>
      <c r="X8189" s="52"/>
      <c r="Y8189" s="52"/>
      <c r="Z8189" s="52"/>
      <c r="AA8189" s="52"/>
    </row>
    <row r="8190" spans="19:27">
      <c r="S8190" s="52"/>
      <c r="T8190" s="52"/>
      <c r="U8190" s="52"/>
      <c r="V8190" s="52"/>
      <c r="W8190" s="52"/>
      <c r="X8190" s="52"/>
      <c r="Y8190" s="52"/>
      <c r="Z8190" s="52"/>
      <c r="AA8190" s="52"/>
    </row>
    <row r="8191" spans="19:27">
      <c r="S8191" s="52"/>
      <c r="T8191" s="52"/>
      <c r="U8191" s="52"/>
      <c r="V8191" s="52"/>
      <c r="W8191" s="52"/>
      <c r="X8191" s="52"/>
      <c r="Y8191" s="52"/>
      <c r="Z8191" s="52"/>
      <c r="AA8191" s="52"/>
    </row>
    <row r="8192" spans="19:27">
      <c r="S8192" s="52"/>
      <c r="T8192" s="52"/>
      <c r="U8192" s="52"/>
      <c r="V8192" s="52"/>
      <c r="W8192" s="52"/>
      <c r="X8192" s="52"/>
      <c r="Y8192" s="52"/>
      <c r="Z8192" s="52"/>
      <c r="AA8192" s="52"/>
    </row>
    <row r="8193" spans="19:27">
      <c r="S8193" s="52"/>
      <c r="T8193" s="52"/>
      <c r="U8193" s="52"/>
      <c r="V8193" s="52"/>
      <c r="W8193" s="52"/>
      <c r="X8193" s="52"/>
      <c r="Y8193" s="52"/>
      <c r="Z8193" s="52"/>
      <c r="AA8193" s="52"/>
    </row>
    <row r="8194" spans="19:27">
      <c r="S8194" s="52"/>
      <c r="T8194" s="52"/>
      <c r="U8194" s="52"/>
      <c r="V8194" s="52"/>
      <c r="W8194" s="52"/>
      <c r="X8194" s="52"/>
      <c r="Y8194" s="52"/>
      <c r="Z8194" s="52"/>
      <c r="AA8194" s="52"/>
    </row>
    <row r="8195" spans="19:27">
      <c r="S8195" s="52"/>
      <c r="T8195" s="52"/>
      <c r="U8195" s="52"/>
      <c r="V8195" s="52"/>
      <c r="W8195" s="52"/>
      <c r="X8195" s="52"/>
      <c r="Y8195" s="52"/>
      <c r="Z8195" s="52"/>
      <c r="AA8195" s="52"/>
    </row>
    <row r="8196" spans="19:27">
      <c r="S8196" s="52"/>
      <c r="T8196" s="52"/>
      <c r="U8196" s="52"/>
      <c r="V8196" s="52"/>
      <c r="W8196" s="52"/>
      <c r="X8196" s="52"/>
      <c r="Y8196" s="52"/>
      <c r="Z8196" s="52"/>
      <c r="AA8196" s="52"/>
    </row>
    <row r="8197" spans="19:27">
      <c r="S8197" s="52"/>
      <c r="T8197" s="52"/>
      <c r="U8197" s="52"/>
      <c r="V8197" s="52"/>
      <c r="W8197" s="52"/>
      <c r="X8197" s="52"/>
      <c r="Y8197" s="52"/>
      <c r="Z8197" s="52"/>
      <c r="AA8197" s="52"/>
    </row>
    <row r="8198" spans="19:27">
      <c r="S8198" s="52"/>
      <c r="T8198" s="52"/>
      <c r="U8198" s="52"/>
      <c r="V8198" s="52"/>
      <c r="W8198" s="52"/>
      <c r="X8198" s="52"/>
      <c r="Y8198" s="52"/>
      <c r="Z8198" s="52"/>
      <c r="AA8198" s="52"/>
    </row>
    <row r="8199" spans="19:27">
      <c r="S8199" s="52"/>
      <c r="T8199" s="52"/>
      <c r="U8199" s="52"/>
      <c r="V8199" s="52"/>
      <c r="W8199" s="52"/>
      <c r="X8199" s="52"/>
      <c r="Y8199" s="52"/>
      <c r="Z8199" s="52"/>
      <c r="AA8199" s="52"/>
    </row>
    <row r="8200" spans="19:27">
      <c r="S8200" s="52"/>
      <c r="T8200" s="52"/>
      <c r="U8200" s="52"/>
      <c r="V8200" s="52"/>
      <c r="W8200" s="52"/>
      <c r="X8200" s="52"/>
      <c r="Y8200" s="52"/>
      <c r="Z8200" s="52"/>
      <c r="AA8200" s="52"/>
    </row>
    <row r="8201" spans="19:27">
      <c r="S8201" s="52"/>
      <c r="T8201" s="52"/>
      <c r="U8201" s="52"/>
      <c r="V8201" s="52"/>
      <c r="W8201" s="52"/>
      <c r="X8201" s="52"/>
      <c r="Y8201" s="52"/>
      <c r="Z8201" s="52"/>
      <c r="AA8201" s="52"/>
    </row>
    <row r="8202" spans="19:27">
      <c r="S8202" s="52"/>
      <c r="T8202" s="52"/>
      <c r="U8202" s="52"/>
      <c r="V8202" s="52"/>
      <c r="W8202" s="52"/>
      <c r="X8202" s="52"/>
      <c r="Y8202" s="52"/>
      <c r="Z8202" s="52"/>
      <c r="AA8202" s="52"/>
    </row>
    <row r="8203" spans="19:27">
      <c r="S8203" s="52"/>
      <c r="T8203" s="52"/>
      <c r="U8203" s="52"/>
      <c r="V8203" s="52"/>
      <c r="W8203" s="52"/>
      <c r="X8203" s="52"/>
      <c r="Y8203" s="52"/>
      <c r="Z8203" s="52"/>
      <c r="AA8203" s="52"/>
    </row>
    <row r="8204" spans="19:27">
      <c r="S8204" s="52"/>
      <c r="T8204" s="52"/>
      <c r="U8204" s="52"/>
      <c r="V8204" s="52"/>
      <c r="W8204" s="52"/>
      <c r="X8204" s="52"/>
      <c r="Y8204" s="52"/>
      <c r="Z8204" s="52"/>
      <c r="AA8204" s="52"/>
    </row>
    <row r="8205" spans="19:27">
      <c r="S8205" s="52"/>
      <c r="T8205" s="52"/>
      <c r="U8205" s="52"/>
      <c r="V8205" s="52"/>
      <c r="W8205" s="52"/>
      <c r="X8205" s="52"/>
      <c r="Y8205" s="52"/>
      <c r="Z8205" s="52"/>
      <c r="AA8205" s="52"/>
    </row>
    <row r="8206" spans="19:27">
      <c r="S8206" s="52"/>
      <c r="T8206" s="52"/>
      <c r="U8206" s="52"/>
      <c r="V8206" s="52"/>
      <c r="W8206" s="52"/>
      <c r="X8206" s="52"/>
      <c r="Y8206" s="52"/>
      <c r="Z8206" s="52"/>
      <c r="AA8206" s="52"/>
    </row>
    <row r="8207" spans="19:27">
      <c r="S8207" s="52"/>
      <c r="T8207" s="52"/>
      <c r="U8207" s="52"/>
      <c r="V8207" s="52"/>
      <c r="W8207" s="52"/>
      <c r="X8207" s="52"/>
      <c r="Y8207" s="52"/>
      <c r="Z8207" s="52"/>
      <c r="AA8207" s="52"/>
    </row>
    <row r="8208" spans="19:27">
      <c r="S8208" s="52"/>
      <c r="T8208" s="52"/>
      <c r="U8208" s="52"/>
      <c r="V8208" s="52"/>
      <c r="W8208" s="52"/>
      <c r="X8208" s="52"/>
      <c r="Y8208" s="52"/>
      <c r="Z8208" s="52"/>
      <c r="AA8208" s="52"/>
    </row>
    <row r="8209" spans="19:27">
      <c r="S8209" s="52"/>
      <c r="T8209" s="52"/>
      <c r="U8209" s="52"/>
      <c r="V8209" s="52"/>
      <c r="W8209" s="52"/>
      <c r="X8209" s="52"/>
      <c r="Y8209" s="52"/>
      <c r="Z8209" s="52"/>
      <c r="AA8209" s="52"/>
    </row>
    <row r="8210" spans="19:27">
      <c r="S8210" s="52"/>
      <c r="T8210" s="52"/>
      <c r="U8210" s="52"/>
      <c r="V8210" s="52"/>
      <c r="W8210" s="52"/>
      <c r="X8210" s="52"/>
      <c r="Y8210" s="52"/>
      <c r="Z8210" s="52"/>
      <c r="AA8210" s="52"/>
    </row>
    <row r="8211" spans="19:27">
      <c r="S8211" s="52"/>
      <c r="T8211" s="52"/>
      <c r="U8211" s="52"/>
      <c r="V8211" s="52"/>
      <c r="W8211" s="52"/>
      <c r="X8211" s="52"/>
      <c r="Y8211" s="52"/>
      <c r="Z8211" s="52"/>
      <c r="AA8211" s="52"/>
    </row>
    <row r="8212" spans="19:27">
      <c r="S8212" s="52"/>
      <c r="T8212" s="52"/>
      <c r="U8212" s="52"/>
      <c r="V8212" s="52"/>
      <c r="W8212" s="52"/>
      <c r="X8212" s="52"/>
      <c r="Y8212" s="52"/>
      <c r="Z8212" s="52"/>
      <c r="AA8212" s="52"/>
    </row>
    <row r="8213" spans="19:27">
      <c r="S8213" s="52"/>
      <c r="T8213" s="52"/>
      <c r="U8213" s="52"/>
      <c r="V8213" s="52"/>
      <c r="W8213" s="52"/>
      <c r="X8213" s="52"/>
      <c r="Y8213" s="52"/>
      <c r="Z8213" s="52"/>
      <c r="AA8213" s="52"/>
    </row>
    <row r="8214" spans="19:27">
      <c r="S8214" s="52"/>
      <c r="T8214" s="52"/>
      <c r="U8214" s="52"/>
      <c r="V8214" s="52"/>
      <c r="W8214" s="52"/>
      <c r="X8214" s="52"/>
      <c r="Y8214" s="52"/>
      <c r="Z8214" s="52"/>
      <c r="AA8214" s="52"/>
    </row>
    <row r="8215" spans="19:27">
      <c r="S8215" s="52"/>
      <c r="T8215" s="52"/>
      <c r="U8215" s="52"/>
      <c r="V8215" s="52"/>
      <c r="W8215" s="52"/>
      <c r="X8215" s="52"/>
      <c r="Y8215" s="52"/>
      <c r="Z8215" s="52"/>
      <c r="AA8215" s="52"/>
    </row>
    <row r="8216" spans="19:27">
      <c r="S8216" s="52"/>
      <c r="T8216" s="52"/>
      <c r="U8216" s="52"/>
      <c r="V8216" s="52"/>
      <c r="W8216" s="52"/>
      <c r="X8216" s="52"/>
      <c r="Y8216" s="52"/>
      <c r="Z8216" s="52"/>
      <c r="AA8216" s="52"/>
    </row>
    <row r="8217" spans="19:27">
      <c r="S8217" s="52"/>
      <c r="T8217" s="52"/>
      <c r="U8217" s="52"/>
      <c r="V8217" s="52"/>
      <c r="W8217" s="52"/>
      <c r="X8217" s="52"/>
      <c r="Y8217" s="52"/>
      <c r="Z8217" s="52"/>
      <c r="AA8217" s="52"/>
    </row>
    <row r="8218" spans="19:27">
      <c r="S8218" s="52"/>
      <c r="T8218" s="52"/>
      <c r="U8218" s="52"/>
      <c r="V8218" s="52"/>
      <c r="W8218" s="52"/>
      <c r="X8218" s="52"/>
      <c r="Y8218" s="52"/>
      <c r="Z8218" s="52"/>
      <c r="AA8218" s="52"/>
    </row>
    <row r="8219" spans="19:27">
      <c r="S8219" s="52"/>
      <c r="T8219" s="52"/>
      <c r="U8219" s="52"/>
      <c r="V8219" s="52"/>
      <c r="W8219" s="52"/>
      <c r="X8219" s="52"/>
      <c r="Y8219" s="52"/>
      <c r="Z8219" s="52"/>
      <c r="AA8219" s="52"/>
    </row>
    <row r="8220" spans="19:27">
      <c r="S8220" s="52"/>
      <c r="T8220" s="52"/>
      <c r="U8220" s="52"/>
      <c r="V8220" s="52"/>
      <c r="W8220" s="52"/>
      <c r="X8220" s="52"/>
      <c r="Y8220" s="52"/>
      <c r="Z8220" s="52"/>
      <c r="AA8220" s="52"/>
    </row>
    <row r="8221" spans="19:27">
      <c r="S8221" s="52"/>
      <c r="T8221" s="52"/>
      <c r="U8221" s="52"/>
      <c r="V8221" s="52"/>
      <c r="W8221" s="52"/>
      <c r="X8221" s="52"/>
      <c r="Y8221" s="52"/>
      <c r="Z8221" s="52"/>
      <c r="AA8221" s="52"/>
    </row>
    <row r="8222" spans="19:27">
      <c r="S8222" s="52"/>
      <c r="T8222" s="52"/>
      <c r="U8222" s="52"/>
      <c r="V8222" s="52"/>
      <c r="W8222" s="52"/>
      <c r="X8222" s="52"/>
      <c r="Y8222" s="52"/>
      <c r="Z8222" s="52"/>
      <c r="AA8222" s="52"/>
    </row>
    <row r="8223" spans="19:27">
      <c r="S8223" s="52"/>
      <c r="T8223" s="52"/>
      <c r="U8223" s="52"/>
      <c r="V8223" s="52"/>
      <c r="W8223" s="52"/>
      <c r="X8223" s="52"/>
      <c r="Y8223" s="52"/>
      <c r="Z8223" s="52"/>
      <c r="AA8223" s="52"/>
    </row>
    <row r="8224" spans="19:27">
      <c r="S8224" s="52"/>
      <c r="T8224" s="52"/>
      <c r="U8224" s="52"/>
      <c r="V8224" s="52"/>
      <c r="W8224" s="52"/>
      <c r="X8224" s="52"/>
      <c r="Y8224" s="52"/>
      <c r="Z8224" s="52"/>
      <c r="AA8224" s="52"/>
    </row>
    <row r="8225" spans="19:27">
      <c r="S8225" s="52"/>
      <c r="T8225" s="52"/>
      <c r="U8225" s="52"/>
      <c r="V8225" s="52"/>
      <c r="W8225" s="52"/>
      <c r="X8225" s="52"/>
      <c r="Y8225" s="52"/>
      <c r="Z8225" s="52"/>
      <c r="AA8225" s="52"/>
    </row>
    <row r="8226" spans="19:27">
      <c r="S8226" s="52"/>
      <c r="T8226" s="52"/>
      <c r="U8226" s="52"/>
      <c r="V8226" s="52"/>
      <c r="W8226" s="52"/>
      <c r="X8226" s="52"/>
      <c r="Y8226" s="52"/>
      <c r="Z8226" s="52"/>
      <c r="AA8226" s="52"/>
    </row>
    <row r="8227" spans="19:27">
      <c r="S8227" s="52"/>
      <c r="T8227" s="52"/>
      <c r="U8227" s="52"/>
      <c r="V8227" s="52"/>
      <c r="W8227" s="52"/>
      <c r="X8227" s="52"/>
      <c r="Y8227" s="52"/>
      <c r="Z8227" s="52"/>
      <c r="AA8227" s="52"/>
    </row>
    <row r="8228" spans="19:27">
      <c r="S8228" s="52"/>
      <c r="T8228" s="52"/>
      <c r="U8228" s="52"/>
      <c r="V8228" s="52"/>
      <c r="W8228" s="52"/>
      <c r="X8228" s="52"/>
      <c r="Y8228" s="52"/>
      <c r="Z8228" s="52"/>
      <c r="AA8228" s="52"/>
    </row>
    <row r="8229" spans="19:27">
      <c r="S8229" s="52"/>
      <c r="T8229" s="52"/>
      <c r="U8229" s="52"/>
      <c r="V8229" s="52"/>
      <c r="W8229" s="52"/>
      <c r="X8229" s="52"/>
      <c r="Y8229" s="52"/>
      <c r="Z8229" s="52"/>
      <c r="AA8229" s="52"/>
    </row>
    <row r="8230" spans="19:27">
      <c r="S8230" s="52"/>
      <c r="T8230" s="52"/>
      <c r="U8230" s="52"/>
      <c r="V8230" s="52"/>
      <c r="W8230" s="52"/>
      <c r="X8230" s="52"/>
      <c r="Y8230" s="52"/>
      <c r="Z8230" s="52"/>
      <c r="AA8230" s="52"/>
    </row>
    <row r="8231" spans="19:27">
      <c r="S8231" s="52"/>
      <c r="T8231" s="52"/>
      <c r="U8231" s="52"/>
      <c r="V8231" s="52"/>
      <c r="W8231" s="52"/>
      <c r="X8231" s="52"/>
      <c r="Y8231" s="52"/>
      <c r="Z8231" s="52"/>
      <c r="AA8231" s="52"/>
    </row>
    <row r="8232" spans="19:27">
      <c r="S8232" s="52"/>
      <c r="T8232" s="52"/>
      <c r="U8232" s="52"/>
      <c r="V8232" s="52"/>
      <c r="W8232" s="52"/>
      <c r="X8232" s="52"/>
      <c r="Y8232" s="52"/>
      <c r="Z8232" s="52"/>
      <c r="AA8232" s="52"/>
    </row>
    <row r="8233" spans="19:27">
      <c r="S8233" s="52"/>
      <c r="T8233" s="52"/>
      <c r="U8233" s="52"/>
      <c r="V8233" s="52"/>
      <c r="W8233" s="52"/>
      <c r="X8233" s="52"/>
      <c r="Y8233" s="52"/>
      <c r="Z8233" s="52"/>
      <c r="AA8233" s="52"/>
    </row>
    <row r="8234" spans="19:27">
      <c r="S8234" s="52"/>
      <c r="T8234" s="52"/>
      <c r="U8234" s="52"/>
      <c r="V8234" s="52"/>
      <c r="W8234" s="52"/>
      <c r="X8234" s="52"/>
      <c r="Y8234" s="52"/>
      <c r="Z8234" s="52"/>
      <c r="AA8234" s="52"/>
    </row>
    <row r="8235" spans="19:27">
      <c r="S8235" s="52"/>
      <c r="T8235" s="52"/>
      <c r="U8235" s="52"/>
      <c r="V8235" s="52"/>
      <c r="W8235" s="52"/>
      <c r="X8235" s="52"/>
      <c r="Y8235" s="52"/>
      <c r="Z8235" s="52"/>
      <c r="AA8235" s="52"/>
    </row>
    <row r="8236" spans="19:27">
      <c r="S8236" s="52"/>
      <c r="T8236" s="52"/>
      <c r="U8236" s="52"/>
      <c r="V8236" s="52"/>
      <c r="W8236" s="52"/>
      <c r="X8236" s="52"/>
      <c r="Y8236" s="52"/>
      <c r="Z8236" s="52"/>
      <c r="AA8236" s="52"/>
    </row>
    <row r="8237" spans="19:27">
      <c r="S8237" s="52"/>
      <c r="T8237" s="52"/>
      <c r="U8237" s="52"/>
      <c r="V8237" s="52"/>
      <c r="W8237" s="52"/>
      <c r="X8237" s="52"/>
      <c r="Y8237" s="52"/>
      <c r="Z8237" s="52"/>
      <c r="AA8237" s="52"/>
    </row>
    <row r="8238" spans="19:27">
      <c r="S8238" s="52"/>
      <c r="T8238" s="52"/>
      <c r="U8238" s="52"/>
      <c r="V8238" s="52"/>
      <c r="W8238" s="52"/>
      <c r="X8238" s="52"/>
      <c r="Y8238" s="52"/>
      <c r="Z8238" s="52"/>
      <c r="AA8238" s="52"/>
    </row>
    <row r="8239" spans="19:27">
      <c r="S8239" s="52"/>
      <c r="T8239" s="52"/>
      <c r="U8239" s="52"/>
      <c r="V8239" s="52"/>
      <c r="W8239" s="52"/>
      <c r="X8239" s="52"/>
      <c r="Y8239" s="52"/>
      <c r="Z8239" s="52"/>
      <c r="AA8239" s="52"/>
    </row>
    <row r="8240" spans="19:27">
      <c r="S8240" s="52"/>
      <c r="T8240" s="52"/>
      <c r="U8240" s="52"/>
      <c r="V8240" s="52"/>
      <c r="W8240" s="52"/>
      <c r="X8240" s="52"/>
      <c r="Y8240" s="52"/>
      <c r="Z8240" s="52"/>
      <c r="AA8240" s="52"/>
    </row>
    <row r="8241" spans="19:27">
      <c r="S8241" s="52"/>
      <c r="T8241" s="52"/>
      <c r="U8241" s="52"/>
      <c r="V8241" s="52"/>
      <c r="W8241" s="52"/>
      <c r="X8241" s="52"/>
      <c r="Y8241" s="52"/>
      <c r="Z8241" s="52"/>
      <c r="AA8241" s="52"/>
    </row>
    <row r="8242" spans="19:27">
      <c r="S8242" s="52"/>
      <c r="T8242" s="52"/>
      <c r="U8242" s="52"/>
      <c r="V8242" s="52"/>
      <c r="W8242" s="52"/>
      <c r="X8242" s="52"/>
      <c r="Y8242" s="52"/>
      <c r="Z8242" s="52"/>
      <c r="AA8242" s="52"/>
    </row>
    <row r="8243" spans="19:27">
      <c r="S8243" s="52"/>
      <c r="T8243" s="52"/>
      <c r="U8243" s="52"/>
      <c r="V8243" s="52"/>
      <c r="W8243" s="52"/>
      <c r="X8243" s="52"/>
      <c r="Y8243" s="52"/>
      <c r="Z8243" s="52"/>
      <c r="AA8243" s="52"/>
    </row>
    <row r="8244" spans="19:27">
      <c r="S8244" s="52"/>
      <c r="T8244" s="52"/>
      <c r="U8244" s="52"/>
      <c r="V8244" s="52"/>
      <c r="W8244" s="52"/>
      <c r="X8244" s="52"/>
      <c r="Y8244" s="52"/>
      <c r="Z8244" s="52"/>
      <c r="AA8244" s="52"/>
    </row>
    <row r="8245" spans="19:27">
      <c r="S8245" s="52"/>
      <c r="T8245" s="52"/>
      <c r="U8245" s="52"/>
      <c r="V8245" s="52"/>
      <c r="W8245" s="52"/>
      <c r="X8245" s="52"/>
      <c r="Y8245" s="52"/>
      <c r="Z8245" s="52"/>
      <c r="AA8245" s="52"/>
    </row>
    <row r="8246" spans="19:27">
      <c r="S8246" s="52"/>
      <c r="T8246" s="52"/>
      <c r="U8246" s="52"/>
      <c r="V8246" s="52"/>
      <c r="W8246" s="52"/>
      <c r="X8246" s="52"/>
      <c r="Y8246" s="52"/>
      <c r="Z8246" s="52"/>
      <c r="AA8246" s="52"/>
    </row>
    <row r="8247" spans="19:27">
      <c r="S8247" s="52"/>
      <c r="T8247" s="52"/>
      <c r="U8247" s="52"/>
      <c r="V8247" s="52"/>
      <c r="W8247" s="52"/>
      <c r="X8247" s="52"/>
      <c r="Y8247" s="52"/>
      <c r="Z8247" s="52"/>
      <c r="AA8247" s="52"/>
    </row>
    <row r="8248" spans="19:27">
      <c r="S8248" s="52"/>
      <c r="T8248" s="52"/>
      <c r="U8248" s="52"/>
      <c r="V8248" s="52"/>
      <c r="W8248" s="52"/>
      <c r="X8248" s="52"/>
      <c r="Y8248" s="52"/>
      <c r="Z8248" s="52"/>
      <c r="AA8248" s="52"/>
    </row>
    <row r="8249" spans="19:27">
      <c r="S8249" s="52"/>
      <c r="T8249" s="52"/>
      <c r="U8249" s="52"/>
      <c r="V8249" s="52"/>
      <c r="W8249" s="52"/>
      <c r="X8249" s="52"/>
      <c r="Y8249" s="52"/>
      <c r="Z8249" s="52"/>
      <c r="AA8249" s="52"/>
    </row>
    <row r="8250" spans="19:27">
      <c r="S8250" s="52"/>
      <c r="T8250" s="52"/>
      <c r="U8250" s="52"/>
      <c r="V8250" s="52"/>
      <c r="W8250" s="52"/>
      <c r="X8250" s="52"/>
      <c r="Y8250" s="52"/>
      <c r="Z8250" s="52"/>
      <c r="AA8250" s="52"/>
    </row>
    <row r="8251" spans="19:27">
      <c r="S8251" s="52"/>
      <c r="T8251" s="52"/>
      <c r="U8251" s="52"/>
      <c r="V8251" s="52"/>
      <c r="W8251" s="52"/>
      <c r="X8251" s="52"/>
      <c r="Y8251" s="52"/>
      <c r="Z8251" s="52"/>
      <c r="AA8251" s="52"/>
    </row>
    <row r="8252" spans="19:27">
      <c r="S8252" s="52"/>
      <c r="T8252" s="52"/>
      <c r="U8252" s="52"/>
      <c r="V8252" s="52"/>
      <c r="W8252" s="52"/>
      <c r="X8252" s="52"/>
      <c r="Y8252" s="52"/>
      <c r="Z8252" s="52"/>
      <c r="AA8252" s="52"/>
    </row>
    <row r="8253" spans="19:27">
      <c r="S8253" s="52"/>
      <c r="T8253" s="52"/>
      <c r="U8253" s="52"/>
      <c r="V8253" s="52"/>
      <c r="W8253" s="52"/>
      <c r="X8253" s="52"/>
      <c r="Y8253" s="52"/>
      <c r="Z8253" s="52"/>
      <c r="AA8253" s="52"/>
    </row>
    <row r="8254" spans="19:27">
      <c r="S8254" s="52"/>
      <c r="T8254" s="52"/>
      <c r="U8254" s="52"/>
      <c r="V8254" s="52"/>
      <c r="W8254" s="52"/>
      <c r="X8254" s="52"/>
      <c r="Y8254" s="52"/>
      <c r="Z8254" s="52"/>
      <c r="AA8254" s="52"/>
    </row>
    <row r="8255" spans="19:27">
      <c r="S8255" s="52"/>
      <c r="T8255" s="52"/>
      <c r="U8255" s="52"/>
      <c r="V8255" s="52"/>
      <c r="W8255" s="52"/>
      <c r="X8255" s="52"/>
      <c r="Y8255" s="52"/>
      <c r="Z8255" s="52"/>
      <c r="AA8255" s="52"/>
    </row>
    <row r="8256" spans="19:27">
      <c r="S8256" s="52"/>
      <c r="T8256" s="52"/>
      <c r="U8256" s="52"/>
      <c r="V8256" s="52"/>
      <c r="W8256" s="52"/>
      <c r="X8256" s="52"/>
      <c r="Y8256" s="52"/>
      <c r="Z8256" s="52"/>
      <c r="AA8256" s="52"/>
    </row>
    <row r="8257" spans="19:27">
      <c r="S8257" s="52"/>
      <c r="T8257" s="52"/>
      <c r="U8257" s="52"/>
      <c r="V8257" s="52"/>
      <c r="W8257" s="52"/>
      <c r="X8257" s="52"/>
      <c r="Y8257" s="52"/>
      <c r="Z8257" s="52"/>
      <c r="AA8257" s="52"/>
    </row>
    <row r="8258" spans="19:27">
      <c r="S8258" s="52"/>
      <c r="T8258" s="52"/>
      <c r="U8258" s="52"/>
      <c r="V8258" s="52"/>
      <c r="W8258" s="52"/>
      <c r="X8258" s="52"/>
      <c r="Y8258" s="52"/>
      <c r="Z8258" s="52"/>
      <c r="AA8258" s="52"/>
    </row>
    <row r="8259" spans="19:27">
      <c r="S8259" s="52"/>
      <c r="T8259" s="52"/>
      <c r="U8259" s="52"/>
      <c r="V8259" s="52"/>
      <c r="W8259" s="52"/>
      <c r="X8259" s="52"/>
      <c r="Y8259" s="52"/>
      <c r="Z8259" s="52"/>
      <c r="AA8259" s="52"/>
    </row>
    <row r="8260" spans="19:27">
      <c r="S8260" s="52"/>
      <c r="T8260" s="52"/>
      <c r="U8260" s="52"/>
      <c r="V8260" s="52"/>
      <c r="W8260" s="52"/>
      <c r="X8260" s="52"/>
      <c r="Y8260" s="52"/>
      <c r="Z8260" s="52"/>
      <c r="AA8260" s="52"/>
    </row>
    <row r="8261" spans="19:27">
      <c r="S8261" s="52"/>
      <c r="T8261" s="52"/>
      <c r="U8261" s="52"/>
      <c r="V8261" s="52"/>
      <c r="W8261" s="52"/>
      <c r="X8261" s="52"/>
      <c r="Y8261" s="52"/>
      <c r="Z8261" s="52"/>
      <c r="AA8261" s="52"/>
    </row>
    <row r="8262" spans="19:27">
      <c r="S8262" s="52"/>
      <c r="T8262" s="52"/>
      <c r="U8262" s="52"/>
      <c r="V8262" s="52"/>
      <c r="W8262" s="52"/>
      <c r="X8262" s="52"/>
      <c r="Y8262" s="52"/>
      <c r="Z8262" s="52"/>
      <c r="AA8262" s="52"/>
    </row>
    <row r="8263" spans="19:27">
      <c r="S8263" s="52"/>
      <c r="T8263" s="52"/>
      <c r="U8263" s="52"/>
      <c r="V8263" s="52"/>
      <c r="W8263" s="52"/>
      <c r="X8263" s="52"/>
      <c r="Y8263" s="52"/>
      <c r="Z8263" s="52"/>
      <c r="AA8263" s="52"/>
    </row>
    <row r="8264" spans="19:27">
      <c r="S8264" s="52"/>
      <c r="T8264" s="52"/>
      <c r="U8264" s="52"/>
      <c r="V8264" s="52"/>
      <c r="W8264" s="52"/>
      <c r="X8264" s="52"/>
      <c r="Y8264" s="52"/>
      <c r="Z8264" s="52"/>
      <c r="AA8264" s="52"/>
    </row>
    <row r="8265" spans="19:27">
      <c r="S8265" s="52"/>
      <c r="T8265" s="52"/>
      <c r="U8265" s="52"/>
      <c r="V8265" s="52"/>
      <c r="W8265" s="52"/>
      <c r="X8265" s="52"/>
      <c r="Y8265" s="52"/>
      <c r="Z8265" s="52"/>
      <c r="AA8265" s="52"/>
    </row>
    <row r="8266" spans="19:27">
      <c r="S8266" s="52"/>
      <c r="T8266" s="52"/>
      <c r="U8266" s="52"/>
      <c r="V8266" s="52"/>
      <c r="W8266" s="52"/>
      <c r="X8266" s="52"/>
      <c r="Y8266" s="52"/>
      <c r="Z8266" s="52"/>
      <c r="AA8266" s="52"/>
    </row>
    <row r="8267" spans="19:27">
      <c r="S8267" s="52"/>
      <c r="T8267" s="52"/>
      <c r="U8267" s="52"/>
      <c r="V8267" s="52"/>
      <c r="W8267" s="52"/>
      <c r="X8267" s="52"/>
      <c r="Y8267" s="52"/>
      <c r="Z8267" s="52"/>
      <c r="AA8267" s="52"/>
    </row>
    <row r="8268" spans="19:27">
      <c r="S8268" s="52"/>
      <c r="T8268" s="52"/>
      <c r="U8268" s="52"/>
      <c r="V8268" s="52"/>
      <c r="W8268" s="52"/>
      <c r="X8268" s="52"/>
      <c r="Y8268" s="52"/>
      <c r="Z8268" s="52"/>
      <c r="AA8268" s="52"/>
    </row>
    <row r="8269" spans="19:27">
      <c r="S8269" s="52"/>
      <c r="T8269" s="52"/>
      <c r="U8269" s="52"/>
      <c r="V8269" s="52"/>
      <c r="W8269" s="52"/>
      <c r="X8269" s="52"/>
      <c r="Y8269" s="52"/>
      <c r="Z8269" s="52"/>
      <c r="AA8269" s="52"/>
    </row>
    <row r="8270" spans="19:27">
      <c r="S8270" s="52"/>
      <c r="T8270" s="52"/>
      <c r="U8270" s="52"/>
      <c r="V8270" s="52"/>
      <c r="W8270" s="52"/>
      <c r="X8270" s="52"/>
      <c r="Y8270" s="52"/>
      <c r="Z8270" s="52"/>
      <c r="AA8270" s="52"/>
    </row>
    <row r="8271" spans="19:27">
      <c r="S8271" s="52"/>
      <c r="T8271" s="52"/>
      <c r="U8271" s="52"/>
      <c r="V8271" s="52"/>
      <c r="W8271" s="52"/>
      <c r="X8271" s="52"/>
      <c r="Y8271" s="52"/>
      <c r="Z8271" s="52"/>
      <c r="AA8271" s="52"/>
    </row>
    <row r="8272" spans="19:27">
      <c r="S8272" s="52"/>
      <c r="T8272" s="52"/>
      <c r="U8272" s="52"/>
      <c r="V8272" s="52"/>
      <c r="W8272" s="52"/>
      <c r="X8272" s="52"/>
      <c r="Y8272" s="52"/>
      <c r="Z8272" s="52"/>
      <c r="AA8272" s="52"/>
    </row>
    <row r="8273" spans="19:27">
      <c r="S8273" s="52"/>
      <c r="T8273" s="52"/>
      <c r="U8273" s="52"/>
      <c r="V8273" s="52"/>
      <c r="W8273" s="52"/>
      <c r="X8273" s="52"/>
      <c r="Y8273" s="52"/>
      <c r="Z8273" s="52"/>
      <c r="AA8273" s="52"/>
    </row>
    <row r="8274" spans="19:27">
      <c r="S8274" s="52"/>
      <c r="T8274" s="52"/>
      <c r="U8274" s="52"/>
      <c r="V8274" s="52"/>
      <c r="W8274" s="52"/>
      <c r="X8274" s="52"/>
      <c r="Y8274" s="52"/>
      <c r="Z8274" s="52"/>
      <c r="AA8274" s="52"/>
    </row>
    <row r="8275" spans="19:27">
      <c r="S8275" s="52"/>
      <c r="T8275" s="52"/>
      <c r="U8275" s="52"/>
      <c r="V8275" s="52"/>
      <c r="W8275" s="52"/>
      <c r="X8275" s="52"/>
      <c r="Y8275" s="52"/>
      <c r="Z8275" s="52"/>
      <c r="AA8275" s="52"/>
    </row>
    <row r="8276" spans="19:27">
      <c r="S8276" s="52"/>
      <c r="T8276" s="52"/>
      <c r="U8276" s="52"/>
      <c r="V8276" s="52"/>
      <c r="W8276" s="52"/>
      <c r="X8276" s="52"/>
      <c r="Y8276" s="52"/>
      <c r="Z8276" s="52"/>
      <c r="AA8276" s="52"/>
    </row>
    <row r="8277" spans="19:27">
      <c r="S8277" s="52"/>
      <c r="T8277" s="52"/>
      <c r="U8277" s="52"/>
      <c r="V8277" s="52"/>
      <c r="W8277" s="52"/>
      <c r="X8277" s="52"/>
      <c r="Y8277" s="52"/>
      <c r="Z8277" s="52"/>
      <c r="AA8277" s="52"/>
    </row>
    <row r="8278" spans="19:27">
      <c r="S8278" s="52"/>
      <c r="T8278" s="52"/>
      <c r="U8278" s="52"/>
      <c r="V8278" s="52"/>
      <c r="W8278" s="52"/>
      <c r="X8278" s="52"/>
      <c r="Y8278" s="52"/>
      <c r="Z8278" s="52"/>
      <c r="AA8278" s="52"/>
    </row>
    <row r="8279" spans="19:27">
      <c r="S8279" s="52"/>
      <c r="T8279" s="52"/>
      <c r="U8279" s="52"/>
      <c r="V8279" s="52"/>
      <c r="W8279" s="52"/>
      <c r="X8279" s="52"/>
      <c r="Y8279" s="52"/>
      <c r="Z8279" s="52"/>
      <c r="AA8279" s="52"/>
    </row>
    <row r="8280" spans="19:27">
      <c r="S8280" s="52"/>
      <c r="T8280" s="52"/>
      <c r="U8280" s="52"/>
      <c r="V8280" s="52"/>
      <c r="W8280" s="52"/>
      <c r="X8280" s="52"/>
      <c r="Y8280" s="52"/>
      <c r="Z8280" s="52"/>
      <c r="AA8280" s="52"/>
    </row>
    <row r="8281" spans="19:27">
      <c r="S8281" s="52"/>
      <c r="T8281" s="52"/>
      <c r="U8281" s="52"/>
      <c r="V8281" s="52"/>
      <c r="W8281" s="52"/>
      <c r="X8281" s="52"/>
      <c r="Y8281" s="52"/>
      <c r="Z8281" s="52"/>
      <c r="AA8281" s="52"/>
    </row>
    <row r="8282" spans="19:27">
      <c r="S8282" s="52"/>
      <c r="T8282" s="52"/>
      <c r="U8282" s="52"/>
      <c r="V8282" s="52"/>
      <c r="W8282" s="52"/>
      <c r="X8282" s="52"/>
      <c r="Y8282" s="52"/>
      <c r="Z8282" s="52"/>
      <c r="AA8282" s="52"/>
    </row>
    <row r="8283" spans="19:27">
      <c r="S8283" s="52"/>
      <c r="T8283" s="52"/>
      <c r="U8283" s="52"/>
      <c r="V8283" s="52"/>
      <c r="W8283" s="52"/>
      <c r="X8283" s="52"/>
      <c r="Y8283" s="52"/>
      <c r="Z8283" s="52"/>
      <c r="AA8283" s="52"/>
    </row>
    <row r="8284" spans="19:27">
      <c r="S8284" s="52"/>
      <c r="T8284" s="52"/>
      <c r="U8284" s="52"/>
      <c r="V8284" s="52"/>
      <c r="W8284" s="52"/>
      <c r="X8284" s="52"/>
      <c r="Y8284" s="52"/>
      <c r="Z8284" s="52"/>
      <c r="AA8284" s="52"/>
    </row>
    <row r="8285" spans="19:27">
      <c r="S8285" s="52"/>
      <c r="T8285" s="52"/>
      <c r="U8285" s="52"/>
      <c r="V8285" s="52"/>
      <c r="W8285" s="52"/>
      <c r="X8285" s="52"/>
      <c r="Y8285" s="52"/>
      <c r="Z8285" s="52"/>
      <c r="AA8285" s="52"/>
    </row>
    <row r="8286" spans="19:27">
      <c r="S8286" s="52"/>
      <c r="T8286" s="52"/>
      <c r="U8286" s="52"/>
      <c r="V8286" s="52"/>
      <c r="W8286" s="52"/>
      <c r="X8286" s="52"/>
      <c r="Y8286" s="52"/>
      <c r="Z8286" s="52"/>
      <c r="AA8286" s="52"/>
    </row>
    <row r="8287" spans="19:27">
      <c r="S8287" s="52"/>
      <c r="T8287" s="52"/>
      <c r="U8287" s="52"/>
      <c r="V8287" s="52"/>
      <c r="W8287" s="52"/>
      <c r="X8287" s="52"/>
      <c r="Y8287" s="52"/>
      <c r="Z8287" s="52"/>
      <c r="AA8287" s="52"/>
    </row>
    <row r="8288" spans="19:27">
      <c r="S8288" s="52"/>
      <c r="T8288" s="52"/>
      <c r="U8288" s="52"/>
      <c r="V8288" s="52"/>
      <c r="W8288" s="52"/>
      <c r="X8288" s="52"/>
      <c r="Y8288" s="52"/>
      <c r="Z8288" s="52"/>
      <c r="AA8288" s="52"/>
    </row>
    <row r="8289" spans="19:27">
      <c r="S8289" s="52"/>
      <c r="T8289" s="52"/>
      <c r="U8289" s="52"/>
      <c r="V8289" s="52"/>
      <c r="W8289" s="52"/>
      <c r="X8289" s="52"/>
      <c r="Y8289" s="52"/>
      <c r="Z8289" s="52"/>
      <c r="AA8289" s="52"/>
    </row>
    <row r="8290" spans="19:27">
      <c r="S8290" s="52"/>
      <c r="T8290" s="52"/>
      <c r="U8290" s="52"/>
      <c r="V8290" s="52"/>
      <c r="W8290" s="52"/>
      <c r="X8290" s="52"/>
      <c r="Y8290" s="52"/>
      <c r="Z8290" s="52"/>
      <c r="AA8290" s="52"/>
    </row>
    <row r="8291" spans="19:27">
      <c r="S8291" s="52"/>
      <c r="T8291" s="52"/>
      <c r="U8291" s="52"/>
      <c r="V8291" s="52"/>
      <c r="W8291" s="52"/>
      <c r="X8291" s="52"/>
      <c r="Y8291" s="52"/>
      <c r="Z8291" s="52"/>
      <c r="AA8291" s="52"/>
    </row>
    <row r="8292" spans="19:27">
      <c r="S8292" s="52"/>
      <c r="T8292" s="52"/>
      <c r="U8292" s="52"/>
      <c r="V8292" s="52"/>
      <c r="W8292" s="52"/>
      <c r="X8292" s="52"/>
      <c r="Y8292" s="52"/>
      <c r="Z8292" s="52"/>
      <c r="AA8292" s="52"/>
    </row>
    <row r="8293" spans="19:27">
      <c r="S8293" s="52"/>
      <c r="T8293" s="52"/>
      <c r="U8293" s="52"/>
      <c r="V8293" s="52"/>
      <c r="W8293" s="52"/>
      <c r="X8293" s="52"/>
      <c r="Y8293" s="52"/>
      <c r="Z8293" s="52"/>
      <c r="AA8293" s="52"/>
    </row>
    <row r="8294" spans="19:27">
      <c r="S8294" s="52"/>
      <c r="T8294" s="52"/>
      <c r="U8294" s="52"/>
      <c r="V8294" s="52"/>
      <c r="W8294" s="52"/>
      <c r="X8294" s="52"/>
      <c r="Y8294" s="52"/>
      <c r="Z8294" s="52"/>
      <c r="AA8294" s="52"/>
    </row>
    <row r="8295" spans="19:27">
      <c r="S8295" s="52"/>
      <c r="T8295" s="52"/>
      <c r="U8295" s="52"/>
      <c r="V8295" s="52"/>
      <c r="W8295" s="52"/>
      <c r="X8295" s="52"/>
      <c r="Y8295" s="52"/>
      <c r="Z8295" s="52"/>
      <c r="AA8295" s="52"/>
    </row>
    <row r="8296" spans="19:27">
      <c r="S8296" s="52"/>
      <c r="T8296" s="52"/>
      <c r="U8296" s="52"/>
      <c r="V8296" s="52"/>
      <c r="W8296" s="52"/>
      <c r="X8296" s="52"/>
      <c r="Y8296" s="52"/>
      <c r="Z8296" s="52"/>
      <c r="AA8296" s="52"/>
    </row>
    <row r="8297" spans="19:27">
      <c r="S8297" s="52"/>
      <c r="T8297" s="52"/>
      <c r="U8297" s="52"/>
      <c r="V8297" s="52"/>
      <c r="W8297" s="52"/>
      <c r="X8297" s="52"/>
      <c r="Y8297" s="52"/>
      <c r="Z8297" s="52"/>
      <c r="AA8297" s="52"/>
    </row>
    <row r="8298" spans="19:27">
      <c r="S8298" s="52"/>
      <c r="T8298" s="52"/>
      <c r="U8298" s="52"/>
      <c r="V8298" s="52"/>
      <c r="W8298" s="52"/>
      <c r="X8298" s="52"/>
      <c r="Y8298" s="52"/>
      <c r="Z8298" s="52"/>
      <c r="AA8298" s="52"/>
    </row>
    <row r="8299" spans="19:27">
      <c r="S8299" s="52"/>
      <c r="T8299" s="52"/>
      <c r="U8299" s="52"/>
      <c r="V8299" s="52"/>
      <c r="W8299" s="52"/>
      <c r="X8299" s="52"/>
      <c r="Y8299" s="52"/>
      <c r="Z8299" s="52"/>
      <c r="AA8299" s="52"/>
    </row>
    <row r="8300" spans="19:27">
      <c r="S8300" s="52"/>
      <c r="T8300" s="52"/>
      <c r="U8300" s="52"/>
      <c r="V8300" s="52"/>
      <c r="W8300" s="52"/>
      <c r="X8300" s="52"/>
      <c r="Y8300" s="52"/>
      <c r="Z8300" s="52"/>
      <c r="AA8300" s="52"/>
    </row>
    <row r="8301" spans="19:27">
      <c r="S8301" s="52"/>
      <c r="T8301" s="52"/>
      <c r="U8301" s="52"/>
      <c r="V8301" s="52"/>
      <c r="W8301" s="52"/>
      <c r="X8301" s="52"/>
      <c r="Y8301" s="52"/>
      <c r="Z8301" s="52"/>
      <c r="AA8301" s="52"/>
    </row>
    <row r="8302" spans="19:27">
      <c r="S8302" s="52"/>
      <c r="T8302" s="52"/>
      <c r="U8302" s="52"/>
      <c r="V8302" s="52"/>
      <c r="W8302" s="52"/>
      <c r="X8302" s="52"/>
      <c r="Y8302" s="52"/>
      <c r="Z8302" s="52"/>
      <c r="AA8302" s="52"/>
    </row>
    <row r="8303" spans="19:27">
      <c r="S8303" s="52"/>
      <c r="T8303" s="52"/>
      <c r="U8303" s="52"/>
      <c r="V8303" s="52"/>
      <c r="W8303" s="52"/>
      <c r="X8303" s="52"/>
      <c r="Y8303" s="52"/>
      <c r="Z8303" s="52"/>
      <c r="AA8303" s="52"/>
    </row>
    <row r="8304" spans="19:27">
      <c r="S8304" s="52"/>
      <c r="T8304" s="52"/>
      <c r="U8304" s="52"/>
      <c r="V8304" s="52"/>
      <c r="W8304" s="52"/>
      <c r="X8304" s="52"/>
      <c r="Y8304" s="52"/>
      <c r="Z8304" s="52"/>
      <c r="AA8304" s="52"/>
    </row>
    <row r="8305" spans="19:27">
      <c r="S8305" s="52"/>
      <c r="T8305" s="52"/>
      <c r="U8305" s="52"/>
      <c r="V8305" s="52"/>
      <c r="W8305" s="52"/>
      <c r="X8305" s="52"/>
      <c r="Y8305" s="52"/>
      <c r="Z8305" s="52"/>
      <c r="AA8305" s="52"/>
    </row>
    <row r="8306" spans="19:27">
      <c r="S8306" s="52"/>
      <c r="T8306" s="52"/>
      <c r="U8306" s="52"/>
      <c r="V8306" s="52"/>
      <c r="W8306" s="52"/>
      <c r="X8306" s="52"/>
      <c r="Y8306" s="52"/>
      <c r="Z8306" s="52"/>
      <c r="AA8306" s="52"/>
    </row>
    <row r="8307" spans="19:27">
      <c r="S8307" s="52"/>
      <c r="T8307" s="52"/>
      <c r="U8307" s="52"/>
      <c r="V8307" s="52"/>
      <c r="W8307" s="52"/>
      <c r="X8307" s="52"/>
      <c r="Y8307" s="52"/>
      <c r="Z8307" s="52"/>
      <c r="AA8307" s="52"/>
    </row>
    <row r="8308" spans="19:27">
      <c r="S8308" s="52"/>
      <c r="T8308" s="52"/>
      <c r="U8308" s="52"/>
      <c r="V8308" s="52"/>
      <c r="W8308" s="52"/>
      <c r="X8308" s="52"/>
      <c r="Y8308" s="52"/>
      <c r="Z8308" s="52"/>
      <c r="AA8308" s="52"/>
    </row>
    <row r="8309" spans="19:27">
      <c r="S8309" s="52"/>
      <c r="T8309" s="52"/>
      <c r="U8309" s="52"/>
      <c r="V8309" s="52"/>
      <c r="W8309" s="52"/>
      <c r="X8309" s="52"/>
      <c r="Y8309" s="52"/>
      <c r="Z8309" s="52"/>
      <c r="AA8309" s="52"/>
    </row>
    <row r="8310" spans="19:27">
      <c r="S8310" s="52"/>
      <c r="T8310" s="52"/>
      <c r="U8310" s="52"/>
      <c r="V8310" s="52"/>
      <c r="W8310" s="52"/>
      <c r="X8310" s="52"/>
      <c r="Y8310" s="52"/>
      <c r="Z8310" s="52"/>
      <c r="AA8310" s="52"/>
    </row>
    <row r="8311" spans="19:27">
      <c r="S8311" s="52"/>
      <c r="T8311" s="52"/>
      <c r="U8311" s="52"/>
      <c r="V8311" s="52"/>
      <c r="W8311" s="52"/>
      <c r="X8311" s="52"/>
      <c r="Y8311" s="52"/>
      <c r="Z8311" s="52"/>
      <c r="AA8311" s="52"/>
    </row>
    <row r="8312" spans="19:27">
      <c r="S8312" s="52"/>
      <c r="T8312" s="52"/>
      <c r="U8312" s="52"/>
      <c r="V8312" s="52"/>
      <c r="W8312" s="52"/>
      <c r="X8312" s="52"/>
      <c r="Y8312" s="52"/>
      <c r="Z8312" s="52"/>
      <c r="AA8312" s="52"/>
    </row>
    <row r="8313" spans="19:27">
      <c r="S8313" s="52"/>
      <c r="T8313" s="52"/>
      <c r="U8313" s="52"/>
      <c r="V8313" s="52"/>
      <c r="W8313" s="52"/>
      <c r="X8313" s="52"/>
      <c r="Y8313" s="52"/>
      <c r="Z8313" s="52"/>
      <c r="AA8313" s="52"/>
    </row>
    <row r="8314" spans="19:27">
      <c r="S8314" s="52"/>
      <c r="T8314" s="52"/>
      <c r="U8314" s="52"/>
      <c r="V8314" s="52"/>
      <c r="W8314" s="52"/>
      <c r="X8314" s="52"/>
      <c r="Y8314" s="52"/>
      <c r="Z8314" s="52"/>
      <c r="AA8314" s="52"/>
    </row>
    <row r="8315" spans="19:27">
      <c r="S8315" s="52"/>
      <c r="T8315" s="52"/>
      <c r="U8315" s="52"/>
      <c r="V8315" s="52"/>
      <c r="W8315" s="52"/>
      <c r="X8315" s="52"/>
      <c r="Y8315" s="52"/>
      <c r="Z8315" s="52"/>
      <c r="AA8315" s="52"/>
    </row>
    <row r="8316" spans="19:27">
      <c r="S8316" s="52"/>
      <c r="T8316" s="52"/>
      <c r="U8316" s="52"/>
      <c r="V8316" s="52"/>
      <c r="W8316" s="52"/>
      <c r="X8316" s="52"/>
      <c r="Y8316" s="52"/>
      <c r="Z8316" s="52"/>
      <c r="AA8316" s="52"/>
    </row>
    <row r="8317" spans="19:27">
      <c r="S8317" s="52"/>
      <c r="T8317" s="52"/>
      <c r="U8317" s="52"/>
      <c r="V8317" s="52"/>
      <c r="W8317" s="52"/>
      <c r="X8317" s="52"/>
      <c r="Y8317" s="52"/>
      <c r="Z8317" s="52"/>
      <c r="AA8317" s="52"/>
    </row>
    <row r="8318" spans="19:27">
      <c r="S8318" s="52"/>
      <c r="T8318" s="52"/>
      <c r="U8318" s="52"/>
      <c r="V8318" s="52"/>
      <c r="W8318" s="52"/>
      <c r="X8318" s="52"/>
      <c r="Y8318" s="52"/>
      <c r="Z8318" s="52"/>
      <c r="AA8318" s="52"/>
    </row>
    <row r="8319" spans="19:27">
      <c r="S8319" s="52"/>
      <c r="T8319" s="52"/>
      <c r="U8319" s="52"/>
      <c r="V8319" s="52"/>
      <c r="W8319" s="52"/>
      <c r="X8319" s="52"/>
      <c r="Y8319" s="52"/>
      <c r="Z8319" s="52"/>
      <c r="AA8319" s="52"/>
    </row>
    <row r="8320" spans="19:27">
      <c r="S8320" s="52"/>
      <c r="T8320" s="52"/>
      <c r="U8320" s="52"/>
      <c r="V8320" s="52"/>
      <c r="W8320" s="52"/>
      <c r="X8320" s="52"/>
      <c r="Y8320" s="52"/>
      <c r="Z8320" s="52"/>
      <c r="AA8320" s="52"/>
    </row>
    <row r="8321" spans="19:27">
      <c r="S8321" s="52"/>
      <c r="T8321" s="52"/>
      <c r="U8321" s="52"/>
      <c r="V8321" s="52"/>
      <c r="W8321" s="52"/>
      <c r="X8321" s="52"/>
      <c r="Y8321" s="52"/>
      <c r="Z8321" s="52"/>
      <c r="AA8321" s="52"/>
    </row>
    <row r="8322" spans="19:27">
      <c r="S8322" s="52"/>
      <c r="T8322" s="52"/>
      <c r="U8322" s="52"/>
      <c r="V8322" s="52"/>
      <c r="W8322" s="52"/>
      <c r="X8322" s="52"/>
      <c r="Y8322" s="52"/>
      <c r="Z8322" s="52"/>
      <c r="AA8322" s="52"/>
    </row>
    <row r="8323" spans="19:27">
      <c r="S8323" s="52"/>
      <c r="T8323" s="52"/>
      <c r="U8323" s="52"/>
      <c r="V8323" s="52"/>
      <c r="W8323" s="52"/>
      <c r="X8323" s="52"/>
      <c r="Y8323" s="52"/>
      <c r="Z8323" s="52"/>
      <c r="AA8323" s="52"/>
    </row>
    <row r="8324" spans="19:27">
      <c r="S8324" s="52"/>
      <c r="T8324" s="52"/>
      <c r="U8324" s="52"/>
      <c r="V8324" s="52"/>
      <c r="W8324" s="52"/>
      <c r="X8324" s="52"/>
      <c r="Y8324" s="52"/>
      <c r="Z8324" s="52"/>
      <c r="AA8324" s="52"/>
    </row>
    <row r="8325" spans="19:27">
      <c r="S8325" s="52"/>
      <c r="T8325" s="52"/>
      <c r="U8325" s="52"/>
      <c r="V8325" s="52"/>
      <c r="W8325" s="52"/>
      <c r="X8325" s="52"/>
      <c r="Y8325" s="52"/>
      <c r="Z8325" s="52"/>
      <c r="AA8325" s="52"/>
    </row>
    <row r="8326" spans="19:27">
      <c r="S8326" s="52"/>
      <c r="T8326" s="52"/>
      <c r="U8326" s="52"/>
      <c r="V8326" s="52"/>
      <c r="W8326" s="52"/>
      <c r="X8326" s="52"/>
      <c r="Y8326" s="52"/>
      <c r="Z8326" s="52"/>
      <c r="AA8326" s="52"/>
    </row>
    <row r="8327" spans="19:27">
      <c r="S8327" s="52"/>
      <c r="T8327" s="52"/>
      <c r="U8327" s="52"/>
      <c r="V8327" s="52"/>
      <c r="W8327" s="52"/>
      <c r="X8327" s="52"/>
      <c r="Y8327" s="52"/>
      <c r="Z8327" s="52"/>
      <c r="AA8327" s="52"/>
    </row>
    <row r="8328" spans="19:27">
      <c r="S8328" s="52"/>
      <c r="T8328" s="52"/>
      <c r="U8328" s="52"/>
      <c r="V8328" s="52"/>
      <c r="W8328" s="52"/>
      <c r="X8328" s="52"/>
      <c r="Y8328" s="52"/>
      <c r="Z8328" s="52"/>
      <c r="AA8328" s="52"/>
    </row>
    <row r="8329" spans="19:27">
      <c r="S8329" s="52"/>
      <c r="T8329" s="52"/>
      <c r="U8329" s="52"/>
      <c r="V8329" s="52"/>
      <c r="W8329" s="52"/>
      <c r="X8329" s="52"/>
      <c r="Y8329" s="52"/>
      <c r="Z8329" s="52"/>
      <c r="AA8329" s="52"/>
    </row>
    <row r="8330" spans="19:27">
      <c r="S8330" s="52"/>
      <c r="T8330" s="52"/>
      <c r="U8330" s="52"/>
      <c r="V8330" s="52"/>
      <c r="W8330" s="52"/>
      <c r="X8330" s="52"/>
      <c r="Y8330" s="52"/>
      <c r="Z8330" s="52"/>
      <c r="AA8330" s="52"/>
    </row>
    <row r="8331" spans="19:27">
      <c r="S8331" s="52"/>
      <c r="T8331" s="52"/>
      <c r="U8331" s="52"/>
      <c r="V8331" s="52"/>
      <c r="W8331" s="52"/>
      <c r="X8331" s="52"/>
      <c r="Y8331" s="52"/>
      <c r="Z8331" s="52"/>
      <c r="AA8331" s="52"/>
    </row>
    <row r="8332" spans="19:27">
      <c r="S8332" s="52"/>
      <c r="T8332" s="52"/>
      <c r="U8332" s="52"/>
      <c r="V8332" s="52"/>
      <c r="W8332" s="52"/>
      <c r="X8332" s="52"/>
      <c r="Y8332" s="52"/>
      <c r="Z8332" s="52"/>
      <c r="AA8332" s="52"/>
    </row>
    <row r="8333" spans="19:27">
      <c r="S8333" s="52"/>
      <c r="T8333" s="52"/>
      <c r="U8333" s="52"/>
      <c r="V8333" s="52"/>
      <c r="W8333" s="52"/>
      <c r="X8333" s="52"/>
      <c r="Y8333" s="52"/>
      <c r="Z8333" s="52"/>
      <c r="AA8333" s="52"/>
    </row>
    <row r="8334" spans="19:27">
      <c r="S8334" s="52"/>
      <c r="T8334" s="52"/>
      <c r="U8334" s="52"/>
      <c r="V8334" s="52"/>
      <c r="W8334" s="52"/>
      <c r="X8334" s="52"/>
      <c r="Y8334" s="52"/>
      <c r="Z8334" s="52"/>
      <c r="AA8334" s="52"/>
    </row>
    <row r="8335" spans="19:27">
      <c r="S8335" s="52"/>
      <c r="T8335" s="52"/>
      <c r="U8335" s="52"/>
      <c r="V8335" s="52"/>
      <c r="W8335" s="52"/>
      <c r="X8335" s="52"/>
      <c r="Y8335" s="52"/>
      <c r="Z8335" s="52"/>
      <c r="AA8335" s="52"/>
    </row>
    <row r="8336" spans="19:27">
      <c r="S8336" s="52"/>
      <c r="T8336" s="52"/>
      <c r="U8336" s="52"/>
      <c r="V8336" s="52"/>
      <c r="W8336" s="52"/>
      <c r="X8336" s="52"/>
      <c r="Y8336" s="52"/>
      <c r="Z8336" s="52"/>
      <c r="AA8336" s="52"/>
    </row>
    <row r="8337" spans="19:27">
      <c r="S8337" s="52"/>
      <c r="T8337" s="52"/>
      <c r="U8337" s="52"/>
      <c r="V8337" s="52"/>
      <c r="W8337" s="52"/>
      <c r="X8337" s="52"/>
      <c r="Y8337" s="52"/>
      <c r="Z8337" s="52"/>
      <c r="AA8337" s="52"/>
    </row>
    <row r="8338" spans="19:27">
      <c r="S8338" s="52"/>
      <c r="T8338" s="52"/>
      <c r="U8338" s="52"/>
      <c r="V8338" s="52"/>
      <c r="W8338" s="52"/>
      <c r="X8338" s="52"/>
      <c r="Y8338" s="52"/>
      <c r="Z8338" s="52"/>
      <c r="AA8338" s="52"/>
    </row>
    <row r="8339" spans="19:27">
      <c r="S8339" s="52"/>
      <c r="T8339" s="52"/>
      <c r="U8339" s="52"/>
      <c r="V8339" s="52"/>
      <c r="W8339" s="52"/>
      <c r="X8339" s="52"/>
      <c r="Y8339" s="52"/>
      <c r="Z8339" s="52"/>
      <c r="AA8339" s="52"/>
    </row>
    <row r="8340" spans="19:27">
      <c r="S8340" s="52"/>
      <c r="T8340" s="52"/>
      <c r="U8340" s="52"/>
      <c r="V8340" s="52"/>
      <c r="W8340" s="52"/>
      <c r="X8340" s="52"/>
      <c r="Y8340" s="52"/>
      <c r="Z8340" s="52"/>
      <c r="AA8340" s="52"/>
    </row>
    <row r="8341" spans="19:27">
      <c r="S8341" s="52"/>
      <c r="T8341" s="52"/>
      <c r="U8341" s="52"/>
      <c r="V8341" s="52"/>
      <c r="W8341" s="52"/>
      <c r="X8341" s="52"/>
      <c r="Y8341" s="52"/>
      <c r="Z8341" s="52"/>
      <c r="AA8341" s="52"/>
    </row>
    <row r="8342" spans="19:27">
      <c r="S8342" s="52"/>
      <c r="T8342" s="52"/>
      <c r="U8342" s="52"/>
      <c r="V8342" s="52"/>
      <c r="W8342" s="52"/>
      <c r="X8342" s="52"/>
      <c r="Y8342" s="52"/>
      <c r="Z8342" s="52"/>
      <c r="AA8342" s="52"/>
    </row>
    <row r="8343" spans="19:27">
      <c r="S8343" s="52"/>
      <c r="T8343" s="52"/>
      <c r="U8343" s="52"/>
      <c r="V8343" s="52"/>
      <c r="W8343" s="52"/>
      <c r="X8343" s="52"/>
      <c r="Y8343" s="52"/>
      <c r="Z8343" s="52"/>
      <c r="AA8343" s="52"/>
    </row>
    <row r="8344" spans="19:27">
      <c r="S8344" s="52"/>
      <c r="T8344" s="52"/>
      <c r="U8344" s="52"/>
      <c r="V8344" s="52"/>
      <c r="W8344" s="52"/>
      <c r="X8344" s="52"/>
      <c r="Y8344" s="52"/>
      <c r="Z8344" s="52"/>
      <c r="AA8344" s="52"/>
    </row>
    <row r="8345" spans="19:27">
      <c r="S8345" s="52"/>
      <c r="T8345" s="52"/>
      <c r="U8345" s="52"/>
      <c r="V8345" s="52"/>
      <c r="W8345" s="52"/>
      <c r="X8345" s="52"/>
      <c r="Y8345" s="52"/>
      <c r="Z8345" s="52"/>
      <c r="AA8345" s="52"/>
    </row>
    <row r="8346" spans="19:27">
      <c r="S8346" s="52"/>
      <c r="T8346" s="52"/>
      <c r="U8346" s="52"/>
      <c r="V8346" s="52"/>
      <c r="W8346" s="52"/>
      <c r="X8346" s="52"/>
      <c r="Y8346" s="52"/>
      <c r="Z8346" s="52"/>
      <c r="AA8346" s="52"/>
    </row>
    <row r="8347" spans="19:27">
      <c r="S8347" s="52"/>
      <c r="T8347" s="52"/>
      <c r="U8347" s="52"/>
      <c r="V8347" s="52"/>
      <c r="W8347" s="52"/>
      <c r="X8347" s="52"/>
      <c r="Y8347" s="52"/>
      <c r="Z8347" s="52"/>
      <c r="AA8347" s="52"/>
    </row>
    <row r="8348" spans="19:27">
      <c r="S8348" s="52"/>
      <c r="T8348" s="52"/>
      <c r="U8348" s="52"/>
      <c r="V8348" s="52"/>
      <c r="W8348" s="52"/>
      <c r="X8348" s="52"/>
      <c r="Y8348" s="52"/>
      <c r="Z8348" s="52"/>
      <c r="AA8348" s="52"/>
    </row>
    <row r="8349" spans="19:27">
      <c r="S8349" s="52"/>
      <c r="T8349" s="52"/>
      <c r="U8349" s="52"/>
      <c r="V8349" s="52"/>
      <c r="W8349" s="52"/>
      <c r="X8349" s="52"/>
      <c r="Y8349" s="52"/>
      <c r="Z8349" s="52"/>
      <c r="AA8349" s="52"/>
    </row>
    <row r="8350" spans="19:27">
      <c r="S8350" s="52"/>
      <c r="T8350" s="52"/>
      <c r="U8350" s="52"/>
      <c r="V8350" s="52"/>
      <c r="W8350" s="52"/>
      <c r="X8350" s="52"/>
      <c r="Y8350" s="52"/>
      <c r="Z8350" s="52"/>
      <c r="AA8350" s="52"/>
    </row>
    <row r="8351" spans="19:27">
      <c r="S8351" s="52"/>
      <c r="T8351" s="52"/>
      <c r="U8351" s="52"/>
      <c r="V8351" s="52"/>
      <c r="W8351" s="52"/>
      <c r="X8351" s="52"/>
      <c r="Y8351" s="52"/>
      <c r="Z8351" s="52"/>
      <c r="AA8351" s="52"/>
    </row>
    <row r="8352" spans="19:27">
      <c r="S8352" s="52"/>
      <c r="T8352" s="52"/>
      <c r="U8352" s="52"/>
      <c r="V8352" s="52"/>
      <c r="W8352" s="52"/>
      <c r="X8352" s="52"/>
      <c r="Y8352" s="52"/>
      <c r="Z8352" s="52"/>
      <c r="AA8352" s="52"/>
    </row>
    <row r="8353" spans="19:27">
      <c r="S8353" s="52"/>
      <c r="T8353" s="52"/>
      <c r="U8353" s="52"/>
      <c r="V8353" s="52"/>
      <c r="W8353" s="52"/>
      <c r="X8353" s="52"/>
      <c r="Y8353" s="52"/>
      <c r="Z8353" s="52"/>
      <c r="AA8353" s="52"/>
    </row>
    <row r="8354" spans="19:27">
      <c r="S8354" s="52"/>
      <c r="T8354" s="52"/>
      <c r="U8354" s="52"/>
      <c r="V8354" s="52"/>
      <c r="W8354" s="52"/>
      <c r="X8354" s="52"/>
      <c r="Y8354" s="52"/>
      <c r="Z8354" s="52"/>
      <c r="AA8354" s="52"/>
    </row>
    <row r="8355" spans="19:27">
      <c r="S8355" s="52"/>
      <c r="T8355" s="52"/>
      <c r="U8355" s="52"/>
      <c r="V8355" s="52"/>
      <c r="W8355" s="52"/>
      <c r="X8355" s="52"/>
      <c r="Y8355" s="52"/>
      <c r="Z8355" s="52"/>
      <c r="AA8355" s="52"/>
    </row>
    <row r="8356" spans="19:27">
      <c r="S8356" s="52"/>
      <c r="T8356" s="52"/>
      <c r="U8356" s="52"/>
      <c r="V8356" s="52"/>
      <c r="W8356" s="52"/>
      <c r="X8356" s="52"/>
      <c r="Y8356" s="52"/>
      <c r="Z8356" s="52"/>
      <c r="AA8356" s="52"/>
    </row>
    <row r="8357" spans="19:27">
      <c r="S8357" s="52"/>
      <c r="T8357" s="52"/>
      <c r="U8357" s="52"/>
      <c r="V8357" s="52"/>
      <c r="W8357" s="52"/>
      <c r="X8357" s="52"/>
      <c r="Y8357" s="52"/>
      <c r="Z8357" s="52"/>
      <c r="AA8357" s="52"/>
    </row>
    <row r="8358" spans="19:27">
      <c r="S8358" s="52"/>
      <c r="T8358" s="52"/>
      <c r="U8358" s="52"/>
      <c r="V8358" s="52"/>
      <c r="W8358" s="52"/>
      <c r="X8358" s="52"/>
      <c r="Y8358" s="52"/>
      <c r="Z8358" s="52"/>
      <c r="AA8358" s="52"/>
    </row>
    <row r="8359" spans="19:27">
      <c r="S8359" s="52"/>
      <c r="T8359" s="52"/>
      <c r="U8359" s="52"/>
      <c r="V8359" s="52"/>
      <c r="W8359" s="52"/>
      <c r="X8359" s="52"/>
      <c r="Y8359" s="52"/>
      <c r="Z8359" s="52"/>
      <c r="AA8359" s="52"/>
    </row>
    <row r="8360" spans="19:27">
      <c r="S8360" s="52"/>
      <c r="T8360" s="52"/>
      <c r="U8360" s="52"/>
      <c r="V8360" s="52"/>
      <c r="W8360" s="52"/>
      <c r="X8360" s="52"/>
      <c r="Y8360" s="52"/>
      <c r="Z8360" s="52"/>
      <c r="AA8360" s="52"/>
    </row>
    <row r="8361" spans="19:27">
      <c r="S8361" s="52"/>
      <c r="T8361" s="52"/>
      <c r="U8361" s="52"/>
      <c r="V8361" s="52"/>
      <c r="W8361" s="52"/>
      <c r="X8361" s="52"/>
      <c r="Y8361" s="52"/>
      <c r="Z8361" s="52"/>
      <c r="AA8361" s="52"/>
    </row>
    <row r="8362" spans="19:27">
      <c r="S8362" s="52"/>
      <c r="T8362" s="52"/>
      <c r="U8362" s="52"/>
      <c r="V8362" s="52"/>
      <c r="W8362" s="52"/>
      <c r="X8362" s="52"/>
      <c r="Y8362" s="52"/>
      <c r="Z8362" s="52"/>
      <c r="AA8362" s="52"/>
    </row>
    <row r="8363" spans="19:27">
      <c r="S8363" s="52"/>
      <c r="T8363" s="52"/>
      <c r="U8363" s="52"/>
      <c r="V8363" s="52"/>
      <c r="W8363" s="52"/>
      <c r="X8363" s="52"/>
      <c r="Y8363" s="52"/>
      <c r="Z8363" s="52"/>
      <c r="AA8363" s="52"/>
    </row>
    <row r="8364" spans="19:27">
      <c r="S8364" s="52"/>
      <c r="T8364" s="52"/>
      <c r="U8364" s="52"/>
      <c r="V8364" s="52"/>
      <c r="W8364" s="52"/>
      <c r="X8364" s="52"/>
      <c r="Y8364" s="52"/>
      <c r="Z8364" s="52"/>
      <c r="AA8364" s="52"/>
    </row>
    <row r="8365" spans="19:27">
      <c r="S8365" s="52"/>
      <c r="T8365" s="52"/>
      <c r="U8365" s="52"/>
      <c r="V8365" s="52"/>
      <c r="W8365" s="52"/>
      <c r="X8365" s="52"/>
      <c r="Y8365" s="52"/>
      <c r="Z8365" s="52"/>
      <c r="AA8365" s="52"/>
    </row>
    <row r="8366" spans="19:27">
      <c r="S8366" s="52"/>
      <c r="T8366" s="52"/>
      <c r="U8366" s="52"/>
      <c r="V8366" s="52"/>
      <c r="W8366" s="52"/>
      <c r="X8366" s="52"/>
      <c r="Y8366" s="52"/>
      <c r="Z8366" s="52"/>
      <c r="AA8366" s="52"/>
    </row>
    <row r="8367" spans="19:27">
      <c r="S8367" s="52"/>
      <c r="T8367" s="52"/>
      <c r="U8367" s="52"/>
      <c r="V8367" s="52"/>
      <c r="W8367" s="52"/>
      <c r="X8367" s="52"/>
      <c r="Y8367" s="52"/>
      <c r="Z8367" s="52"/>
      <c r="AA8367" s="52"/>
    </row>
    <row r="8368" spans="19:27">
      <c r="S8368" s="52"/>
      <c r="T8368" s="52"/>
      <c r="U8368" s="52"/>
      <c r="V8368" s="52"/>
      <c r="W8368" s="52"/>
      <c r="X8368" s="52"/>
      <c r="Y8368" s="52"/>
      <c r="Z8368" s="52"/>
      <c r="AA8368" s="52"/>
    </row>
    <row r="8369" spans="19:27">
      <c r="S8369" s="52"/>
      <c r="T8369" s="52"/>
      <c r="U8369" s="52"/>
      <c r="V8369" s="52"/>
      <c r="W8369" s="52"/>
      <c r="X8369" s="52"/>
      <c r="Y8369" s="52"/>
      <c r="Z8369" s="52"/>
      <c r="AA8369" s="52"/>
    </row>
    <row r="8370" spans="19:27">
      <c r="S8370" s="52"/>
      <c r="T8370" s="52"/>
      <c r="U8370" s="52"/>
      <c r="V8370" s="52"/>
      <c r="W8370" s="52"/>
      <c r="X8370" s="52"/>
      <c r="Y8370" s="52"/>
      <c r="Z8370" s="52"/>
      <c r="AA8370" s="52"/>
    </row>
    <row r="8371" spans="19:27">
      <c r="S8371" s="52"/>
      <c r="T8371" s="52"/>
      <c r="U8371" s="52"/>
      <c r="V8371" s="52"/>
      <c r="W8371" s="52"/>
      <c r="X8371" s="52"/>
      <c r="Y8371" s="52"/>
      <c r="Z8371" s="52"/>
      <c r="AA8371" s="52"/>
    </row>
    <row r="8372" spans="19:27">
      <c r="S8372" s="52"/>
      <c r="T8372" s="52"/>
      <c r="U8372" s="52"/>
      <c r="V8372" s="52"/>
      <c r="W8372" s="52"/>
      <c r="X8372" s="52"/>
      <c r="Y8372" s="52"/>
      <c r="Z8372" s="52"/>
      <c r="AA8372" s="52"/>
    </row>
    <row r="8373" spans="19:27">
      <c r="S8373" s="52"/>
      <c r="T8373" s="52"/>
      <c r="U8373" s="52"/>
      <c r="V8373" s="52"/>
      <c r="W8373" s="52"/>
      <c r="X8373" s="52"/>
      <c r="Y8373" s="52"/>
      <c r="Z8373" s="52"/>
      <c r="AA8373" s="52"/>
    </row>
    <row r="8374" spans="19:27">
      <c r="S8374" s="52"/>
      <c r="T8374" s="52"/>
      <c r="U8374" s="52"/>
      <c r="V8374" s="52"/>
      <c r="W8374" s="52"/>
      <c r="X8374" s="52"/>
      <c r="Y8374" s="52"/>
      <c r="Z8374" s="52"/>
      <c r="AA8374" s="52"/>
    </row>
    <row r="8375" spans="19:27">
      <c r="S8375" s="52"/>
      <c r="T8375" s="52"/>
      <c r="U8375" s="52"/>
      <c r="V8375" s="52"/>
      <c r="W8375" s="52"/>
      <c r="X8375" s="52"/>
      <c r="Y8375" s="52"/>
      <c r="Z8375" s="52"/>
      <c r="AA8375" s="52"/>
    </row>
    <row r="8376" spans="19:27">
      <c r="S8376" s="52"/>
      <c r="T8376" s="52"/>
      <c r="U8376" s="52"/>
      <c r="V8376" s="52"/>
      <c r="W8376" s="52"/>
      <c r="X8376" s="52"/>
      <c r="Y8376" s="52"/>
      <c r="Z8376" s="52"/>
      <c r="AA8376" s="52"/>
    </row>
    <row r="8377" spans="19:27">
      <c r="S8377" s="52"/>
      <c r="T8377" s="52"/>
      <c r="U8377" s="52"/>
      <c r="V8377" s="52"/>
      <c r="W8377" s="52"/>
      <c r="X8377" s="52"/>
      <c r="Y8377" s="52"/>
      <c r="Z8377" s="52"/>
      <c r="AA8377" s="52"/>
    </row>
    <row r="8378" spans="19:27">
      <c r="S8378" s="52"/>
      <c r="T8378" s="52"/>
      <c r="U8378" s="52"/>
      <c r="V8378" s="52"/>
      <c r="W8378" s="52"/>
      <c r="X8378" s="52"/>
      <c r="Y8378" s="52"/>
      <c r="Z8378" s="52"/>
      <c r="AA8378" s="52"/>
    </row>
    <row r="8379" spans="19:27">
      <c r="S8379" s="52"/>
      <c r="T8379" s="52"/>
      <c r="U8379" s="52"/>
      <c r="V8379" s="52"/>
      <c r="W8379" s="52"/>
      <c r="X8379" s="52"/>
      <c r="Y8379" s="52"/>
      <c r="Z8379" s="52"/>
      <c r="AA8379" s="52"/>
    </row>
    <row r="8380" spans="19:27">
      <c r="S8380" s="52"/>
      <c r="T8380" s="52"/>
      <c r="U8380" s="52"/>
      <c r="V8380" s="52"/>
      <c r="W8380" s="52"/>
      <c r="X8380" s="52"/>
      <c r="Y8380" s="52"/>
      <c r="Z8380" s="52"/>
      <c r="AA8380" s="52"/>
    </row>
    <row r="8381" spans="19:27">
      <c r="S8381" s="52"/>
      <c r="T8381" s="52"/>
      <c r="U8381" s="52"/>
      <c r="V8381" s="52"/>
      <c r="W8381" s="52"/>
      <c r="X8381" s="52"/>
      <c r="Y8381" s="52"/>
      <c r="Z8381" s="52"/>
      <c r="AA8381" s="52"/>
    </row>
    <row r="8382" spans="19:27">
      <c r="S8382" s="52"/>
      <c r="T8382" s="52"/>
      <c r="U8382" s="52"/>
      <c r="V8382" s="52"/>
      <c r="W8382" s="52"/>
      <c r="X8382" s="52"/>
      <c r="Y8382" s="52"/>
      <c r="Z8382" s="52"/>
      <c r="AA8382" s="52"/>
    </row>
    <row r="8383" spans="19:27">
      <c r="S8383" s="52"/>
      <c r="T8383" s="52"/>
      <c r="U8383" s="52"/>
      <c r="V8383" s="52"/>
      <c r="W8383" s="52"/>
      <c r="X8383" s="52"/>
      <c r="Y8383" s="52"/>
      <c r="Z8383" s="52"/>
      <c r="AA8383" s="52"/>
    </row>
    <row r="8384" spans="19:27">
      <c r="S8384" s="52"/>
      <c r="T8384" s="52"/>
      <c r="U8384" s="52"/>
      <c r="V8384" s="52"/>
      <c r="W8384" s="52"/>
      <c r="X8384" s="52"/>
      <c r="Y8384" s="52"/>
      <c r="Z8384" s="52"/>
      <c r="AA8384" s="52"/>
    </row>
    <row r="8385" spans="19:27">
      <c r="S8385" s="52"/>
      <c r="T8385" s="52"/>
      <c r="U8385" s="52"/>
      <c r="V8385" s="52"/>
      <c r="W8385" s="52"/>
      <c r="X8385" s="52"/>
      <c r="Y8385" s="52"/>
      <c r="Z8385" s="52"/>
      <c r="AA8385" s="52"/>
    </row>
    <row r="8386" spans="19:27">
      <c r="S8386" s="52"/>
      <c r="T8386" s="52"/>
      <c r="U8386" s="52"/>
      <c r="V8386" s="52"/>
      <c r="W8386" s="52"/>
      <c r="X8386" s="52"/>
      <c r="Y8386" s="52"/>
      <c r="Z8386" s="52"/>
      <c r="AA8386" s="52"/>
    </row>
    <row r="8387" spans="19:27">
      <c r="S8387" s="52"/>
      <c r="T8387" s="52"/>
      <c r="U8387" s="52"/>
      <c r="V8387" s="52"/>
      <c r="W8387" s="52"/>
      <c r="X8387" s="52"/>
      <c r="Y8387" s="52"/>
      <c r="Z8387" s="52"/>
      <c r="AA8387" s="52"/>
    </row>
    <row r="8388" spans="19:27">
      <c r="S8388" s="52"/>
      <c r="T8388" s="52"/>
      <c r="U8388" s="52"/>
      <c r="V8388" s="52"/>
      <c r="W8388" s="52"/>
      <c r="X8388" s="52"/>
      <c r="Y8388" s="52"/>
      <c r="Z8388" s="52"/>
      <c r="AA8388" s="52"/>
    </row>
    <row r="8389" spans="19:27">
      <c r="S8389" s="52"/>
      <c r="T8389" s="52"/>
      <c r="U8389" s="52"/>
      <c r="V8389" s="52"/>
      <c r="W8389" s="52"/>
      <c r="X8389" s="52"/>
      <c r="Y8389" s="52"/>
      <c r="Z8389" s="52"/>
      <c r="AA8389" s="52"/>
    </row>
    <row r="8390" spans="19:27">
      <c r="S8390" s="52"/>
      <c r="T8390" s="52"/>
      <c r="U8390" s="52"/>
      <c r="V8390" s="52"/>
      <c r="W8390" s="52"/>
      <c r="X8390" s="52"/>
      <c r="Y8390" s="52"/>
      <c r="Z8390" s="52"/>
      <c r="AA8390" s="52"/>
    </row>
    <row r="8391" spans="19:27">
      <c r="S8391" s="52"/>
      <c r="T8391" s="52"/>
      <c r="U8391" s="52"/>
      <c r="V8391" s="52"/>
      <c r="W8391" s="52"/>
      <c r="X8391" s="52"/>
      <c r="Y8391" s="52"/>
      <c r="Z8391" s="52"/>
      <c r="AA8391" s="52"/>
    </row>
    <row r="8392" spans="19:27">
      <c r="S8392" s="52"/>
      <c r="T8392" s="52"/>
      <c r="U8392" s="52"/>
      <c r="V8392" s="52"/>
      <c r="W8392" s="52"/>
      <c r="X8392" s="52"/>
      <c r="Y8392" s="52"/>
      <c r="Z8392" s="52"/>
      <c r="AA8392" s="52"/>
    </row>
    <row r="8393" spans="19:27">
      <c r="S8393" s="52"/>
      <c r="T8393" s="52"/>
      <c r="U8393" s="52"/>
      <c r="V8393" s="52"/>
      <c r="W8393" s="52"/>
      <c r="X8393" s="52"/>
      <c r="Y8393" s="52"/>
      <c r="Z8393" s="52"/>
      <c r="AA8393" s="52"/>
    </row>
    <row r="8394" spans="19:27">
      <c r="S8394" s="52"/>
      <c r="T8394" s="52"/>
      <c r="U8394" s="52"/>
      <c r="V8394" s="52"/>
      <c r="W8394" s="52"/>
      <c r="X8394" s="52"/>
      <c r="Y8394" s="52"/>
      <c r="Z8394" s="52"/>
      <c r="AA8394" s="52"/>
    </row>
    <row r="8395" spans="19:27">
      <c r="S8395" s="52"/>
      <c r="T8395" s="52"/>
      <c r="U8395" s="52"/>
      <c r="V8395" s="52"/>
      <c r="W8395" s="52"/>
      <c r="X8395" s="52"/>
      <c r="Y8395" s="52"/>
      <c r="Z8395" s="52"/>
      <c r="AA8395" s="52"/>
    </row>
    <row r="8396" spans="19:27">
      <c r="S8396" s="52"/>
      <c r="T8396" s="52"/>
      <c r="U8396" s="52"/>
      <c r="V8396" s="52"/>
      <c r="W8396" s="52"/>
      <c r="X8396" s="52"/>
      <c r="Y8396" s="52"/>
      <c r="Z8396" s="52"/>
      <c r="AA8396" s="52"/>
    </row>
    <row r="8397" spans="19:27">
      <c r="S8397" s="52"/>
      <c r="T8397" s="52"/>
      <c r="U8397" s="52"/>
      <c r="V8397" s="52"/>
      <c r="W8397" s="52"/>
      <c r="X8397" s="52"/>
      <c r="Y8397" s="52"/>
      <c r="Z8397" s="52"/>
      <c r="AA8397" s="52"/>
    </row>
    <row r="8398" spans="19:27">
      <c r="S8398" s="52"/>
      <c r="T8398" s="52"/>
      <c r="U8398" s="52"/>
      <c r="V8398" s="52"/>
      <c r="W8398" s="52"/>
      <c r="X8398" s="52"/>
      <c r="Y8398" s="52"/>
      <c r="Z8398" s="52"/>
      <c r="AA8398" s="52"/>
    </row>
    <row r="8399" spans="19:27">
      <c r="S8399" s="52"/>
      <c r="T8399" s="52"/>
      <c r="U8399" s="52"/>
      <c r="V8399" s="52"/>
      <c r="W8399" s="52"/>
      <c r="X8399" s="52"/>
      <c r="Y8399" s="52"/>
      <c r="Z8399" s="52"/>
      <c r="AA8399" s="52"/>
    </row>
    <row r="8400" spans="19:27">
      <c r="S8400" s="52"/>
      <c r="T8400" s="52"/>
      <c r="U8400" s="52"/>
      <c r="V8400" s="52"/>
      <c r="W8400" s="52"/>
      <c r="X8400" s="52"/>
      <c r="Y8400" s="52"/>
      <c r="Z8400" s="52"/>
      <c r="AA8400" s="52"/>
    </row>
    <row r="8401" spans="19:27">
      <c r="S8401" s="52"/>
      <c r="T8401" s="52"/>
      <c r="U8401" s="52"/>
      <c r="V8401" s="52"/>
      <c r="W8401" s="52"/>
      <c r="X8401" s="52"/>
      <c r="Y8401" s="52"/>
      <c r="Z8401" s="52"/>
      <c r="AA8401" s="52"/>
    </row>
    <row r="8402" spans="19:27">
      <c r="S8402" s="52"/>
      <c r="T8402" s="52"/>
      <c r="U8402" s="52"/>
      <c r="V8402" s="52"/>
      <c r="W8402" s="52"/>
      <c r="X8402" s="52"/>
      <c r="Y8402" s="52"/>
      <c r="Z8402" s="52"/>
      <c r="AA8402" s="52"/>
    </row>
    <row r="8403" spans="19:27">
      <c r="S8403" s="52"/>
      <c r="T8403" s="52"/>
      <c r="U8403" s="52"/>
      <c r="V8403" s="52"/>
      <c r="W8403" s="52"/>
      <c r="X8403" s="52"/>
      <c r="Y8403" s="52"/>
      <c r="Z8403" s="52"/>
      <c r="AA8403" s="52"/>
    </row>
    <row r="8404" spans="19:27">
      <c r="S8404" s="52"/>
      <c r="T8404" s="52"/>
      <c r="U8404" s="52"/>
      <c r="V8404" s="52"/>
      <c r="W8404" s="52"/>
      <c r="X8404" s="52"/>
      <c r="Y8404" s="52"/>
      <c r="Z8404" s="52"/>
      <c r="AA8404" s="52"/>
    </row>
    <row r="8405" spans="19:27">
      <c r="S8405" s="52"/>
      <c r="T8405" s="52"/>
      <c r="U8405" s="52"/>
      <c r="V8405" s="52"/>
      <c r="W8405" s="52"/>
      <c r="X8405" s="52"/>
      <c r="Y8405" s="52"/>
      <c r="Z8405" s="52"/>
      <c r="AA8405" s="52"/>
    </row>
    <row r="8406" spans="19:27">
      <c r="S8406" s="52"/>
      <c r="T8406" s="52"/>
      <c r="U8406" s="52"/>
      <c r="V8406" s="52"/>
      <c r="W8406" s="52"/>
      <c r="X8406" s="52"/>
      <c r="Y8406" s="52"/>
      <c r="Z8406" s="52"/>
      <c r="AA8406" s="52"/>
    </row>
    <row r="8407" spans="19:27">
      <c r="S8407" s="52"/>
      <c r="T8407" s="52"/>
      <c r="U8407" s="52"/>
      <c r="V8407" s="52"/>
      <c r="W8407" s="52"/>
      <c r="X8407" s="52"/>
      <c r="Y8407" s="52"/>
      <c r="Z8407" s="52"/>
      <c r="AA8407" s="52"/>
    </row>
    <row r="8408" spans="19:27">
      <c r="S8408" s="52"/>
      <c r="T8408" s="52"/>
      <c r="U8408" s="52"/>
      <c r="V8408" s="52"/>
      <c r="W8408" s="52"/>
      <c r="X8408" s="52"/>
      <c r="Y8408" s="52"/>
      <c r="Z8408" s="52"/>
      <c r="AA8408" s="52"/>
    </row>
    <row r="8409" spans="19:27">
      <c r="S8409" s="52"/>
      <c r="T8409" s="52"/>
      <c r="U8409" s="52"/>
      <c r="V8409" s="52"/>
      <c r="W8409" s="52"/>
      <c r="X8409" s="52"/>
      <c r="Y8409" s="52"/>
      <c r="Z8409" s="52"/>
      <c r="AA8409" s="52"/>
    </row>
    <row r="8410" spans="19:27">
      <c r="S8410" s="52"/>
      <c r="T8410" s="52"/>
      <c r="U8410" s="52"/>
      <c r="V8410" s="52"/>
      <c r="W8410" s="52"/>
      <c r="X8410" s="52"/>
      <c r="Y8410" s="52"/>
      <c r="Z8410" s="52"/>
      <c r="AA8410" s="52"/>
    </row>
    <row r="8411" spans="19:27">
      <c r="S8411" s="52"/>
      <c r="T8411" s="52"/>
      <c r="U8411" s="52"/>
      <c r="V8411" s="52"/>
      <c r="W8411" s="52"/>
      <c r="X8411" s="52"/>
      <c r="Y8411" s="52"/>
      <c r="Z8411" s="52"/>
      <c r="AA8411" s="52"/>
    </row>
    <row r="8412" spans="19:27">
      <c r="S8412" s="52"/>
      <c r="T8412" s="52"/>
      <c r="U8412" s="52"/>
      <c r="V8412" s="52"/>
      <c r="W8412" s="52"/>
      <c r="X8412" s="52"/>
      <c r="Y8412" s="52"/>
      <c r="Z8412" s="52"/>
      <c r="AA8412" s="52"/>
    </row>
    <row r="8413" spans="19:27">
      <c r="S8413" s="52"/>
      <c r="T8413" s="52"/>
      <c r="U8413" s="52"/>
      <c r="V8413" s="52"/>
      <c r="W8413" s="52"/>
      <c r="X8413" s="52"/>
      <c r="Y8413" s="52"/>
      <c r="Z8413" s="52"/>
      <c r="AA8413" s="52"/>
    </row>
    <row r="8414" spans="19:27">
      <c r="S8414" s="52"/>
      <c r="T8414" s="52"/>
      <c r="U8414" s="52"/>
      <c r="V8414" s="52"/>
      <c r="W8414" s="52"/>
      <c r="X8414" s="52"/>
      <c r="Y8414" s="52"/>
      <c r="Z8414" s="52"/>
      <c r="AA8414" s="52"/>
    </row>
    <row r="8415" spans="19:27">
      <c r="S8415" s="52"/>
      <c r="T8415" s="52"/>
      <c r="U8415" s="52"/>
      <c r="V8415" s="52"/>
      <c r="W8415" s="52"/>
      <c r="X8415" s="52"/>
      <c r="Y8415" s="52"/>
      <c r="Z8415" s="52"/>
      <c r="AA8415" s="52"/>
    </row>
    <row r="8416" spans="19:27">
      <c r="S8416" s="52"/>
      <c r="T8416" s="52"/>
      <c r="U8416" s="52"/>
      <c r="V8416" s="52"/>
      <c r="W8416" s="52"/>
      <c r="X8416" s="52"/>
      <c r="Y8416" s="52"/>
      <c r="Z8416" s="52"/>
      <c r="AA8416" s="52"/>
    </row>
    <row r="8417" spans="19:27">
      <c r="S8417" s="52"/>
      <c r="T8417" s="52"/>
      <c r="U8417" s="52"/>
      <c r="V8417" s="52"/>
      <c r="W8417" s="52"/>
      <c r="X8417" s="52"/>
      <c r="Y8417" s="52"/>
      <c r="Z8417" s="52"/>
      <c r="AA8417" s="52"/>
    </row>
    <row r="8418" spans="19:27">
      <c r="S8418" s="52"/>
      <c r="T8418" s="52"/>
      <c r="U8418" s="52"/>
      <c r="V8418" s="52"/>
      <c r="W8418" s="52"/>
      <c r="X8418" s="52"/>
      <c r="Y8418" s="52"/>
      <c r="Z8418" s="52"/>
      <c r="AA8418" s="52"/>
    </row>
    <row r="8419" spans="19:27">
      <c r="S8419" s="52"/>
      <c r="T8419" s="52"/>
      <c r="U8419" s="52"/>
      <c r="V8419" s="52"/>
      <c r="W8419" s="52"/>
      <c r="X8419" s="52"/>
      <c r="Y8419" s="52"/>
      <c r="Z8419" s="52"/>
      <c r="AA8419" s="52"/>
    </row>
    <row r="8420" spans="19:27">
      <c r="S8420" s="52"/>
      <c r="T8420" s="52"/>
      <c r="U8420" s="52"/>
      <c r="V8420" s="52"/>
      <c r="W8420" s="52"/>
      <c r="X8420" s="52"/>
      <c r="Y8420" s="52"/>
      <c r="Z8420" s="52"/>
      <c r="AA8420" s="52"/>
    </row>
    <row r="8421" spans="19:27">
      <c r="S8421" s="52"/>
      <c r="T8421" s="52"/>
      <c r="U8421" s="52"/>
      <c r="V8421" s="52"/>
      <c r="W8421" s="52"/>
      <c r="X8421" s="52"/>
      <c r="Y8421" s="52"/>
      <c r="Z8421" s="52"/>
      <c r="AA8421" s="52"/>
    </row>
    <row r="8422" spans="19:27">
      <c r="S8422" s="52"/>
      <c r="T8422" s="52"/>
      <c r="U8422" s="52"/>
      <c r="V8422" s="52"/>
      <c r="W8422" s="52"/>
      <c r="X8422" s="52"/>
      <c r="Y8422" s="52"/>
      <c r="Z8422" s="52"/>
      <c r="AA8422" s="52"/>
    </row>
    <row r="8423" spans="19:27">
      <c r="S8423" s="52"/>
      <c r="T8423" s="52"/>
      <c r="U8423" s="52"/>
      <c r="V8423" s="52"/>
      <c r="W8423" s="52"/>
      <c r="X8423" s="52"/>
      <c r="Y8423" s="52"/>
      <c r="Z8423" s="52"/>
      <c r="AA8423" s="52"/>
    </row>
    <row r="8424" spans="19:27">
      <c r="S8424" s="52"/>
      <c r="T8424" s="52"/>
      <c r="U8424" s="52"/>
      <c r="V8424" s="52"/>
      <c r="W8424" s="52"/>
      <c r="X8424" s="52"/>
      <c r="Y8424" s="52"/>
      <c r="Z8424" s="52"/>
      <c r="AA8424" s="52"/>
    </row>
    <row r="8425" spans="19:27">
      <c r="S8425" s="52"/>
      <c r="T8425" s="52"/>
      <c r="U8425" s="52"/>
      <c r="V8425" s="52"/>
      <c r="W8425" s="52"/>
      <c r="X8425" s="52"/>
      <c r="Y8425" s="52"/>
      <c r="Z8425" s="52"/>
      <c r="AA8425" s="52"/>
    </row>
    <row r="8426" spans="19:27">
      <c r="S8426" s="52"/>
      <c r="T8426" s="52"/>
      <c r="U8426" s="52"/>
      <c r="V8426" s="52"/>
      <c r="W8426" s="52"/>
      <c r="X8426" s="52"/>
      <c r="Y8426" s="52"/>
      <c r="Z8426" s="52"/>
      <c r="AA8426" s="52"/>
    </row>
    <row r="8427" spans="19:27">
      <c r="S8427" s="52"/>
      <c r="T8427" s="52"/>
      <c r="U8427" s="52"/>
      <c r="V8427" s="52"/>
      <c r="W8427" s="52"/>
      <c r="X8427" s="52"/>
      <c r="Y8427" s="52"/>
      <c r="Z8427" s="52"/>
      <c r="AA8427" s="52"/>
    </row>
    <row r="8428" spans="19:27">
      <c r="S8428" s="52"/>
      <c r="T8428" s="52"/>
      <c r="U8428" s="52"/>
      <c r="V8428" s="52"/>
      <c r="W8428" s="52"/>
      <c r="X8428" s="52"/>
      <c r="Y8428" s="52"/>
      <c r="Z8428" s="52"/>
      <c r="AA8428" s="52"/>
    </row>
    <row r="8429" spans="19:27">
      <c r="S8429" s="52"/>
      <c r="T8429" s="52"/>
      <c r="U8429" s="52"/>
      <c r="V8429" s="52"/>
      <c r="W8429" s="52"/>
      <c r="X8429" s="52"/>
      <c r="Y8429" s="52"/>
      <c r="Z8429" s="52"/>
      <c r="AA8429" s="52"/>
    </row>
    <row r="8430" spans="19:27">
      <c r="S8430" s="52"/>
      <c r="T8430" s="52"/>
      <c r="U8430" s="52"/>
      <c r="V8430" s="52"/>
      <c r="W8430" s="52"/>
      <c r="X8430" s="52"/>
      <c r="Y8430" s="52"/>
      <c r="Z8430" s="52"/>
      <c r="AA8430" s="52"/>
    </row>
    <row r="8431" spans="19:27">
      <c r="S8431" s="52"/>
      <c r="T8431" s="52"/>
      <c r="U8431" s="52"/>
      <c r="V8431" s="52"/>
      <c r="W8431" s="52"/>
      <c r="X8431" s="52"/>
      <c r="Y8431" s="52"/>
      <c r="Z8431" s="52"/>
      <c r="AA8431" s="52"/>
    </row>
    <row r="8432" spans="19:27">
      <c r="S8432" s="52"/>
      <c r="T8432" s="52"/>
      <c r="U8432" s="52"/>
      <c r="V8432" s="52"/>
      <c r="W8432" s="52"/>
      <c r="X8432" s="52"/>
      <c r="Y8432" s="52"/>
      <c r="Z8432" s="52"/>
      <c r="AA8432" s="52"/>
    </row>
    <row r="8433" spans="19:27">
      <c r="S8433" s="52"/>
      <c r="T8433" s="52"/>
      <c r="U8433" s="52"/>
      <c r="V8433" s="52"/>
      <c r="W8433" s="52"/>
      <c r="X8433" s="52"/>
      <c r="Y8433" s="52"/>
      <c r="Z8433" s="52"/>
      <c r="AA8433" s="52"/>
    </row>
    <row r="8434" spans="19:27">
      <c r="S8434" s="52"/>
      <c r="T8434" s="52"/>
      <c r="U8434" s="52"/>
      <c r="V8434" s="52"/>
      <c r="W8434" s="52"/>
      <c r="X8434" s="52"/>
      <c r="Y8434" s="52"/>
      <c r="Z8434" s="52"/>
      <c r="AA8434" s="52"/>
    </row>
    <row r="8435" spans="19:27">
      <c r="S8435" s="52"/>
      <c r="T8435" s="52"/>
      <c r="U8435" s="52"/>
      <c r="V8435" s="52"/>
      <c r="W8435" s="52"/>
      <c r="X8435" s="52"/>
      <c r="Y8435" s="52"/>
      <c r="Z8435" s="52"/>
      <c r="AA8435" s="52"/>
    </row>
    <row r="8436" spans="19:27">
      <c r="S8436" s="52"/>
      <c r="T8436" s="52"/>
      <c r="U8436" s="52"/>
      <c r="V8436" s="52"/>
      <c r="W8436" s="52"/>
      <c r="X8436" s="52"/>
      <c r="Y8436" s="52"/>
      <c r="Z8436" s="52"/>
      <c r="AA8436" s="52"/>
    </row>
    <row r="8437" spans="19:27">
      <c r="S8437" s="52"/>
      <c r="T8437" s="52"/>
      <c r="U8437" s="52"/>
      <c r="V8437" s="52"/>
      <c r="W8437" s="52"/>
      <c r="X8437" s="52"/>
      <c r="Y8437" s="52"/>
      <c r="Z8437" s="52"/>
      <c r="AA8437" s="52"/>
    </row>
    <row r="8438" spans="19:27">
      <c r="S8438" s="52"/>
      <c r="T8438" s="52"/>
      <c r="U8438" s="52"/>
      <c r="V8438" s="52"/>
      <c r="W8438" s="52"/>
      <c r="X8438" s="52"/>
      <c r="Y8438" s="52"/>
      <c r="Z8438" s="52"/>
      <c r="AA8438" s="52"/>
    </row>
    <row r="8439" spans="19:27">
      <c r="S8439" s="52"/>
      <c r="T8439" s="52"/>
      <c r="U8439" s="52"/>
      <c r="V8439" s="52"/>
      <c r="W8439" s="52"/>
      <c r="X8439" s="52"/>
      <c r="Y8439" s="52"/>
      <c r="Z8439" s="52"/>
      <c r="AA8439" s="52"/>
    </row>
    <row r="8440" spans="19:27">
      <c r="S8440" s="52"/>
      <c r="T8440" s="52"/>
      <c r="U8440" s="52"/>
      <c r="V8440" s="52"/>
      <c r="W8440" s="52"/>
      <c r="X8440" s="52"/>
      <c r="Y8440" s="52"/>
      <c r="Z8440" s="52"/>
      <c r="AA8440" s="52"/>
    </row>
    <row r="8441" spans="19:27">
      <c r="S8441" s="52"/>
      <c r="T8441" s="52"/>
      <c r="U8441" s="52"/>
      <c r="V8441" s="52"/>
      <c r="W8441" s="52"/>
      <c r="X8441" s="52"/>
      <c r="Y8441" s="52"/>
      <c r="Z8441" s="52"/>
      <c r="AA8441" s="52"/>
    </row>
    <row r="8442" spans="19:27">
      <c r="S8442" s="52"/>
      <c r="T8442" s="52"/>
      <c r="U8442" s="52"/>
      <c r="V8442" s="52"/>
      <c r="W8442" s="52"/>
      <c r="X8442" s="52"/>
      <c r="Y8442" s="52"/>
      <c r="Z8442" s="52"/>
      <c r="AA8442" s="52"/>
    </row>
    <row r="8443" spans="19:27">
      <c r="S8443" s="52"/>
      <c r="T8443" s="52"/>
      <c r="U8443" s="52"/>
      <c r="V8443" s="52"/>
      <c r="W8443" s="52"/>
      <c r="X8443" s="52"/>
      <c r="Y8443" s="52"/>
      <c r="Z8443" s="52"/>
      <c r="AA8443" s="52"/>
    </row>
    <row r="8444" spans="19:27">
      <c r="S8444" s="52"/>
      <c r="T8444" s="52"/>
      <c r="U8444" s="52"/>
      <c r="V8444" s="52"/>
      <c r="W8444" s="52"/>
      <c r="X8444" s="52"/>
      <c r="Y8444" s="52"/>
      <c r="Z8444" s="52"/>
      <c r="AA8444" s="52"/>
    </row>
    <row r="8445" spans="19:27">
      <c r="S8445" s="52"/>
      <c r="T8445" s="52"/>
      <c r="U8445" s="52"/>
      <c r="V8445" s="52"/>
      <c r="W8445" s="52"/>
      <c r="X8445" s="52"/>
      <c r="Y8445" s="52"/>
      <c r="Z8445" s="52"/>
      <c r="AA8445" s="52"/>
    </row>
    <row r="8446" spans="19:27">
      <c r="S8446" s="52"/>
      <c r="T8446" s="52"/>
      <c r="U8446" s="52"/>
      <c r="V8446" s="52"/>
      <c r="W8446" s="52"/>
      <c r="X8446" s="52"/>
      <c r="Y8446" s="52"/>
      <c r="Z8446" s="52"/>
      <c r="AA8446" s="52"/>
    </row>
    <row r="8447" spans="19:27">
      <c r="S8447" s="52"/>
      <c r="T8447" s="52"/>
      <c r="U8447" s="52"/>
      <c r="V8447" s="52"/>
      <c r="W8447" s="52"/>
      <c r="X8447" s="52"/>
      <c r="Y8447" s="52"/>
      <c r="Z8447" s="52"/>
      <c r="AA8447" s="52"/>
    </row>
    <row r="8448" spans="19:27">
      <c r="S8448" s="52"/>
      <c r="T8448" s="52"/>
      <c r="U8448" s="52"/>
      <c r="V8448" s="52"/>
      <c r="W8448" s="52"/>
      <c r="X8448" s="52"/>
      <c r="Y8448" s="52"/>
      <c r="Z8448" s="52"/>
      <c r="AA8448" s="52"/>
    </row>
    <row r="8449" spans="19:27">
      <c r="S8449" s="52"/>
      <c r="T8449" s="52"/>
      <c r="U8449" s="52"/>
      <c r="V8449" s="52"/>
      <c r="W8449" s="52"/>
      <c r="X8449" s="52"/>
      <c r="Y8449" s="52"/>
      <c r="Z8449" s="52"/>
      <c r="AA8449" s="52"/>
    </row>
    <row r="8450" spans="19:27">
      <c r="S8450" s="52"/>
      <c r="T8450" s="52"/>
      <c r="U8450" s="52"/>
      <c r="V8450" s="52"/>
      <c r="W8450" s="52"/>
      <c r="X8450" s="52"/>
      <c r="Y8450" s="52"/>
      <c r="Z8450" s="52"/>
      <c r="AA8450" s="52"/>
    </row>
    <row r="8451" spans="19:27">
      <c r="S8451" s="52"/>
      <c r="T8451" s="52"/>
      <c r="U8451" s="52"/>
      <c r="V8451" s="52"/>
      <c r="W8451" s="52"/>
      <c r="X8451" s="52"/>
      <c r="Y8451" s="52"/>
      <c r="Z8451" s="52"/>
      <c r="AA8451" s="52"/>
    </row>
    <row r="8452" spans="19:27">
      <c r="S8452" s="52"/>
      <c r="T8452" s="52"/>
      <c r="U8452" s="52"/>
      <c r="V8452" s="52"/>
      <c r="W8452" s="52"/>
      <c r="X8452" s="52"/>
      <c r="Y8452" s="52"/>
      <c r="Z8452" s="52"/>
      <c r="AA8452" s="52"/>
    </row>
    <row r="8453" spans="19:27">
      <c r="S8453" s="52"/>
      <c r="T8453" s="52"/>
      <c r="U8453" s="52"/>
      <c r="V8453" s="52"/>
      <c r="W8453" s="52"/>
      <c r="X8453" s="52"/>
      <c r="Y8453" s="52"/>
      <c r="Z8453" s="52"/>
      <c r="AA8453" s="52"/>
    </row>
    <row r="8454" spans="19:27">
      <c r="S8454" s="52"/>
      <c r="T8454" s="52"/>
      <c r="U8454" s="52"/>
      <c r="V8454" s="52"/>
      <c r="W8454" s="52"/>
      <c r="X8454" s="52"/>
      <c r="Y8454" s="52"/>
      <c r="Z8454" s="52"/>
      <c r="AA8454" s="52"/>
    </row>
    <row r="8455" spans="19:27">
      <c r="S8455" s="52"/>
      <c r="T8455" s="52"/>
      <c r="U8455" s="52"/>
      <c r="V8455" s="52"/>
      <c r="W8455" s="52"/>
      <c r="X8455" s="52"/>
      <c r="Y8455" s="52"/>
      <c r="Z8455" s="52"/>
      <c r="AA8455" s="52"/>
    </row>
    <row r="8456" spans="19:27">
      <c r="S8456" s="52"/>
      <c r="T8456" s="52"/>
      <c r="U8456" s="52"/>
      <c r="V8456" s="52"/>
      <c r="W8456" s="52"/>
      <c r="X8456" s="52"/>
      <c r="Y8456" s="52"/>
      <c r="Z8456" s="52"/>
      <c r="AA8456" s="52"/>
    </row>
    <row r="8457" spans="19:27">
      <c r="S8457" s="52"/>
      <c r="T8457" s="52"/>
      <c r="U8457" s="52"/>
      <c r="V8457" s="52"/>
      <c r="W8457" s="52"/>
      <c r="X8457" s="52"/>
      <c r="Y8457" s="52"/>
      <c r="Z8457" s="52"/>
      <c r="AA8457" s="52"/>
    </row>
    <row r="8458" spans="19:27">
      <c r="S8458" s="52"/>
      <c r="T8458" s="52"/>
      <c r="U8458" s="52"/>
      <c r="V8458" s="52"/>
      <c r="W8458" s="52"/>
      <c r="X8458" s="52"/>
      <c r="Y8458" s="52"/>
      <c r="Z8458" s="52"/>
      <c r="AA8458" s="52"/>
    </row>
    <row r="8459" spans="19:27">
      <c r="S8459" s="52"/>
      <c r="T8459" s="52"/>
      <c r="U8459" s="52"/>
      <c r="V8459" s="52"/>
      <c r="W8459" s="52"/>
      <c r="X8459" s="52"/>
      <c r="Y8459" s="52"/>
      <c r="Z8459" s="52"/>
      <c r="AA8459" s="52"/>
    </row>
    <row r="8460" spans="19:27">
      <c r="S8460" s="52"/>
      <c r="T8460" s="52"/>
      <c r="U8460" s="52"/>
      <c r="V8460" s="52"/>
      <c r="W8460" s="52"/>
      <c r="X8460" s="52"/>
      <c r="Y8460" s="52"/>
      <c r="Z8460" s="52"/>
      <c r="AA8460" s="52"/>
    </row>
    <row r="8461" spans="19:27">
      <c r="S8461" s="52"/>
      <c r="T8461" s="52"/>
      <c r="U8461" s="52"/>
      <c r="V8461" s="52"/>
      <c r="W8461" s="52"/>
      <c r="X8461" s="52"/>
      <c r="Y8461" s="52"/>
      <c r="Z8461" s="52"/>
      <c r="AA8461" s="52"/>
    </row>
    <row r="8462" spans="19:27">
      <c r="S8462" s="52"/>
      <c r="T8462" s="52"/>
      <c r="U8462" s="52"/>
      <c r="V8462" s="52"/>
      <c r="W8462" s="52"/>
      <c r="X8462" s="52"/>
      <c r="Y8462" s="52"/>
      <c r="Z8462" s="52"/>
      <c r="AA8462" s="52"/>
    </row>
    <row r="8463" spans="19:27">
      <c r="S8463" s="52"/>
      <c r="T8463" s="52"/>
      <c r="U8463" s="52"/>
      <c r="V8463" s="52"/>
      <c r="W8463" s="52"/>
      <c r="X8463" s="52"/>
      <c r="Y8463" s="52"/>
      <c r="Z8463" s="52"/>
      <c r="AA8463" s="52"/>
    </row>
    <row r="8464" spans="19:27">
      <c r="S8464" s="52"/>
      <c r="T8464" s="52"/>
      <c r="U8464" s="52"/>
      <c r="V8464" s="52"/>
      <c r="W8464" s="52"/>
      <c r="X8464" s="52"/>
      <c r="Y8464" s="52"/>
      <c r="Z8464" s="52"/>
      <c r="AA8464" s="52"/>
    </row>
    <row r="8465" spans="19:27">
      <c r="S8465" s="52"/>
      <c r="T8465" s="52"/>
      <c r="U8465" s="52"/>
      <c r="V8465" s="52"/>
      <c r="W8465" s="52"/>
      <c r="X8465" s="52"/>
      <c r="Y8465" s="52"/>
      <c r="Z8465" s="52"/>
      <c r="AA8465" s="52"/>
    </row>
    <row r="8466" spans="19:27">
      <c r="S8466" s="52"/>
      <c r="T8466" s="52"/>
      <c r="U8466" s="52"/>
      <c r="V8466" s="52"/>
      <c r="W8466" s="52"/>
      <c r="X8466" s="52"/>
      <c r="Y8466" s="52"/>
      <c r="Z8466" s="52"/>
      <c r="AA8466" s="52"/>
    </row>
    <row r="8467" spans="19:27">
      <c r="S8467" s="52"/>
      <c r="T8467" s="52"/>
      <c r="U8467" s="52"/>
      <c r="V8467" s="52"/>
      <c r="W8467" s="52"/>
      <c r="X8467" s="52"/>
      <c r="Y8467" s="52"/>
      <c r="Z8467" s="52"/>
      <c r="AA8467" s="52"/>
    </row>
    <row r="8468" spans="19:27">
      <c r="S8468" s="52"/>
      <c r="T8468" s="52"/>
      <c r="U8468" s="52"/>
      <c r="V8468" s="52"/>
      <c r="W8468" s="52"/>
      <c r="X8468" s="52"/>
      <c r="Y8468" s="52"/>
      <c r="Z8468" s="52"/>
      <c r="AA8468" s="52"/>
    </row>
    <row r="8469" spans="19:27">
      <c r="S8469" s="52"/>
      <c r="T8469" s="52"/>
      <c r="U8469" s="52"/>
      <c r="V8469" s="52"/>
      <c r="W8469" s="52"/>
      <c r="X8469" s="52"/>
      <c r="Y8469" s="52"/>
      <c r="Z8469" s="52"/>
      <c r="AA8469" s="52"/>
    </row>
    <row r="8470" spans="19:27">
      <c r="S8470" s="52"/>
      <c r="T8470" s="52"/>
      <c r="U8470" s="52"/>
      <c r="V8470" s="52"/>
      <c r="W8470" s="52"/>
      <c r="X8470" s="52"/>
      <c r="Y8470" s="52"/>
      <c r="Z8470" s="52"/>
      <c r="AA8470" s="52"/>
    </row>
    <row r="8471" spans="19:27">
      <c r="S8471" s="52"/>
      <c r="T8471" s="52"/>
      <c r="U8471" s="52"/>
      <c r="V8471" s="52"/>
      <c r="W8471" s="52"/>
      <c r="X8471" s="52"/>
      <c r="Y8471" s="52"/>
      <c r="Z8471" s="52"/>
      <c r="AA8471" s="52"/>
    </row>
    <row r="8472" spans="19:27">
      <c r="S8472" s="52"/>
      <c r="T8472" s="52"/>
      <c r="U8472" s="52"/>
      <c r="V8472" s="52"/>
      <c r="W8472" s="52"/>
      <c r="X8472" s="52"/>
      <c r="Y8472" s="52"/>
      <c r="Z8472" s="52"/>
      <c r="AA8472" s="52"/>
    </row>
    <row r="8473" spans="19:27">
      <c r="S8473" s="52"/>
      <c r="T8473" s="52"/>
      <c r="U8473" s="52"/>
      <c r="V8473" s="52"/>
      <c r="W8473" s="52"/>
      <c r="X8473" s="52"/>
      <c r="Y8473" s="52"/>
      <c r="Z8473" s="52"/>
      <c r="AA8473" s="52"/>
    </row>
    <row r="8474" spans="19:27">
      <c r="S8474" s="52"/>
      <c r="T8474" s="52"/>
      <c r="U8474" s="52"/>
      <c r="V8474" s="52"/>
      <c r="W8474" s="52"/>
      <c r="X8474" s="52"/>
      <c r="Y8474" s="52"/>
      <c r="Z8474" s="52"/>
      <c r="AA8474" s="52"/>
    </row>
    <row r="8475" spans="19:27">
      <c r="S8475" s="52"/>
      <c r="T8475" s="52"/>
      <c r="U8475" s="52"/>
      <c r="V8475" s="52"/>
      <c r="W8475" s="52"/>
      <c r="X8475" s="52"/>
      <c r="Y8475" s="52"/>
      <c r="Z8475" s="52"/>
      <c r="AA8475" s="52"/>
    </row>
    <row r="8476" spans="19:27">
      <c r="S8476" s="52"/>
      <c r="T8476" s="52"/>
      <c r="U8476" s="52"/>
      <c r="V8476" s="52"/>
      <c r="W8476" s="52"/>
      <c r="X8476" s="52"/>
      <c r="Y8476" s="52"/>
      <c r="Z8476" s="52"/>
      <c r="AA8476" s="52"/>
    </row>
    <row r="8477" spans="19:27">
      <c r="S8477" s="52"/>
      <c r="T8477" s="52"/>
      <c r="U8477" s="52"/>
      <c r="V8477" s="52"/>
      <c r="W8477" s="52"/>
      <c r="X8477" s="52"/>
      <c r="Y8477" s="52"/>
      <c r="Z8477" s="52"/>
      <c r="AA8477" s="52"/>
    </row>
    <row r="8478" spans="19:27">
      <c r="S8478" s="52"/>
      <c r="T8478" s="52"/>
      <c r="U8478" s="52"/>
      <c r="V8478" s="52"/>
      <c r="W8478" s="52"/>
      <c r="X8478" s="52"/>
      <c r="Y8478" s="52"/>
      <c r="Z8478" s="52"/>
      <c r="AA8478" s="52"/>
    </row>
    <row r="8479" spans="19:27">
      <c r="S8479" s="52"/>
      <c r="T8479" s="52"/>
      <c r="U8479" s="52"/>
      <c r="V8479" s="52"/>
      <c r="W8479" s="52"/>
      <c r="X8479" s="52"/>
      <c r="Y8479" s="52"/>
      <c r="Z8479" s="52"/>
      <c r="AA8479" s="52"/>
    </row>
    <row r="8480" spans="19:27">
      <c r="S8480" s="52"/>
      <c r="T8480" s="52"/>
      <c r="U8480" s="52"/>
      <c r="V8480" s="52"/>
      <c r="W8480" s="52"/>
      <c r="X8480" s="52"/>
      <c r="Y8480" s="52"/>
      <c r="Z8480" s="52"/>
      <c r="AA8480" s="52"/>
    </row>
    <row r="8481" spans="19:27">
      <c r="S8481" s="52"/>
      <c r="T8481" s="52"/>
      <c r="U8481" s="52"/>
      <c r="V8481" s="52"/>
      <c r="W8481" s="52"/>
      <c r="X8481" s="52"/>
      <c r="Y8481" s="52"/>
      <c r="Z8481" s="52"/>
      <c r="AA8481" s="52"/>
    </row>
    <row r="8482" spans="19:27">
      <c r="S8482" s="52"/>
      <c r="T8482" s="52"/>
      <c r="U8482" s="52"/>
      <c r="V8482" s="52"/>
      <c r="W8482" s="52"/>
      <c r="X8482" s="52"/>
      <c r="Y8482" s="52"/>
      <c r="Z8482" s="52"/>
      <c r="AA8482" s="52"/>
    </row>
    <row r="8483" spans="19:27">
      <c r="S8483" s="52"/>
      <c r="T8483" s="52"/>
      <c r="U8483" s="52"/>
      <c r="V8483" s="52"/>
      <c r="W8483" s="52"/>
      <c r="X8483" s="52"/>
      <c r="Y8483" s="52"/>
      <c r="Z8483" s="52"/>
      <c r="AA8483" s="52"/>
    </row>
    <row r="8484" spans="19:27">
      <c r="S8484" s="52"/>
      <c r="T8484" s="52"/>
      <c r="U8484" s="52"/>
      <c r="V8484" s="52"/>
      <c r="W8484" s="52"/>
      <c r="X8484" s="52"/>
      <c r="Y8484" s="52"/>
      <c r="Z8484" s="52"/>
      <c r="AA8484" s="52"/>
    </row>
    <row r="8485" spans="19:27">
      <c r="S8485" s="52"/>
      <c r="T8485" s="52"/>
      <c r="U8485" s="52"/>
      <c r="V8485" s="52"/>
      <c r="W8485" s="52"/>
      <c r="X8485" s="52"/>
      <c r="Y8485" s="52"/>
      <c r="Z8485" s="52"/>
      <c r="AA8485" s="52"/>
    </row>
    <row r="8486" spans="19:27">
      <c r="S8486" s="52"/>
      <c r="T8486" s="52"/>
      <c r="U8486" s="52"/>
      <c r="V8486" s="52"/>
      <c r="W8486" s="52"/>
      <c r="X8486" s="52"/>
      <c r="Y8486" s="52"/>
      <c r="Z8486" s="52"/>
      <c r="AA8486" s="52"/>
    </row>
    <row r="8487" spans="19:27">
      <c r="S8487" s="52"/>
      <c r="T8487" s="52"/>
      <c r="U8487" s="52"/>
      <c r="V8487" s="52"/>
      <c r="W8487" s="52"/>
      <c r="X8487" s="52"/>
      <c r="Y8487" s="52"/>
      <c r="Z8487" s="52"/>
      <c r="AA8487" s="52"/>
    </row>
    <row r="8488" spans="19:27">
      <c r="S8488" s="52"/>
      <c r="T8488" s="52"/>
      <c r="U8488" s="52"/>
      <c r="V8488" s="52"/>
      <c r="W8488" s="52"/>
      <c r="X8488" s="52"/>
      <c r="Y8488" s="52"/>
      <c r="Z8488" s="52"/>
      <c r="AA8488" s="52"/>
    </row>
    <row r="8489" spans="19:27">
      <c r="S8489" s="52"/>
      <c r="T8489" s="52"/>
      <c r="U8489" s="52"/>
      <c r="V8489" s="52"/>
      <c r="W8489" s="52"/>
      <c r="X8489" s="52"/>
      <c r="Y8489" s="52"/>
      <c r="Z8489" s="52"/>
      <c r="AA8489" s="52"/>
    </row>
    <row r="8490" spans="19:27">
      <c r="S8490" s="52"/>
      <c r="T8490" s="52"/>
      <c r="U8490" s="52"/>
      <c r="V8490" s="52"/>
      <c r="W8490" s="52"/>
      <c r="X8490" s="52"/>
      <c r="Y8490" s="52"/>
      <c r="Z8490" s="52"/>
      <c r="AA8490" s="52"/>
    </row>
    <row r="8491" spans="19:27">
      <c r="S8491" s="52"/>
      <c r="T8491" s="52"/>
      <c r="U8491" s="52"/>
      <c r="V8491" s="52"/>
      <c r="W8491" s="52"/>
      <c r="X8491" s="52"/>
      <c r="Y8491" s="52"/>
      <c r="Z8491" s="52"/>
      <c r="AA8491" s="52"/>
    </row>
    <row r="8492" spans="19:27">
      <c r="S8492" s="52"/>
      <c r="T8492" s="52"/>
      <c r="U8492" s="52"/>
      <c r="V8492" s="52"/>
      <c r="W8492" s="52"/>
      <c r="X8492" s="52"/>
      <c r="Y8492" s="52"/>
      <c r="Z8492" s="52"/>
      <c r="AA8492" s="52"/>
    </row>
    <row r="8493" spans="19:27">
      <c r="S8493" s="52"/>
      <c r="T8493" s="52"/>
      <c r="U8493" s="52"/>
      <c r="V8493" s="52"/>
      <c r="W8493" s="52"/>
      <c r="X8493" s="52"/>
      <c r="Y8493" s="52"/>
      <c r="Z8493" s="52"/>
      <c r="AA8493" s="52"/>
    </row>
    <row r="8494" spans="19:27">
      <c r="S8494" s="52"/>
      <c r="T8494" s="52"/>
      <c r="U8494" s="52"/>
      <c r="V8494" s="52"/>
      <c r="W8494" s="52"/>
      <c r="X8494" s="52"/>
      <c r="Y8494" s="52"/>
      <c r="Z8494" s="52"/>
      <c r="AA8494" s="52"/>
    </row>
    <row r="8495" spans="19:27">
      <c r="S8495" s="52"/>
      <c r="T8495" s="52"/>
      <c r="U8495" s="52"/>
      <c r="V8495" s="52"/>
      <c r="W8495" s="52"/>
      <c r="X8495" s="52"/>
      <c r="Y8495" s="52"/>
      <c r="Z8495" s="52"/>
      <c r="AA8495" s="52"/>
    </row>
    <row r="8496" spans="19:27">
      <c r="S8496" s="52"/>
      <c r="T8496" s="52"/>
      <c r="U8496" s="52"/>
      <c r="V8496" s="52"/>
      <c r="W8496" s="52"/>
      <c r="X8496" s="52"/>
      <c r="Y8496" s="52"/>
      <c r="Z8496" s="52"/>
      <c r="AA8496" s="52"/>
    </row>
    <row r="8497" spans="19:27">
      <c r="S8497" s="52"/>
      <c r="T8497" s="52"/>
      <c r="U8497" s="52"/>
      <c r="V8497" s="52"/>
      <c r="W8497" s="52"/>
      <c r="X8497" s="52"/>
      <c r="Y8497" s="52"/>
      <c r="Z8497" s="52"/>
      <c r="AA8497" s="52"/>
    </row>
    <row r="8498" spans="19:27">
      <c r="S8498" s="52"/>
      <c r="T8498" s="52"/>
      <c r="U8498" s="52"/>
      <c r="V8498" s="52"/>
      <c r="W8498" s="52"/>
      <c r="X8498" s="52"/>
      <c r="Y8498" s="52"/>
      <c r="Z8498" s="52"/>
      <c r="AA8498" s="52"/>
    </row>
    <row r="8499" spans="19:27">
      <c r="S8499" s="52"/>
      <c r="T8499" s="52"/>
      <c r="U8499" s="52"/>
      <c r="V8499" s="52"/>
      <c r="W8499" s="52"/>
      <c r="X8499" s="52"/>
      <c r="Y8499" s="52"/>
      <c r="Z8499" s="52"/>
      <c r="AA8499" s="52"/>
    </row>
    <row r="8500" spans="19:27">
      <c r="S8500" s="52"/>
      <c r="T8500" s="52"/>
      <c r="U8500" s="52"/>
      <c r="V8500" s="52"/>
      <c r="W8500" s="52"/>
      <c r="X8500" s="52"/>
      <c r="Y8500" s="52"/>
      <c r="Z8500" s="52"/>
      <c r="AA8500" s="52"/>
    </row>
    <row r="8501" spans="19:27">
      <c r="S8501" s="52"/>
      <c r="T8501" s="52"/>
      <c r="U8501" s="52"/>
      <c r="V8501" s="52"/>
      <c r="W8501" s="52"/>
      <c r="X8501" s="52"/>
      <c r="Y8501" s="52"/>
      <c r="Z8501" s="52"/>
      <c r="AA8501" s="52"/>
    </row>
    <row r="8502" spans="19:27">
      <c r="S8502" s="52"/>
      <c r="T8502" s="52"/>
      <c r="U8502" s="52"/>
      <c r="V8502" s="52"/>
      <c r="W8502" s="52"/>
      <c r="X8502" s="52"/>
      <c r="Y8502" s="52"/>
      <c r="Z8502" s="52"/>
      <c r="AA8502" s="52"/>
    </row>
    <row r="8503" spans="19:27">
      <c r="S8503" s="52"/>
      <c r="T8503" s="52"/>
      <c r="U8503" s="52"/>
      <c r="V8503" s="52"/>
      <c r="W8503" s="52"/>
      <c r="X8503" s="52"/>
      <c r="Y8503" s="52"/>
      <c r="Z8503" s="52"/>
      <c r="AA8503" s="52"/>
    </row>
    <row r="8504" spans="19:27">
      <c r="S8504" s="52"/>
      <c r="T8504" s="52"/>
      <c r="U8504" s="52"/>
      <c r="V8504" s="52"/>
      <c r="W8504" s="52"/>
      <c r="X8504" s="52"/>
      <c r="Y8504" s="52"/>
      <c r="Z8504" s="52"/>
      <c r="AA8504" s="52"/>
    </row>
    <row r="8505" spans="19:27">
      <c r="S8505" s="52"/>
      <c r="T8505" s="52"/>
      <c r="U8505" s="52"/>
      <c r="V8505" s="52"/>
      <c r="W8505" s="52"/>
      <c r="X8505" s="52"/>
      <c r="Y8505" s="52"/>
      <c r="Z8505" s="52"/>
      <c r="AA8505" s="52"/>
    </row>
    <row r="8506" spans="19:27">
      <c r="S8506" s="52"/>
      <c r="T8506" s="52"/>
      <c r="U8506" s="52"/>
      <c r="V8506" s="52"/>
      <c r="W8506" s="52"/>
      <c r="X8506" s="52"/>
      <c r="Y8506" s="52"/>
      <c r="Z8506" s="52"/>
      <c r="AA8506" s="52"/>
    </row>
    <row r="8507" spans="19:27">
      <c r="S8507" s="52"/>
      <c r="T8507" s="52"/>
      <c r="U8507" s="52"/>
      <c r="V8507" s="52"/>
      <c r="W8507" s="52"/>
      <c r="X8507" s="52"/>
      <c r="Y8507" s="52"/>
      <c r="Z8507" s="52"/>
      <c r="AA8507" s="52"/>
    </row>
    <row r="8508" spans="19:27">
      <c r="S8508" s="52"/>
      <c r="T8508" s="52"/>
      <c r="U8508" s="52"/>
      <c r="V8508" s="52"/>
      <c r="W8508" s="52"/>
      <c r="X8508" s="52"/>
      <c r="Y8508" s="52"/>
      <c r="Z8508" s="52"/>
      <c r="AA8508" s="52"/>
    </row>
    <row r="8509" spans="19:27">
      <c r="S8509" s="52"/>
      <c r="T8509" s="52"/>
      <c r="U8509" s="52"/>
      <c r="V8509" s="52"/>
      <c r="W8509" s="52"/>
      <c r="X8509" s="52"/>
      <c r="Y8509" s="52"/>
      <c r="Z8509" s="52"/>
      <c r="AA8509" s="52"/>
    </row>
    <row r="8510" spans="19:27">
      <c r="S8510" s="52"/>
      <c r="T8510" s="52"/>
      <c r="U8510" s="52"/>
      <c r="V8510" s="52"/>
      <c r="W8510" s="52"/>
      <c r="X8510" s="52"/>
      <c r="Y8510" s="52"/>
      <c r="Z8510" s="52"/>
      <c r="AA8510" s="52"/>
    </row>
    <row r="8511" spans="19:27">
      <c r="S8511" s="52"/>
      <c r="T8511" s="52"/>
      <c r="U8511" s="52"/>
      <c r="V8511" s="52"/>
      <c r="W8511" s="52"/>
      <c r="X8511" s="52"/>
      <c r="Y8511" s="52"/>
      <c r="Z8511" s="52"/>
      <c r="AA8511" s="52"/>
    </row>
    <row r="8512" spans="19:27">
      <c r="S8512" s="52"/>
      <c r="T8512" s="52"/>
      <c r="U8512" s="52"/>
      <c r="V8512" s="52"/>
      <c r="W8512" s="52"/>
      <c r="X8512" s="52"/>
      <c r="Y8512" s="52"/>
      <c r="Z8512" s="52"/>
      <c r="AA8512" s="52"/>
    </row>
    <row r="8513" spans="19:27">
      <c r="S8513" s="52"/>
      <c r="T8513" s="52"/>
      <c r="U8513" s="52"/>
      <c r="V8513" s="52"/>
      <c r="W8513" s="52"/>
      <c r="X8513" s="52"/>
      <c r="Y8513" s="52"/>
      <c r="Z8513" s="52"/>
      <c r="AA8513" s="52"/>
    </row>
    <row r="8514" spans="19:27">
      <c r="S8514" s="52"/>
      <c r="T8514" s="52"/>
      <c r="U8514" s="52"/>
      <c r="V8514" s="52"/>
      <c r="W8514" s="52"/>
      <c r="X8514" s="52"/>
      <c r="Y8514" s="52"/>
      <c r="Z8514" s="52"/>
      <c r="AA8514" s="52"/>
    </row>
    <row r="8515" spans="19:27">
      <c r="S8515" s="52"/>
      <c r="T8515" s="52"/>
      <c r="U8515" s="52"/>
      <c r="V8515" s="52"/>
      <c r="W8515" s="52"/>
      <c r="X8515" s="52"/>
      <c r="Y8515" s="52"/>
      <c r="Z8515" s="52"/>
      <c r="AA8515" s="52"/>
    </row>
    <row r="8516" spans="19:27">
      <c r="S8516" s="52"/>
      <c r="T8516" s="52"/>
      <c r="U8516" s="52"/>
      <c r="V8516" s="52"/>
      <c r="W8516" s="52"/>
      <c r="X8516" s="52"/>
      <c r="Y8516" s="52"/>
      <c r="Z8516" s="52"/>
      <c r="AA8516" s="52"/>
    </row>
    <row r="8517" spans="19:27">
      <c r="S8517" s="52"/>
      <c r="T8517" s="52"/>
      <c r="U8517" s="52"/>
      <c r="V8517" s="52"/>
      <c r="W8517" s="52"/>
      <c r="X8517" s="52"/>
      <c r="Y8517" s="52"/>
      <c r="Z8517" s="52"/>
      <c r="AA8517" s="52"/>
    </row>
    <row r="8518" spans="19:27">
      <c r="S8518" s="52"/>
      <c r="T8518" s="52"/>
      <c r="U8518" s="52"/>
      <c r="V8518" s="52"/>
      <c r="W8518" s="52"/>
      <c r="X8518" s="52"/>
      <c r="Y8518" s="52"/>
      <c r="Z8518" s="52"/>
      <c r="AA8518" s="52"/>
    </row>
    <row r="8519" spans="19:27">
      <c r="S8519" s="52"/>
      <c r="T8519" s="52"/>
      <c r="U8519" s="52"/>
      <c r="V8519" s="52"/>
      <c r="W8519" s="52"/>
      <c r="X8519" s="52"/>
      <c r="Y8519" s="52"/>
      <c r="Z8519" s="52"/>
      <c r="AA8519" s="52"/>
    </row>
    <row r="8520" spans="19:27">
      <c r="S8520" s="52"/>
      <c r="T8520" s="52"/>
      <c r="U8520" s="52"/>
      <c r="V8520" s="52"/>
      <c r="W8520" s="52"/>
      <c r="X8520" s="52"/>
      <c r="Y8520" s="52"/>
      <c r="Z8520" s="52"/>
      <c r="AA8520" s="52"/>
    </row>
    <row r="8521" spans="19:27">
      <c r="S8521" s="52"/>
      <c r="T8521" s="52"/>
      <c r="U8521" s="52"/>
      <c r="V8521" s="52"/>
      <c r="W8521" s="52"/>
      <c r="X8521" s="52"/>
      <c r="Y8521" s="52"/>
      <c r="Z8521" s="52"/>
      <c r="AA8521" s="52"/>
    </row>
    <row r="8522" spans="19:27">
      <c r="S8522" s="52"/>
      <c r="T8522" s="52"/>
      <c r="U8522" s="52"/>
      <c r="V8522" s="52"/>
      <c r="W8522" s="52"/>
      <c r="X8522" s="52"/>
      <c r="Y8522" s="52"/>
      <c r="Z8522" s="52"/>
      <c r="AA8522" s="52"/>
    </row>
    <row r="8523" spans="19:27">
      <c r="S8523" s="52"/>
      <c r="T8523" s="52"/>
      <c r="U8523" s="52"/>
      <c r="V8523" s="52"/>
      <c r="W8523" s="52"/>
      <c r="X8523" s="52"/>
      <c r="Y8523" s="52"/>
      <c r="Z8523" s="52"/>
      <c r="AA8523" s="52"/>
    </row>
    <row r="8524" spans="19:27">
      <c r="S8524" s="52"/>
      <c r="T8524" s="52"/>
      <c r="U8524" s="52"/>
      <c r="V8524" s="52"/>
      <c r="W8524" s="52"/>
      <c r="X8524" s="52"/>
      <c r="Y8524" s="52"/>
      <c r="Z8524" s="52"/>
      <c r="AA8524" s="52"/>
    </row>
    <row r="8525" spans="19:27">
      <c r="S8525" s="52"/>
      <c r="T8525" s="52"/>
      <c r="U8525" s="52"/>
      <c r="V8525" s="52"/>
      <c r="W8525" s="52"/>
      <c r="X8525" s="52"/>
      <c r="Y8525" s="52"/>
      <c r="Z8525" s="52"/>
      <c r="AA8525" s="52"/>
    </row>
    <row r="8526" spans="19:27">
      <c r="S8526" s="52"/>
      <c r="T8526" s="52"/>
      <c r="U8526" s="52"/>
      <c r="V8526" s="52"/>
      <c r="W8526" s="52"/>
      <c r="X8526" s="52"/>
      <c r="Y8526" s="52"/>
      <c r="Z8526" s="52"/>
      <c r="AA8526" s="52"/>
    </row>
    <row r="8527" spans="19:27">
      <c r="S8527" s="52"/>
      <c r="T8527" s="52"/>
      <c r="U8527" s="52"/>
      <c r="V8527" s="52"/>
      <c r="W8527" s="52"/>
      <c r="X8527" s="52"/>
      <c r="Y8527" s="52"/>
      <c r="Z8527" s="52"/>
      <c r="AA8527" s="52"/>
    </row>
    <row r="8528" spans="19:27">
      <c r="S8528" s="52"/>
      <c r="T8528" s="52"/>
      <c r="U8528" s="52"/>
      <c r="V8528" s="52"/>
      <c r="W8528" s="52"/>
      <c r="X8528" s="52"/>
      <c r="Y8528" s="52"/>
      <c r="Z8528" s="52"/>
      <c r="AA8528" s="52"/>
    </row>
    <row r="8529" spans="19:27">
      <c r="S8529" s="52"/>
      <c r="T8529" s="52"/>
      <c r="U8529" s="52"/>
      <c r="V8529" s="52"/>
      <c r="W8529" s="52"/>
      <c r="X8529" s="52"/>
      <c r="Y8529" s="52"/>
      <c r="Z8529" s="52"/>
      <c r="AA8529" s="52"/>
    </row>
    <row r="8530" spans="19:27">
      <c r="S8530" s="52"/>
      <c r="T8530" s="52"/>
      <c r="U8530" s="52"/>
      <c r="V8530" s="52"/>
      <c r="W8530" s="52"/>
      <c r="X8530" s="52"/>
      <c r="Y8530" s="52"/>
      <c r="Z8530" s="52"/>
      <c r="AA8530" s="52"/>
    </row>
    <row r="8531" spans="19:27">
      <c r="S8531" s="52"/>
      <c r="T8531" s="52"/>
      <c r="U8531" s="52"/>
      <c r="V8531" s="52"/>
      <c r="W8531" s="52"/>
      <c r="X8531" s="52"/>
      <c r="Y8531" s="52"/>
      <c r="Z8531" s="52"/>
      <c r="AA8531" s="52"/>
    </row>
    <row r="8532" spans="19:27">
      <c r="S8532" s="52"/>
      <c r="T8532" s="52"/>
      <c r="U8532" s="52"/>
      <c r="V8532" s="52"/>
      <c r="W8532" s="52"/>
      <c r="X8532" s="52"/>
      <c r="Y8532" s="52"/>
      <c r="Z8532" s="52"/>
      <c r="AA8532" s="52"/>
    </row>
    <row r="8533" spans="19:27">
      <c r="S8533" s="52"/>
      <c r="T8533" s="52"/>
      <c r="U8533" s="52"/>
      <c r="V8533" s="52"/>
      <c r="W8533" s="52"/>
      <c r="X8533" s="52"/>
      <c r="Y8533" s="52"/>
      <c r="Z8533" s="52"/>
      <c r="AA8533" s="52"/>
    </row>
    <row r="8534" spans="19:27">
      <c r="S8534" s="52"/>
      <c r="T8534" s="52"/>
      <c r="U8534" s="52"/>
      <c r="V8534" s="52"/>
      <c r="W8534" s="52"/>
      <c r="X8534" s="52"/>
      <c r="Y8534" s="52"/>
      <c r="Z8534" s="52"/>
      <c r="AA8534" s="52"/>
    </row>
    <row r="8535" spans="19:27">
      <c r="S8535" s="52"/>
      <c r="T8535" s="52"/>
      <c r="U8535" s="52"/>
      <c r="V8535" s="52"/>
      <c r="W8535" s="52"/>
      <c r="X8535" s="52"/>
      <c r="Y8535" s="52"/>
      <c r="Z8535" s="52"/>
      <c r="AA8535" s="52"/>
    </row>
    <row r="8536" spans="19:27">
      <c r="S8536" s="52"/>
      <c r="T8536" s="52"/>
      <c r="U8536" s="52"/>
      <c r="V8536" s="52"/>
      <c r="W8536" s="52"/>
      <c r="X8536" s="52"/>
      <c r="Y8536" s="52"/>
      <c r="Z8536" s="52"/>
      <c r="AA8536" s="52"/>
    </row>
    <row r="8537" spans="19:27">
      <c r="S8537" s="52"/>
      <c r="T8537" s="52"/>
      <c r="U8537" s="52"/>
      <c r="V8537" s="52"/>
      <c r="W8537" s="52"/>
      <c r="X8537" s="52"/>
      <c r="Y8537" s="52"/>
      <c r="Z8537" s="52"/>
      <c r="AA8537" s="52"/>
    </row>
    <row r="8538" spans="19:27">
      <c r="S8538" s="52"/>
      <c r="T8538" s="52"/>
      <c r="U8538" s="52"/>
      <c r="V8538" s="52"/>
      <c r="W8538" s="52"/>
      <c r="X8538" s="52"/>
      <c r="Y8538" s="52"/>
      <c r="Z8538" s="52"/>
      <c r="AA8538" s="52"/>
    </row>
    <row r="8539" spans="19:27">
      <c r="S8539" s="52"/>
      <c r="T8539" s="52"/>
      <c r="U8539" s="52"/>
      <c r="V8539" s="52"/>
      <c r="W8539" s="52"/>
      <c r="X8539" s="52"/>
      <c r="Y8539" s="52"/>
      <c r="Z8539" s="52"/>
      <c r="AA8539" s="52"/>
    </row>
    <row r="8540" spans="19:27">
      <c r="S8540" s="52"/>
      <c r="T8540" s="52"/>
      <c r="U8540" s="52"/>
      <c r="V8540" s="52"/>
      <c r="W8540" s="52"/>
      <c r="X8540" s="52"/>
      <c r="Y8540" s="52"/>
      <c r="Z8540" s="52"/>
      <c r="AA8540" s="52"/>
    </row>
    <row r="8541" spans="19:27">
      <c r="S8541" s="52"/>
      <c r="T8541" s="52"/>
      <c r="U8541" s="52"/>
      <c r="V8541" s="52"/>
      <c r="W8541" s="52"/>
      <c r="X8541" s="52"/>
      <c r="Y8541" s="52"/>
      <c r="Z8541" s="52"/>
      <c r="AA8541" s="52"/>
    </row>
    <row r="8542" spans="19:27">
      <c r="S8542" s="52"/>
      <c r="T8542" s="52"/>
      <c r="U8542" s="52"/>
      <c r="V8542" s="52"/>
      <c r="W8542" s="52"/>
      <c r="X8542" s="52"/>
      <c r="Y8542" s="52"/>
      <c r="Z8542" s="52"/>
      <c r="AA8542" s="52"/>
    </row>
    <row r="8543" spans="19:27">
      <c r="S8543" s="52"/>
      <c r="T8543" s="52"/>
      <c r="U8543" s="52"/>
      <c r="V8543" s="52"/>
      <c r="W8543" s="52"/>
      <c r="X8543" s="52"/>
      <c r="Y8543" s="52"/>
      <c r="Z8543" s="52"/>
      <c r="AA8543" s="52"/>
    </row>
    <row r="8544" spans="19:27">
      <c r="S8544" s="52"/>
      <c r="T8544" s="52"/>
      <c r="U8544" s="52"/>
      <c r="V8544" s="52"/>
      <c r="W8544" s="52"/>
      <c r="X8544" s="52"/>
      <c r="Y8544" s="52"/>
      <c r="Z8544" s="52"/>
      <c r="AA8544" s="52"/>
    </row>
    <row r="8545" spans="19:27">
      <c r="S8545" s="52"/>
      <c r="T8545" s="52"/>
      <c r="U8545" s="52"/>
      <c r="V8545" s="52"/>
      <c r="W8545" s="52"/>
      <c r="X8545" s="52"/>
      <c r="Y8545" s="52"/>
      <c r="Z8545" s="52"/>
      <c r="AA8545" s="52"/>
    </row>
    <row r="8546" spans="19:27">
      <c r="S8546" s="52"/>
      <c r="T8546" s="52"/>
      <c r="U8546" s="52"/>
      <c r="V8546" s="52"/>
      <c r="W8546" s="52"/>
      <c r="X8546" s="52"/>
      <c r="Y8546" s="52"/>
      <c r="Z8546" s="52"/>
      <c r="AA8546" s="52"/>
    </row>
    <row r="8547" spans="19:27">
      <c r="S8547" s="52"/>
      <c r="T8547" s="52"/>
      <c r="U8547" s="52"/>
      <c r="V8547" s="52"/>
      <c r="W8547" s="52"/>
      <c r="X8547" s="52"/>
      <c r="Y8547" s="52"/>
      <c r="Z8547" s="52"/>
      <c r="AA8547" s="52"/>
    </row>
    <row r="8548" spans="19:27">
      <c r="S8548" s="52"/>
      <c r="T8548" s="52"/>
      <c r="U8548" s="52"/>
      <c r="V8548" s="52"/>
      <c r="W8548" s="52"/>
      <c r="X8548" s="52"/>
      <c r="Y8548" s="52"/>
      <c r="Z8548" s="52"/>
      <c r="AA8548" s="52"/>
    </row>
    <row r="8549" spans="19:27">
      <c r="S8549" s="52"/>
      <c r="T8549" s="52"/>
      <c r="U8549" s="52"/>
      <c r="V8549" s="52"/>
      <c r="W8549" s="52"/>
      <c r="X8549" s="52"/>
      <c r="Y8549" s="52"/>
      <c r="Z8549" s="52"/>
      <c r="AA8549" s="52"/>
    </row>
    <row r="8550" spans="19:27">
      <c r="S8550" s="52"/>
      <c r="T8550" s="52"/>
      <c r="U8550" s="52"/>
      <c r="V8550" s="52"/>
      <c r="W8550" s="52"/>
      <c r="X8550" s="52"/>
      <c r="Y8550" s="52"/>
      <c r="Z8550" s="52"/>
      <c r="AA8550" s="52"/>
    </row>
    <row r="8551" spans="19:27">
      <c r="S8551" s="52"/>
      <c r="T8551" s="52"/>
      <c r="U8551" s="52"/>
      <c r="V8551" s="52"/>
      <c r="W8551" s="52"/>
      <c r="X8551" s="52"/>
      <c r="Y8551" s="52"/>
      <c r="Z8551" s="52"/>
      <c r="AA8551" s="52"/>
    </row>
    <row r="8552" spans="19:27">
      <c r="S8552" s="52"/>
      <c r="T8552" s="52"/>
      <c r="U8552" s="52"/>
      <c r="V8552" s="52"/>
      <c r="W8552" s="52"/>
      <c r="X8552" s="52"/>
      <c r="Y8552" s="52"/>
      <c r="Z8552" s="52"/>
      <c r="AA8552" s="52"/>
    </row>
    <row r="8553" spans="19:27">
      <c r="S8553" s="52"/>
      <c r="T8553" s="52"/>
      <c r="U8553" s="52"/>
      <c r="V8553" s="52"/>
      <c r="W8553" s="52"/>
      <c r="X8553" s="52"/>
      <c r="Y8553" s="52"/>
      <c r="Z8553" s="52"/>
      <c r="AA8553" s="52"/>
    </row>
    <row r="8554" spans="19:27">
      <c r="S8554" s="52"/>
      <c r="T8554" s="52"/>
      <c r="U8554" s="52"/>
      <c r="V8554" s="52"/>
      <c r="W8554" s="52"/>
      <c r="X8554" s="52"/>
      <c r="Y8554" s="52"/>
      <c r="Z8554" s="52"/>
      <c r="AA8554" s="52"/>
    </row>
    <row r="8555" spans="19:27">
      <c r="S8555" s="52"/>
      <c r="T8555" s="52"/>
      <c r="U8555" s="52"/>
      <c r="V8555" s="52"/>
      <c r="W8555" s="52"/>
      <c r="X8555" s="52"/>
      <c r="Y8555" s="52"/>
      <c r="Z8555" s="52"/>
      <c r="AA8555" s="52"/>
    </row>
    <row r="8556" spans="19:27">
      <c r="S8556" s="52"/>
      <c r="T8556" s="52"/>
      <c r="U8556" s="52"/>
      <c r="V8556" s="52"/>
      <c r="W8556" s="52"/>
      <c r="X8556" s="52"/>
      <c r="Y8556" s="52"/>
      <c r="Z8556" s="52"/>
      <c r="AA8556" s="52"/>
    </row>
    <row r="8557" spans="19:27">
      <c r="S8557" s="52"/>
      <c r="T8557" s="52"/>
      <c r="U8557" s="52"/>
      <c r="V8557" s="52"/>
      <c r="W8557" s="52"/>
      <c r="X8557" s="52"/>
      <c r="Y8557" s="52"/>
      <c r="Z8557" s="52"/>
      <c r="AA8557" s="52"/>
    </row>
    <row r="8558" spans="19:27">
      <c r="S8558" s="52"/>
      <c r="T8558" s="52"/>
      <c r="U8558" s="52"/>
      <c r="V8558" s="52"/>
      <c r="W8558" s="52"/>
      <c r="X8558" s="52"/>
      <c r="Y8558" s="52"/>
      <c r="Z8558" s="52"/>
      <c r="AA8558" s="52"/>
    </row>
    <row r="8559" spans="19:27">
      <c r="S8559" s="52"/>
      <c r="T8559" s="52"/>
      <c r="U8559" s="52"/>
      <c r="V8559" s="52"/>
      <c r="W8559" s="52"/>
      <c r="X8559" s="52"/>
      <c r="Y8559" s="52"/>
      <c r="Z8559" s="52"/>
      <c r="AA8559" s="52"/>
    </row>
    <row r="8560" spans="19:27">
      <c r="S8560" s="52"/>
      <c r="T8560" s="52"/>
      <c r="U8560" s="52"/>
      <c r="V8560" s="52"/>
      <c r="W8560" s="52"/>
      <c r="X8560" s="52"/>
      <c r="Y8560" s="52"/>
      <c r="Z8560" s="52"/>
      <c r="AA8560" s="52"/>
    </row>
    <row r="8561" spans="19:27">
      <c r="S8561" s="52"/>
      <c r="T8561" s="52"/>
      <c r="U8561" s="52"/>
      <c r="V8561" s="52"/>
      <c r="W8561" s="52"/>
      <c r="X8561" s="52"/>
      <c r="Y8561" s="52"/>
      <c r="Z8561" s="52"/>
      <c r="AA8561" s="52"/>
    </row>
    <row r="8562" spans="19:27">
      <c r="S8562" s="52"/>
      <c r="T8562" s="52"/>
      <c r="U8562" s="52"/>
      <c r="V8562" s="52"/>
      <c r="W8562" s="52"/>
      <c r="X8562" s="52"/>
      <c r="Y8562" s="52"/>
      <c r="Z8562" s="52"/>
      <c r="AA8562" s="52"/>
    </row>
    <row r="8563" spans="19:27">
      <c r="S8563" s="52"/>
      <c r="T8563" s="52"/>
      <c r="U8563" s="52"/>
      <c r="V8563" s="52"/>
      <c r="W8563" s="52"/>
      <c r="X8563" s="52"/>
      <c r="Y8563" s="52"/>
      <c r="Z8563" s="52"/>
      <c r="AA8563" s="52"/>
    </row>
    <row r="8564" spans="19:27">
      <c r="S8564" s="52"/>
      <c r="T8564" s="52"/>
      <c r="U8564" s="52"/>
      <c r="V8564" s="52"/>
      <c r="W8564" s="52"/>
      <c r="X8564" s="52"/>
      <c r="Y8564" s="52"/>
      <c r="Z8564" s="52"/>
      <c r="AA8564" s="52"/>
    </row>
    <row r="8565" spans="19:27">
      <c r="S8565" s="52"/>
      <c r="T8565" s="52"/>
      <c r="U8565" s="52"/>
      <c r="V8565" s="52"/>
      <c r="W8565" s="52"/>
      <c r="X8565" s="52"/>
      <c r="Y8565" s="52"/>
      <c r="Z8565" s="52"/>
      <c r="AA8565" s="52"/>
    </row>
    <row r="8566" spans="19:27">
      <c r="S8566" s="52"/>
      <c r="T8566" s="52"/>
      <c r="U8566" s="52"/>
      <c r="V8566" s="52"/>
      <c r="W8566" s="52"/>
      <c r="X8566" s="52"/>
      <c r="Y8566" s="52"/>
      <c r="Z8566" s="52"/>
      <c r="AA8566" s="52"/>
    </row>
    <row r="8567" spans="19:27">
      <c r="S8567" s="52"/>
      <c r="T8567" s="52"/>
      <c r="U8567" s="52"/>
      <c r="V8567" s="52"/>
      <c r="W8567" s="52"/>
      <c r="X8567" s="52"/>
      <c r="Y8567" s="52"/>
      <c r="Z8567" s="52"/>
      <c r="AA8567" s="52"/>
    </row>
    <row r="8568" spans="19:27">
      <c r="S8568" s="52"/>
      <c r="T8568" s="52"/>
      <c r="U8568" s="52"/>
      <c r="V8568" s="52"/>
      <c r="W8568" s="52"/>
      <c r="X8568" s="52"/>
      <c r="Y8568" s="52"/>
      <c r="Z8568" s="52"/>
      <c r="AA8568" s="52"/>
    </row>
    <row r="8569" spans="19:27">
      <c r="S8569" s="52"/>
      <c r="T8569" s="52"/>
      <c r="U8569" s="52"/>
      <c r="V8569" s="52"/>
      <c r="W8569" s="52"/>
      <c r="X8569" s="52"/>
      <c r="Y8569" s="52"/>
      <c r="Z8569" s="52"/>
      <c r="AA8569" s="52"/>
    </row>
    <row r="8570" spans="19:27">
      <c r="S8570" s="52"/>
      <c r="T8570" s="52"/>
      <c r="U8570" s="52"/>
      <c r="V8570" s="52"/>
      <c r="W8570" s="52"/>
      <c r="X8570" s="52"/>
      <c r="Y8570" s="52"/>
      <c r="Z8570" s="52"/>
      <c r="AA8570" s="52"/>
    </row>
    <row r="8571" spans="19:27">
      <c r="S8571" s="52"/>
      <c r="T8571" s="52"/>
      <c r="U8571" s="52"/>
      <c r="V8571" s="52"/>
      <c r="W8571" s="52"/>
      <c r="X8571" s="52"/>
      <c r="Y8571" s="52"/>
      <c r="Z8571" s="52"/>
      <c r="AA8571" s="52"/>
    </row>
    <row r="8572" spans="19:27">
      <c r="S8572" s="52"/>
      <c r="T8572" s="52"/>
      <c r="U8572" s="52"/>
      <c r="V8572" s="52"/>
      <c r="W8572" s="52"/>
      <c r="X8572" s="52"/>
      <c r="Y8572" s="52"/>
      <c r="Z8572" s="52"/>
      <c r="AA8572" s="52"/>
    </row>
    <row r="8573" spans="19:27">
      <c r="S8573" s="52"/>
      <c r="T8573" s="52"/>
      <c r="U8573" s="52"/>
      <c r="V8573" s="52"/>
      <c r="W8573" s="52"/>
      <c r="X8573" s="52"/>
      <c r="Y8573" s="52"/>
      <c r="Z8573" s="52"/>
      <c r="AA8573" s="52"/>
    </row>
    <row r="8574" spans="19:27">
      <c r="S8574" s="52"/>
      <c r="T8574" s="52"/>
      <c r="U8574" s="52"/>
      <c r="V8574" s="52"/>
      <c r="W8574" s="52"/>
      <c r="X8574" s="52"/>
      <c r="Y8574" s="52"/>
      <c r="Z8574" s="52"/>
      <c r="AA8574" s="52"/>
    </row>
    <row r="8575" spans="19:27">
      <c r="S8575" s="52"/>
      <c r="T8575" s="52"/>
      <c r="U8575" s="52"/>
      <c r="V8575" s="52"/>
      <c r="W8575" s="52"/>
      <c r="X8575" s="52"/>
      <c r="Y8575" s="52"/>
      <c r="Z8575" s="52"/>
      <c r="AA8575" s="52"/>
    </row>
    <row r="8576" spans="19:27">
      <c r="S8576" s="52"/>
      <c r="T8576" s="52"/>
      <c r="U8576" s="52"/>
      <c r="V8576" s="52"/>
      <c r="W8576" s="52"/>
      <c r="X8576" s="52"/>
      <c r="Y8576" s="52"/>
      <c r="Z8576" s="52"/>
      <c r="AA8576" s="52"/>
    </row>
    <row r="8577" spans="19:27">
      <c r="S8577" s="52"/>
      <c r="T8577" s="52"/>
      <c r="U8577" s="52"/>
      <c r="V8577" s="52"/>
      <c r="W8577" s="52"/>
      <c r="X8577" s="52"/>
      <c r="Y8577" s="52"/>
      <c r="Z8577" s="52"/>
      <c r="AA8577" s="52"/>
    </row>
    <row r="8578" spans="19:27">
      <c r="S8578" s="52"/>
      <c r="T8578" s="52"/>
      <c r="U8578" s="52"/>
      <c r="V8578" s="52"/>
      <c r="W8578" s="52"/>
      <c r="X8578" s="52"/>
      <c r="Y8578" s="52"/>
      <c r="Z8578" s="52"/>
      <c r="AA8578" s="52"/>
    </row>
    <row r="8579" spans="19:27">
      <c r="S8579" s="52"/>
      <c r="T8579" s="52"/>
      <c r="U8579" s="52"/>
      <c r="V8579" s="52"/>
      <c r="W8579" s="52"/>
      <c r="X8579" s="52"/>
      <c r="Y8579" s="52"/>
      <c r="Z8579" s="52"/>
      <c r="AA8579" s="52"/>
    </row>
    <row r="8580" spans="19:27">
      <c r="S8580" s="52"/>
      <c r="T8580" s="52"/>
      <c r="U8580" s="52"/>
      <c r="V8580" s="52"/>
      <c r="W8580" s="52"/>
      <c r="X8580" s="52"/>
      <c r="Y8580" s="52"/>
      <c r="Z8580" s="52"/>
      <c r="AA8580" s="52"/>
    </row>
    <row r="8581" spans="19:27">
      <c r="S8581" s="52"/>
      <c r="T8581" s="52"/>
      <c r="U8581" s="52"/>
      <c r="V8581" s="52"/>
      <c r="W8581" s="52"/>
      <c r="X8581" s="52"/>
      <c r="Y8581" s="52"/>
      <c r="Z8581" s="52"/>
      <c r="AA8581" s="52"/>
    </row>
    <row r="8582" spans="19:27">
      <c r="S8582" s="52"/>
      <c r="T8582" s="52"/>
      <c r="U8582" s="52"/>
      <c r="V8582" s="52"/>
      <c r="W8582" s="52"/>
      <c r="X8582" s="52"/>
      <c r="Y8582" s="52"/>
      <c r="Z8582" s="52"/>
      <c r="AA8582" s="52"/>
    </row>
    <row r="8583" spans="19:27">
      <c r="S8583" s="52"/>
      <c r="T8583" s="52"/>
      <c r="U8583" s="52"/>
      <c r="V8583" s="52"/>
      <c r="W8583" s="52"/>
      <c r="X8583" s="52"/>
      <c r="Y8583" s="52"/>
      <c r="Z8583" s="52"/>
      <c r="AA8583" s="52"/>
    </row>
    <row r="8584" spans="19:27">
      <c r="S8584" s="52"/>
      <c r="T8584" s="52"/>
      <c r="U8584" s="52"/>
      <c r="V8584" s="52"/>
      <c r="W8584" s="52"/>
      <c r="X8584" s="52"/>
      <c r="Y8584" s="52"/>
      <c r="Z8584" s="52"/>
      <c r="AA8584" s="52"/>
    </row>
    <row r="8585" spans="19:27">
      <c r="S8585" s="52"/>
      <c r="T8585" s="52"/>
      <c r="U8585" s="52"/>
      <c r="V8585" s="52"/>
      <c r="W8585" s="52"/>
      <c r="X8585" s="52"/>
      <c r="Y8585" s="52"/>
      <c r="Z8585" s="52"/>
      <c r="AA8585" s="52"/>
    </row>
    <row r="8586" spans="19:27">
      <c r="S8586" s="52"/>
      <c r="T8586" s="52"/>
      <c r="U8586" s="52"/>
      <c r="V8586" s="52"/>
      <c r="W8586" s="52"/>
      <c r="X8586" s="52"/>
      <c r="Y8586" s="52"/>
      <c r="Z8586" s="52"/>
      <c r="AA8586" s="52"/>
    </row>
    <row r="8587" spans="19:27">
      <c r="S8587" s="52"/>
      <c r="T8587" s="52"/>
      <c r="U8587" s="52"/>
      <c r="V8587" s="52"/>
      <c r="W8587" s="52"/>
      <c r="X8587" s="52"/>
      <c r="Y8587" s="52"/>
      <c r="Z8587" s="52"/>
      <c r="AA8587" s="52"/>
    </row>
    <row r="8588" spans="19:27">
      <c r="S8588" s="52"/>
      <c r="T8588" s="52"/>
      <c r="U8588" s="52"/>
      <c r="V8588" s="52"/>
      <c r="W8588" s="52"/>
      <c r="X8588" s="52"/>
      <c r="Y8588" s="52"/>
      <c r="Z8588" s="52"/>
      <c r="AA8588" s="52"/>
    </row>
    <row r="8589" spans="19:27">
      <c r="S8589" s="52"/>
      <c r="T8589" s="52"/>
      <c r="U8589" s="52"/>
      <c r="V8589" s="52"/>
      <c r="W8589" s="52"/>
      <c r="X8589" s="52"/>
      <c r="Y8589" s="52"/>
      <c r="Z8589" s="52"/>
      <c r="AA8589" s="52"/>
    </row>
    <row r="8590" spans="19:27">
      <c r="S8590" s="52"/>
      <c r="T8590" s="52"/>
      <c r="U8590" s="52"/>
      <c r="V8590" s="52"/>
      <c r="W8590" s="52"/>
      <c r="X8590" s="52"/>
      <c r="Y8590" s="52"/>
      <c r="Z8590" s="52"/>
      <c r="AA8590" s="52"/>
    </row>
    <row r="8591" spans="19:27">
      <c r="S8591" s="52"/>
      <c r="T8591" s="52"/>
      <c r="U8591" s="52"/>
      <c r="V8591" s="52"/>
      <c r="W8591" s="52"/>
      <c r="X8591" s="52"/>
      <c r="Y8591" s="52"/>
      <c r="Z8591" s="52"/>
      <c r="AA8591" s="52"/>
    </row>
    <row r="8592" spans="19:27">
      <c r="S8592" s="52"/>
      <c r="T8592" s="52"/>
      <c r="U8592" s="52"/>
      <c r="V8592" s="52"/>
      <c r="W8592" s="52"/>
      <c r="X8592" s="52"/>
      <c r="Y8592" s="52"/>
      <c r="Z8592" s="52"/>
      <c r="AA8592" s="52"/>
    </row>
    <row r="8593" spans="19:27">
      <c r="S8593" s="52"/>
      <c r="T8593" s="52"/>
      <c r="U8593" s="52"/>
      <c r="V8593" s="52"/>
      <c r="W8593" s="52"/>
      <c r="X8593" s="52"/>
      <c r="Y8593" s="52"/>
      <c r="Z8593" s="52"/>
      <c r="AA8593" s="52"/>
    </row>
    <row r="8594" spans="19:27">
      <c r="S8594" s="52"/>
      <c r="T8594" s="52"/>
      <c r="U8594" s="52"/>
      <c r="V8594" s="52"/>
      <c r="W8594" s="52"/>
      <c r="X8594" s="52"/>
      <c r="Y8594" s="52"/>
      <c r="Z8594" s="52"/>
      <c r="AA8594" s="52"/>
    </row>
    <row r="8595" spans="19:27">
      <c r="S8595" s="52"/>
      <c r="T8595" s="52"/>
      <c r="U8595" s="52"/>
      <c r="V8595" s="52"/>
      <c r="W8595" s="52"/>
      <c r="X8595" s="52"/>
      <c r="Y8595" s="52"/>
      <c r="Z8595" s="52"/>
      <c r="AA8595" s="52"/>
    </row>
    <row r="8596" spans="19:27">
      <c r="S8596" s="52"/>
      <c r="T8596" s="52"/>
      <c r="U8596" s="52"/>
      <c r="V8596" s="52"/>
      <c r="W8596" s="52"/>
      <c r="X8596" s="52"/>
      <c r="Y8596" s="52"/>
      <c r="Z8596" s="52"/>
      <c r="AA8596" s="52"/>
    </row>
    <row r="8597" spans="19:27">
      <c r="S8597" s="52"/>
      <c r="T8597" s="52"/>
      <c r="U8597" s="52"/>
      <c r="V8597" s="52"/>
      <c r="W8597" s="52"/>
      <c r="X8597" s="52"/>
      <c r="Y8597" s="52"/>
      <c r="Z8597" s="52"/>
      <c r="AA8597" s="52"/>
    </row>
    <row r="8598" spans="19:27">
      <c r="S8598" s="52"/>
      <c r="T8598" s="52"/>
      <c r="U8598" s="52"/>
      <c r="V8598" s="52"/>
      <c r="W8598" s="52"/>
      <c r="X8598" s="52"/>
      <c r="Y8598" s="52"/>
      <c r="Z8598" s="52"/>
      <c r="AA8598" s="52"/>
    </row>
    <row r="8599" spans="19:27">
      <c r="S8599" s="52"/>
      <c r="T8599" s="52"/>
      <c r="U8599" s="52"/>
      <c r="V8599" s="52"/>
      <c r="W8599" s="52"/>
      <c r="X8599" s="52"/>
      <c r="Y8599" s="52"/>
      <c r="Z8599" s="52"/>
      <c r="AA8599" s="52"/>
    </row>
    <row r="8600" spans="19:27">
      <c r="S8600" s="52"/>
      <c r="T8600" s="52"/>
      <c r="U8600" s="52"/>
      <c r="V8600" s="52"/>
      <c r="W8600" s="52"/>
      <c r="X8600" s="52"/>
      <c r="Y8600" s="52"/>
      <c r="Z8600" s="52"/>
      <c r="AA8600" s="52"/>
    </row>
    <row r="8601" spans="19:27">
      <c r="S8601" s="52"/>
      <c r="T8601" s="52"/>
      <c r="U8601" s="52"/>
      <c r="V8601" s="52"/>
      <c r="W8601" s="52"/>
      <c r="X8601" s="52"/>
      <c r="Y8601" s="52"/>
      <c r="Z8601" s="52"/>
      <c r="AA8601" s="52"/>
    </row>
    <row r="8602" spans="19:27">
      <c r="S8602" s="52"/>
      <c r="T8602" s="52"/>
      <c r="U8602" s="52"/>
      <c r="V8602" s="52"/>
      <c r="W8602" s="52"/>
      <c r="X8602" s="52"/>
      <c r="Y8602" s="52"/>
      <c r="Z8602" s="52"/>
      <c r="AA8602" s="52"/>
    </row>
    <row r="8603" spans="19:27">
      <c r="S8603" s="52"/>
      <c r="T8603" s="52"/>
      <c r="U8603" s="52"/>
      <c r="V8603" s="52"/>
      <c r="W8603" s="52"/>
      <c r="X8603" s="52"/>
      <c r="Y8603" s="52"/>
      <c r="Z8603" s="52"/>
      <c r="AA8603" s="52"/>
    </row>
    <row r="8604" spans="19:27">
      <c r="S8604" s="52"/>
      <c r="T8604" s="52"/>
      <c r="U8604" s="52"/>
      <c r="V8604" s="52"/>
      <c r="W8604" s="52"/>
      <c r="X8604" s="52"/>
      <c r="Y8604" s="52"/>
      <c r="Z8604" s="52"/>
      <c r="AA8604" s="52"/>
    </row>
    <row r="8605" spans="19:27">
      <c r="S8605" s="52"/>
      <c r="T8605" s="52"/>
      <c r="U8605" s="52"/>
      <c r="V8605" s="52"/>
      <c r="W8605" s="52"/>
      <c r="X8605" s="52"/>
      <c r="Y8605" s="52"/>
      <c r="Z8605" s="52"/>
      <c r="AA8605" s="52"/>
    </row>
    <row r="8606" spans="19:27">
      <c r="S8606" s="52"/>
      <c r="T8606" s="52"/>
      <c r="U8606" s="52"/>
      <c r="V8606" s="52"/>
      <c r="W8606" s="52"/>
      <c r="X8606" s="52"/>
      <c r="Y8606" s="52"/>
      <c r="Z8606" s="52"/>
      <c r="AA8606" s="52"/>
    </row>
    <row r="8607" spans="19:27">
      <c r="S8607" s="52"/>
      <c r="T8607" s="52"/>
      <c r="U8607" s="52"/>
      <c r="V8607" s="52"/>
      <c r="W8607" s="52"/>
      <c r="X8607" s="52"/>
      <c r="Y8607" s="52"/>
      <c r="Z8607" s="52"/>
      <c r="AA8607" s="52"/>
    </row>
    <row r="8608" spans="19:27">
      <c r="S8608" s="52"/>
      <c r="T8608" s="52"/>
      <c r="U8608" s="52"/>
      <c r="V8608" s="52"/>
      <c r="W8608" s="52"/>
      <c r="X8608" s="52"/>
      <c r="Y8608" s="52"/>
      <c r="Z8608" s="52"/>
      <c r="AA8608" s="52"/>
    </row>
    <row r="8609" spans="19:27">
      <c r="S8609" s="52"/>
      <c r="T8609" s="52"/>
      <c r="U8609" s="52"/>
      <c r="V8609" s="52"/>
      <c r="W8609" s="52"/>
      <c r="X8609" s="52"/>
      <c r="Y8609" s="52"/>
      <c r="Z8609" s="52"/>
      <c r="AA8609" s="52"/>
    </row>
    <row r="8610" spans="19:27">
      <c r="S8610" s="52"/>
      <c r="T8610" s="52"/>
      <c r="U8610" s="52"/>
      <c r="V8610" s="52"/>
      <c r="W8610" s="52"/>
      <c r="X8610" s="52"/>
      <c r="Y8610" s="52"/>
      <c r="Z8610" s="52"/>
      <c r="AA8610" s="52"/>
    </row>
    <row r="8611" spans="19:27">
      <c r="S8611" s="52"/>
      <c r="T8611" s="52"/>
      <c r="U8611" s="52"/>
      <c r="V8611" s="52"/>
      <c r="W8611" s="52"/>
      <c r="X8611" s="52"/>
      <c r="Y8611" s="52"/>
      <c r="Z8611" s="52"/>
      <c r="AA8611" s="52"/>
    </row>
    <row r="8612" spans="19:27">
      <c r="S8612" s="52"/>
      <c r="T8612" s="52"/>
      <c r="U8612" s="52"/>
      <c r="V8612" s="52"/>
      <c r="W8612" s="52"/>
      <c r="X8612" s="52"/>
      <c r="Y8612" s="52"/>
      <c r="Z8612" s="52"/>
      <c r="AA8612" s="52"/>
    </row>
    <row r="8613" spans="19:27">
      <c r="S8613" s="52"/>
      <c r="T8613" s="52"/>
      <c r="U8613" s="52"/>
      <c r="V8613" s="52"/>
      <c r="W8613" s="52"/>
      <c r="X8613" s="52"/>
      <c r="Y8613" s="52"/>
      <c r="Z8613" s="52"/>
      <c r="AA8613" s="52"/>
    </row>
    <row r="8614" spans="19:27">
      <c r="S8614" s="52"/>
      <c r="T8614" s="52"/>
      <c r="U8614" s="52"/>
      <c r="V8614" s="52"/>
      <c r="W8614" s="52"/>
      <c r="X8614" s="52"/>
      <c r="Y8614" s="52"/>
      <c r="Z8614" s="52"/>
      <c r="AA8614" s="52"/>
    </row>
    <row r="8615" spans="19:27">
      <c r="S8615" s="52"/>
      <c r="T8615" s="52"/>
      <c r="U8615" s="52"/>
      <c r="V8615" s="52"/>
      <c r="W8615" s="52"/>
      <c r="X8615" s="52"/>
      <c r="Y8615" s="52"/>
      <c r="Z8615" s="52"/>
      <c r="AA8615" s="52"/>
    </row>
    <row r="8616" spans="19:27">
      <c r="S8616" s="52"/>
      <c r="T8616" s="52"/>
      <c r="U8616" s="52"/>
      <c r="V8616" s="52"/>
      <c r="W8616" s="52"/>
      <c r="X8616" s="52"/>
      <c r="Y8616" s="52"/>
      <c r="Z8616" s="52"/>
      <c r="AA8616" s="52"/>
    </row>
    <row r="8617" spans="19:27">
      <c r="S8617" s="52"/>
      <c r="T8617" s="52"/>
      <c r="U8617" s="52"/>
      <c r="V8617" s="52"/>
      <c r="W8617" s="52"/>
      <c r="X8617" s="52"/>
      <c r="Y8617" s="52"/>
      <c r="Z8617" s="52"/>
      <c r="AA8617" s="52"/>
    </row>
    <row r="8618" spans="19:27">
      <c r="S8618" s="52"/>
      <c r="T8618" s="52"/>
      <c r="U8618" s="52"/>
      <c r="V8618" s="52"/>
      <c r="W8618" s="52"/>
      <c r="X8618" s="52"/>
      <c r="Y8618" s="52"/>
      <c r="Z8618" s="52"/>
      <c r="AA8618" s="52"/>
    </row>
    <row r="8619" spans="19:27">
      <c r="S8619" s="52"/>
      <c r="T8619" s="52"/>
      <c r="U8619" s="52"/>
      <c r="V8619" s="52"/>
      <c r="W8619" s="52"/>
      <c r="X8619" s="52"/>
      <c r="Y8619" s="52"/>
      <c r="Z8619" s="52"/>
      <c r="AA8619" s="52"/>
    </row>
    <row r="8620" spans="19:27">
      <c r="S8620" s="52"/>
      <c r="T8620" s="52"/>
      <c r="U8620" s="52"/>
      <c r="V8620" s="52"/>
      <c r="W8620" s="52"/>
      <c r="X8620" s="52"/>
      <c r="Y8620" s="52"/>
      <c r="Z8620" s="52"/>
      <c r="AA8620" s="52"/>
    </row>
    <row r="8621" spans="19:27">
      <c r="S8621" s="52"/>
      <c r="T8621" s="52"/>
      <c r="U8621" s="52"/>
      <c r="V8621" s="52"/>
      <c r="W8621" s="52"/>
      <c r="X8621" s="52"/>
      <c r="Y8621" s="52"/>
      <c r="Z8621" s="52"/>
      <c r="AA8621" s="52"/>
    </row>
    <row r="8622" spans="19:27">
      <c r="S8622" s="52"/>
      <c r="T8622" s="52"/>
      <c r="U8622" s="52"/>
      <c r="V8622" s="52"/>
      <c r="W8622" s="52"/>
      <c r="X8622" s="52"/>
      <c r="Y8622" s="52"/>
      <c r="Z8622" s="52"/>
      <c r="AA8622" s="52"/>
    </row>
    <row r="8623" spans="19:27">
      <c r="S8623" s="52"/>
      <c r="T8623" s="52"/>
      <c r="U8623" s="52"/>
      <c r="V8623" s="52"/>
      <c r="W8623" s="52"/>
      <c r="X8623" s="52"/>
      <c r="Y8623" s="52"/>
      <c r="Z8623" s="52"/>
      <c r="AA8623" s="52"/>
    </row>
    <row r="8624" spans="19:27">
      <c r="S8624" s="52"/>
      <c r="T8624" s="52"/>
      <c r="U8624" s="52"/>
      <c r="V8624" s="52"/>
      <c r="W8624" s="52"/>
      <c r="X8624" s="52"/>
      <c r="Y8624" s="52"/>
      <c r="Z8624" s="52"/>
      <c r="AA8624" s="52"/>
    </row>
    <row r="8625" spans="19:27">
      <c r="S8625" s="52"/>
      <c r="T8625" s="52"/>
      <c r="U8625" s="52"/>
      <c r="V8625" s="52"/>
      <c r="W8625" s="52"/>
      <c r="X8625" s="52"/>
      <c r="Y8625" s="52"/>
      <c r="Z8625" s="52"/>
      <c r="AA8625" s="52"/>
    </row>
    <row r="8626" spans="19:27">
      <c r="S8626" s="52"/>
      <c r="T8626" s="52"/>
      <c r="U8626" s="52"/>
      <c r="V8626" s="52"/>
      <c r="W8626" s="52"/>
      <c r="X8626" s="52"/>
      <c r="Y8626" s="52"/>
      <c r="Z8626" s="52"/>
      <c r="AA8626" s="52"/>
    </row>
    <row r="8627" spans="19:27">
      <c r="S8627" s="52"/>
      <c r="T8627" s="52"/>
      <c r="U8627" s="52"/>
      <c r="V8627" s="52"/>
      <c r="W8627" s="52"/>
      <c r="X8627" s="52"/>
      <c r="Y8627" s="52"/>
      <c r="Z8627" s="52"/>
      <c r="AA8627" s="52"/>
    </row>
    <row r="8628" spans="19:27">
      <c r="S8628" s="52"/>
      <c r="T8628" s="52"/>
      <c r="U8628" s="52"/>
      <c r="V8628" s="52"/>
      <c r="W8628" s="52"/>
      <c r="X8628" s="52"/>
      <c r="Y8628" s="52"/>
      <c r="Z8628" s="52"/>
      <c r="AA8628" s="52"/>
    </row>
    <row r="8629" spans="19:27">
      <c r="S8629" s="52"/>
      <c r="T8629" s="52"/>
      <c r="U8629" s="52"/>
      <c r="V8629" s="52"/>
      <c r="W8629" s="52"/>
      <c r="X8629" s="52"/>
      <c r="Y8629" s="52"/>
      <c r="Z8629" s="52"/>
      <c r="AA8629" s="52"/>
    </row>
    <row r="8630" spans="19:27">
      <c r="S8630" s="52"/>
      <c r="T8630" s="52"/>
      <c r="U8630" s="52"/>
      <c r="V8630" s="52"/>
      <c r="W8630" s="52"/>
      <c r="X8630" s="52"/>
      <c r="Y8630" s="52"/>
      <c r="Z8630" s="52"/>
      <c r="AA8630" s="52"/>
    </row>
    <row r="8631" spans="19:27">
      <c r="S8631" s="52"/>
      <c r="T8631" s="52"/>
      <c r="U8631" s="52"/>
      <c r="V8631" s="52"/>
      <c r="W8631" s="52"/>
      <c r="X8631" s="52"/>
      <c r="Y8631" s="52"/>
      <c r="Z8631" s="52"/>
      <c r="AA8631" s="52"/>
    </row>
    <row r="8632" spans="19:27">
      <c r="S8632" s="52"/>
      <c r="T8632" s="52"/>
      <c r="U8632" s="52"/>
      <c r="V8632" s="52"/>
      <c r="W8632" s="52"/>
      <c r="X8632" s="52"/>
      <c r="Y8632" s="52"/>
      <c r="Z8632" s="52"/>
      <c r="AA8632" s="52"/>
    </row>
    <row r="8633" spans="19:27">
      <c r="S8633" s="52"/>
      <c r="T8633" s="52"/>
      <c r="U8633" s="52"/>
      <c r="V8633" s="52"/>
      <c r="W8633" s="52"/>
      <c r="X8633" s="52"/>
      <c r="Y8633" s="52"/>
      <c r="Z8633" s="52"/>
      <c r="AA8633" s="52"/>
    </row>
    <row r="8634" spans="19:27">
      <c r="S8634" s="52"/>
      <c r="T8634" s="52"/>
      <c r="U8634" s="52"/>
      <c r="V8634" s="52"/>
      <c r="W8634" s="52"/>
      <c r="X8634" s="52"/>
      <c r="Y8634" s="52"/>
      <c r="Z8634" s="52"/>
      <c r="AA8634" s="52"/>
    </row>
    <row r="8635" spans="19:27">
      <c r="S8635" s="52"/>
      <c r="T8635" s="52"/>
      <c r="U8635" s="52"/>
      <c r="V8635" s="52"/>
      <c r="W8635" s="52"/>
      <c r="X8635" s="52"/>
      <c r="Y8635" s="52"/>
      <c r="Z8635" s="52"/>
      <c r="AA8635" s="52"/>
    </row>
    <row r="8636" spans="19:27">
      <c r="S8636" s="52"/>
      <c r="T8636" s="52"/>
      <c r="U8636" s="52"/>
      <c r="V8636" s="52"/>
      <c r="W8636" s="52"/>
      <c r="X8636" s="52"/>
      <c r="Y8636" s="52"/>
      <c r="Z8636" s="52"/>
      <c r="AA8636" s="52"/>
    </row>
    <row r="8637" spans="19:27">
      <c r="S8637" s="52"/>
      <c r="T8637" s="52"/>
      <c r="U8637" s="52"/>
      <c r="V8637" s="52"/>
      <c r="W8637" s="52"/>
      <c r="X8637" s="52"/>
      <c r="Y8637" s="52"/>
      <c r="Z8637" s="52"/>
      <c r="AA8637" s="52"/>
    </row>
    <row r="8638" spans="19:27">
      <c r="S8638" s="52"/>
      <c r="T8638" s="52"/>
      <c r="U8638" s="52"/>
      <c r="V8638" s="52"/>
      <c r="W8638" s="52"/>
      <c r="X8638" s="52"/>
      <c r="Y8638" s="52"/>
      <c r="Z8638" s="52"/>
      <c r="AA8638" s="52"/>
    </row>
    <row r="8639" spans="19:27">
      <c r="S8639" s="52"/>
      <c r="T8639" s="52"/>
      <c r="U8639" s="52"/>
      <c r="V8639" s="52"/>
      <c r="W8639" s="52"/>
      <c r="X8639" s="52"/>
      <c r="Y8639" s="52"/>
      <c r="Z8639" s="52"/>
      <c r="AA8639" s="52"/>
    </row>
    <row r="8640" spans="19:27">
      <c r="S8640" s="52"/>
      <c r="T8640" s="52"/>
      <c r="U8640" s="52"/>
      <c r="V8640" s="52"/>
      <c r="W8640" s="52"/>
      <c r="X8640" s="52"/>
      <c r="Y8640" s="52"/>
      <c r="Z8640" s="52"/>
      <c r="AA8640" s="52"/>
    </row>
    <row r="8641" spans="19:27">
      <c r="S8641" s="52"/>
      <c r="T8641" s="52"/>
      <c r="U8641" s="52"/>
      <c r="V8641" s="52"/>
      <c r="W8641" s="52"/>
      <c r="X8641" s="52"/>
      <c r="Y8641" s="52"/>
      <c r="Z8641" s="52"/>
      <c r="AA8641" s="52"/>
    </row>
    <row r="8642" spans="19:27">
      <c r="S8642" s="52"/>
      <c r="T8642" s="52"/>
      <c r="U8642" s="52"/>
      <c r="V8642" s="52"/>
      <c r="W8642" s="52"/>
      <c r="X8642" s="52"/>
      <c r="Y8642" s="52"/>
      <c r="Z8642" s="52"/>
      <c r="AA8642" s="52"/>
    </row>
    <row r="8643" spans="19:27">
      <c r="S8643" s="52"/>
      <c r="T8643" s="52"/>
      <c r="U8643" s="52"/>
      <c r="V8643" s="52"/>
      <c r="W8643" s="52"/>
      <c r="X8643" s="52"/>
      <c r="Y8643" s="52"/>
      <c r="Z8643" s="52"/>
      <c r="AA8643" s="52"/>
    </row>
    <row r="8644" spans="19:27">
      <c r="S8644" s="52"/>
      <c r="T8644" s="52"/>
      <c r="U8644" s="52"/>
      <c r="V8644" s="52"/>
      <c r="W8644" s="52"/>
      <c r="X8644" s="52"/>
      <c r="Y8644" s="52"/>
      <c r="Z8644" s="52"/>
      <c r="AA8644" s="52"/>
    </row>
    <row r="8645" spans="19:27">
      <c r="S8645" s="52"/>
      <c r="T8645" s="52"/>
      <c r="U8645" s="52"/>
      <c r="V8645" s="52"/>
      <c r="W8645" s="52"/>
      <c r="X8645" s="52"/>
      <c r="Y8645" s="52"/>
      <c r="Z8645" s="52"/>
      <c r="AA8645" s="52"/>
    </row>
    <row r="8646" spans="19:27">
      <c r="S8646" s="52"/>
      <c r="T8646" s="52"/>
      <c r="U8646" s="52"/>
      <c r="V8646" s="52"/>
      <c r="W8646" s="52"/>
      <c r="X8646" s="52"/>
      <c r="Y8646" s="52"/>
      <c r="Z8646" s="52"/>
      <c r="AA8646" s="52"/>
    </row>
    <row r="8647" spans="19:27">
      <c r="S8647" s="52"/>
      <c r="T8647" s="52"/>
      <c r="U8647" s="52"/>
      <c r="V8647" s="52"/>
      <c r="W8647" s="52"/>
      <c r="X8647" s="52"/>
      <c r="Y8647" s="52"/>
      <c r="Z8647" s="52"/>
      <c r="AA8647" s="52"/>
    </row>
    <row r="8648" spans="19:27">
      <c r="S8648" s="52"/>
      <c r="T8648" s="52"/>
      <c r="U8648" s="52"/>
      <c r="V8648" s="52"/>
      <c r="W8648" s="52"/>
      <c r="X8648" s="52"/>
      <c r="Y8648" s="52"/>
      <c r="Z8648" s="52"/>
      <c r="AA8648" s="52"/>
    </row>
    <row r="8649" spans="19:27">
      <c r="S8649" s="52"/>
      <c r="T8649" s="52"/>
      <c r="U8649" s="52"/>
      <c r="V8649" s="52"/>
      <c r="W8649" s="52"/>
      <c r="X8649" s="52"/>
      <c r="Y8649" s="52"/>
      <c r="Z8649" s="52"/>
      <c r="AA8649" s="52"/>
    </row>
    <row r="8650" spans="19:27">
      <c r="S8650" s="52"/>
      <c r="T8650" s="52"/>
      <c r="U8650" s="52"/>
      <c r="V8650" s="52"/>
      <c r="W8650" s="52"/>
      <c r="X8650" s="52"/>
      <c r="Y8650" s="52"/>
      <c r="Z8650" s="52"/>
      <c r="AA8650" s="52"/>
    </row>
    <row r="8651" spans="19:27">
      <c r="S8651" s="52"/>
      <c r="T8651" s="52"/>
      <c r="U8651" s="52"/>
      <c r="V8651" s="52"/>
      <c r="W8651" s="52"/>
      <c r="X8651" s="52"/>
      <c r="Y8651" s="52"/>
      <c r="Z8651" s="52"/>
      <c r="AA8651" s="52"/>
    </row>
    <row r="8652" spans="19:27">
      <c r="S8652" s="52"/>
      <c r="T8652" s="52"/>
      <c r="U8652" s="52"/>
      <c r="V8652" s="52"/>
      <c r="W8652" s="52"/>
      <c r="X8652" s="52"/>
      <c r="Y8652" s="52"/>
      <c r="Z8652" s="52"/>
      <c r="AA8652" s="52"/>
    </row>
    <row r="8653" spans="19:27">
      <c r="S8653" s="52"/>
      <c r="T8653" s="52"/>
      <c r="U8653" s="52"/>
      <c r="V8653" s="52"/>
      <c r="W8653" s="52"/>
      <c r="X8653" s="52"/>
      <c r="Y8653" s="52"/>
      <c r="Z8653" s="52"/>
      <c r="AA8653" s="52"/>
    </row>
    <row r="8654" spans="19:27">
      <c r="S8654" s="52"/>
      <c r="T8654" s="52"/>
      <c r="U8654" s="52"/>
      <c r="V8654" s="52"/>
      <c r="W8654" s="52"/>
      <c r="X8654" s="52"/>
      <c r="Y8654" s="52"/>
      <c r="Z8654" s="52"/>
      <c r="AA8654" s="52"/>
    </row>
    <row r="8655" spans="19:27">
      <c r="S8655" s="52"/>
      <c r="T8655" s="52"/>
      <c r="U8655" s="52"/>
      <c r="V8655" s="52"/>
      <c r="W8655" s="52"/>
      <c r="X8655" s="52"/>
      <c r="Y8655" s="52"/>
      <c r="Z8655" s="52"/>
      <c r="AA8655" s="52"/>
    </row>
    <row r="8656" spans="19:27">
      <c r="S8656" s="52"/>
      <c r="T8656" s="52"/>
      <c r="U8656" s="52"/>
      <c r="V8656" s="52"/>
      <c r="W8656" s="52"/>
      <c r="X8656" s="52"/>
      <c r="Y8656" s="52"/>
      <c r="Z8656" s="52"/>
      <c r="AA8656" s="52"/>
    </row>
    <row r="8657" spans="19:27">
      <c r="S8657" s="52"/>
      <c r="T8657" s="52"/>
      <c r="U8657" s="52"/>
      <c r="V8657" s="52"/>
      <c r="W8657" s="52"/>
      <c r="X8657" s="52"/>
      <c r="Y8657" s="52"/>
      <c r="Z8657" s="52"/>
      <c r="AA8657" s="52"/>
    </row>
    <row r="8658" spans="19:27">
      <c r="S8658" s="52"/>
      <c r="T8658" s="52"/>
      <c r="U8658" s="52"/>
      <c r="V8658" s="52"/>
      <c r="W8658" s="52"/>
      <c r="X8658" s="52"/>
      <c r="Y8658" s="52"/>
      <c r="Z8658" s="52"/>
      <c r="AA8658" s="52"/>
    </row>
    <row r="8659" spans="19:27">
      <c r="S8659" s="52"/>
      <c r="T8659" s="52"/>
      <c r="U8659" s="52"/>
      <c r="V8659" s="52"/>
      <c r="W8659" s="52"/>
      <c r="X8659" s="52"/>
      <c r="Y8659" s="52"/>
      <c r="Z8659" s="52"/>
      <c r="AA8659" s="52"/>
    </row>
    <row r="8660" spans="19:27">
      <c r="S8660" s="52"/>
      <c r="T8660" s="52"/>
      <c r="U8660" s="52"/>
      <c r="V8660" s="52"/>
      <c r="W8660" s="52"/>
      <c r="X8660" s="52"/>
      <c r="Y8660" s="52"/>
      <c r="Z8660" s="52"/>
      <c r="AA8660" s="52"/>
    </row>
    <row r="8661" spans="19:27">
      <c r="S8661" s="52"/>
      <c r="T8661" s="52"/>
      <c r="U8661" s="52"/>
      <c r="V8661" s="52"/>
      <c r="W8661" s="52"/>
      <c r="X8661" s="52"/>
      <c r="Y8661" s="52"/>
      <c r="Z8661" s="52"/>
      <c r="AA8661" s="52"/>
    </row>
    <row r="8662" spans="19:27">
      <c r="S8662" s="52"/>
      <c r="T8662" s="52"/>
      <c r="U8662" s="52"/>
      <c r="V8662" s="52"/>
      <c r="W8662" s="52"/>
      <c r="X8662" s="52"/>
      <c r="Y8662" s="52"/>
      <c r="Z8662" s="52"/>
      <c r="AA8662" s="52"/>
    </row>
    <row r="8663" spans="19:27">
      <c r="S8663" s="52"/>
      <c r="T8663" s="52"/>
      <c r="U8663" s="52"/>
      <c r="V8663" s="52"/>
      <c r="W8663" s="52"/>
      <c r="X8663" s="52"/>
      <c r="Y8663" s="52"/>
      <c r="Z8663" s="52"/>
      <c r="AA8663" s="52"/>
    </row>
    <row r="8664" spans="19:27">
      <c r="S8664" s="52"/>
      <c r="T8664" s="52"/>
      <c r="U8664" s="52"/>
      <c r="V8664" s="52"/>
      <c r="W8664" s="52"/>
      <c r="X8664" s="52"/>
      <c r="Y8664" s="52"/>
      <c r="Z8664" s="52"/>
      <c r="AA8664" s="52"/>
    </row>
    <row r="8665" spans="19:27">
      <c r="S8665" s="52"/>
      <c r="T8665" s="52"/>
      <c r="U8665" s="52"/>
      <c r="V8665" s="52"/>
      <c r="W8665" s="52"/>
      <c r="X8665" s="52"/>
      <c r="Y8665" s="52"/>
      <c r="Z8665" s="52"/>
      <c r="AA8665" s="52"/>
    </row>
    <row r="8666" spans="19:27">
      <c r="S8666" s="52"/>
      <c r="T8666" s="52"/>
      <c r="U8666" s="52"/>
      <c r="V8666" s="52"/>
      <c r="W8666" s="52"/>
      <c r="X8666" s="52"/>
      <c r="Y8666" s="52"/>
      <c r="Z8666" s="52"/>
      <c r="AA8666" s="52"/>
    </row>
    <row r="8667" spans="19:27">
      <c r="S8667" s="52"/>
      <c r="T8667" s="52"/>
      <c r="U8667" s="52"/>
      <c r="V8667" s="52"/>
      <c r="W8667" s="52"/>
      <c r="X8667" s="52"/>
      <c r="Y8667" s="52"/>
      <c r="Z8667" s="52"/>
      <c r="AA8667" s="52"/>
    </row>
    <row r="8668" spans="19:27">
      <c r="S8668" s="52"/>
      <c r="T8668" s="52"/>
      <c r="U8668" s="52"/>
      <c r="V8668" s="52"/>
      <c r="W8668" s="52"/>
      <c r="X8668" s="52"/>
      <c r="Y8668" s="52"/>
      <c r="Z8668" s="52"/>
      <c r="AA8668" s="52"/>
    </row>
    <row r="8669" spans="19:27">
      <c r="S8669" s="52"/>
      <c r="T8669" s="52"/>
      <c r="U8669" s="52"/>
      <c r="V8669" s="52"/>
      <c r="W8669" s="52"/>
      <c r="X8669" s="52"/>
      <c r="Y8669" s="52"/>
      <c r="Z8669" s="52"/>
      <c r="AA8669" s="52"/>
    </row>
    <row r="8670" spans="19:27">
      <c r="S8670" s="52"/>
      <c r="T8670" s="52"/>
      <c r="U8670" s="52"/>
      <c r="V8670" s="52"/>
      <c r="W8670" s="52"/>
      <c r="X8670" s="52"/>
      <c r="Y8670" s="52"/>
      <c r="Z8670" s="52"/>
      <c r="AA8670" s="52"/>
    </row>
    <row r="8671" spans="19:27">
      <c r="S8671" s="52"/>
      <c r="T8671" s="52"/>
      <c r="U8671" s="52"/>
      <c r="V8671" s="52"/>
      <c r="W8671" s="52"/>
      <c r="X8671" s="52"/>
      <c r="Y8671" s="52"/>
      <c r="Z8671" s="52"/>
      <c r="AA8671" s="52"/>
    </row>
    <row r="8672" spans="19:27">
      <c r="S8672" s="52"/>
      <c r="T8672" s="52"/>
      <c r="U8672" s="52"/>
      <c r="V8672" s="52"/>
      <c r="W8672" s="52"/>
      <c r="X8672" s="52"/>
      <c r="Y8672" s="52"/>
      <c r="Z8672" s="52"/>
      <c r="AA8672" s="52"/>
    </row>
    <row r="8673" spans="19:27">
      <c r="S8673" s="52"/>
      <c r="T8673" s="52"/>
      <c r="U8673" s="52"/>
      <c r="V8673" s="52"/>
      <c r="W8673" s="52"/>
      <c r="X8673" s="52"/>
      <c r="Y8673" s="52"/>
      <c r="Z8673" s="52"/>
      <c r="AA8673" s="52"/>
    </row>
    <row r="8674" spans="19:27">
      <c r="S8674" s="52"/>
      <c r="T8674" s="52"/>
      <c r="U8674" s="52"/>
      <c r="V8674" s="52"/>
      <c r="W8674" s="52"/>
      <c r="X8674" s="52"/>
      <c r="Y8674" s="52"/>
      <c r="Z8674" s="52"/>
      <c r="AA8674" s="52"/>
    </row>
    <row r="8675" spans="19:27">
      <c r="S8675" s="52"/>
      <c r="T8675" s="52"/>
      <c r="U8675" s="52"/>
      <c r="V8675" s="52"/>
      <c r="W8675" s="52"/>
      <c r="X8675" s="52"/>
      <c r="Y8675" s="52"/>
      <c r="Z8675" s="52"/>
      <c r="AA8675" s="52"/>
    </row>
    <row r="8676" spans="19:27">
      <c r="S8676" s="52"/>
      <c r="T8676" s="52"/>
      <c r="U8676" s="52"/>
      <c r="V8676" s="52"/>
      <c r="W8676" s="52"/>
      <c r="X8676" s="52"/>
      <c r="Y8676" s="52"/>
      <c r="Z8676" s="52"/>
      <c r="AA8676" s="52"/>
    </row>
    <row r="8677" spans="19:27">
      <c r="S8677" s="52"/>
      <c r="T8677" s="52"/>
      <c r="U8677" s="52"/>
      <c r="V8677" s="52"/>
      <c r="W8677" s="52"/>
      <c r="X8677" s="52"/>
      <c r="Y8677" s="52"/>
      <c r="Z8677" s="52"/>
      <c r="AA8677" s="52"/>
    </row>
    <row r="8678" spans="19:27">
      <c r="S8678" s="52"/>
      <c r="T8678" s="52"/>
      <c r="U8678" s="52"/>
      <c r="V8678" s="52"/>
      <c r="W8678" s="52"/>
      <c r="X8678" s="52"/>
      <c r="Y8678" s="52"/>
      <c r="Z8678" s="52"/>
      <c r="AA8678" s="52"/>
    </row>
    <row r="8679" spans="19:27">
      <c r="S8679" s="52"/>
      <c r="T8679" s="52"/>
      <c r="U8679" s="52"/>
      <c r="V8679" s="52"/>
      <c r="W8679" s="52"/>
      <c r="X8679" s="52"/>
      <c r="Y8679" s="52"/>
      <c r="Z8679" s="52"/>
      <c r="AA8679" s="52"/>
    </row>
    <row r="8680" spans="19:27">
      <c r="S8680" s="52"/>
      <c r="T8680" s="52"/>
      <c r="U8680" s="52"/>
      <c r="V8680" s="52"/>
      <c r="W8680" s="52"/>
      <c r="X8680" s="52"/>
      <c r="Y8680" s="52"/>
      <c r="Z8680" s="52"/>
      <c r="AA8680" s="52"/>
    </row>
    <row r="8681" spans="19:27">
      <c r="S8681" s="52"/>
      <c r="T8681" s="52"/>
      <c r="U8681" s="52"/>
      <c r="V8681" s="52"/>
      <c r="W8681" s="52"/>
      <c r="X8681" s="52"/>
      <c r="Y8681" s="52"/>
      <c r="Z8681" s="52"/>
      <c r="AA8681" s="52"/>
    </row>
    <row r="8682" spans="19:27">
      <c r="S8682" s="52"/>
      <c r="T8682" s="52"/>
      <c r="U8682" s="52"/>
      <c r="V8682" s="52"/>
      <c r="W8682" s="52"/>
      <c r="X8682" s="52"/>
      <c r="Y8682" s="52"/>
      <c r="Z8682" s="52"/>
      <c r="AA8682" s="52"/>
    </row>
    <row r="8683" spans="19:27">
      <c r="S8683" s="52"/>
      <c r="T8683" s="52"/>
      <c r="U8683" s="52"/>
      <c r="V8683" s="52"/>
      <c r="W8683" s="52"/>
      <c r="X8683" s="52"/>
      <c r="Y8683" s="52"/>
      <c r="Z8683" s="52"/>
      <c r="AA8683" s="52"/>
    </row>
    <row r="8684" spans="19:27">
      <c r="S8684" s="52"/>
      <c r="T8684" s="52"/>
      <c r="U8684" s="52"/>
      <c r="V8684" s="52"/>
      <c r="W8684" s="52"/>
      <c r="X8684" s="52"/>
      <c r="Y8684" s="52"/>
      <c r="Z8684" s="52"/>
      <c r="AA8684" s="52"/>
    </row>
    <row r="8685" spans="19:27">
      <c r="S8685" s="52"/>
      <c r="T8685" s="52"/>
      <c r="U8685" s="52"/>
      <c r="V8685" s="52"/>
      <c r="W8685" s="52"/>
      <c r="X8685" s="52"/>
      <c r="Y8685" s="52"/>
      <c r="Z8685" s="52"/>
      <c r="AA8685" s="52"/>
    </row>
    <row r="8686" spans="19:27">
      <c r="S8686" s="52"/>
      <c r="T8686" s="52"/>
      <c r="U8686" s="52"/>
      <c r="V8686" s="52"/>
      <c r="W8686" s="52"/>
      <c r="X8686" s="52"/>
      <c r="Y8686" s="52"/>
      <c r="Z8686" s="52"/>
      <c r="AA8686" s="52"/>
    </row>
    <row r="8687" spans="19:27">
      <c r="S8687" s="52"/>
      <c r="T8687" s="52"/>
      <c r="U8687" s="52"/>
      <c r="V8687" s="52"/>
      <c r="W8687" s="52"/>
      <c r="X8687" s="52"/>
      <c r="Y8687" s="52"/>
      <c r="Z8687" s="52"/>
      <c r="AA8687" s="52"/>
    </row>
    <row r="8688" spans="19:27">
      <c r="S8688" s="52"/>
      <c r="T8688" s="52"/>
      <c r="U8688" s="52"/>
      <c r="V8688" s="52"/>
      <c r="W8688" s="52"/>
      <c r="X8688" s="52"/>
      <c r="Y8688" s="52"/>
      <c r="Z8688" s="52"/>
      <c r="AA8688" s="52"/>
    </row>
    <row r="8689" spans="19:27">
      <c r="S8689" s="52"/>
      <c r="T8689" s="52"/>
      <c r="U8689" s="52"/>
      <c r="V8689" s="52"/>
      <c r="W8689" s="52"/>
      <c r="X8689" s="52"/>
      <c r="Y8689" s="52"/>
      <c r="Z8689" s="52"/>
      <c r="AA8689" s="52"/>
    </row>
    <row r="8690" spans="19:27">
      <c r="S8690" s="52"/>
      <c r="T8690" s="52"/>
      <c r="U8690" s="52"/>
      <c r="V8690" s="52"/>
      <c r="W8690" s="52"/>
      <c r="X8690" s="52"/>
      <c r="Y8690" s="52"/>
      <c r="Z8690" s="52"/>
      <c r="AA8690" s="52"/>
    </row>
    <row r="8691" spans="19:27">
      <c r="S8691" s="52"/>
      <c r="T8691" s="52"/>
      <c r="U8691" s="52"/>
      <c r="V8691" s="52"/>
      <c r="W8691" s="52"/>
      <c r="X8691" s="52"/>
      <c r="Y8691" s="52"/>
      <c r="Z8691" s="52"/>
      <c r="AA8691" s="52"/>
    </row>
    <row r="8692" spans="19:27">
      <c r="S8692" s="52"/>
      <c r="T8692" s="52"/>
      <c r="U8692" s="52"/>
      <c r="V8692" s="52"/>
      <c r="W8692" s="52"/>
      <c r="X8692" s="52"/>
      <c r="Y8692" s="52"/>
      <c r="Z8692" s="52"/>
      <c r="AA8692" s="52"/>
    </row>
    <row r="8693" spans="19:27">
      <c r="S8693" s="52"/>
      <c r="T8693" s="52"/>
      <c r="U8693" s="52"/>
      <c r="V8693" s="52"/>
      <c r="W8693" s="52"/>
      <c r="X8693" s="52"/>
      <c r="Y8693" s="52"/>
      <c r="Z8693" s="52"/>
      <c r="AA8693" s="52"/>
    </row>
    <row r="8694" spans="19:27">
      <c r="S8694" s="52"/>
      <c r="T8694" s="52"/>
      <c r="U8694" s="52"/>
      <c r="V8694" s="52"/>
      <c r="W8694" s="52"/>
      <c r="X8694" s="52"/>
      <c r="Y8694" s="52"/>
      <c r="Z8694" s="52"/>
      <c r="AA8694" s="52"/>
    </row>
    <row r="8695" spans="19:27">
      <c r="S8695" s="52"/>
      <c r="T8695" s="52"/>
      <c r="U8695" s="52"/>
      <c r="V8695" s="52"/>
      <c r="W8695" s="52"/>
      <c r="X8695" s="52"/>
      <c r="Y8695" s="52"/>
      <c r="Z8695" s="52"/>
      <c r="AA8695" s="52"/>
    </row>
    <row r="8696" spans="19:27">
      <c r="S8696" s="52"/>
      <c r="T8696" s="52"/>
      <c r="U8696" s="52"/>
      <c r="V8696" s="52"/>
      <c r="W8696" s="52"/>
      <c r="X8696" s="52"/>
      <c r="Y8696" s="52"/>
      <c r="Z8696" s="52"/>
      <c r="AA8696" s="52"/>
    </row>
    <row r="8697" spans="19:27">
      <c r="S8697" s="52"/>
      <c r="T8697" s="52"/>
      <c r="U8697" s="52"/>
      <c r="V8697" s="52"/>
      <c r="W8697" s="52"/>
      <c r="X8697" s="52"/>
      <c r="Y8697" s="52"/>
      <c r="Z8697" s="52"/>
      <c r="AA8697" s="52"/>
    </row>
    <row r="8698" spans="19:27">
      <c r="S8698" s="52"/>
      <c r="T8698" s="52"/>
      <c r="U8698" s="52"/>
      <c r="V8698" s="52"/>
      <c r="W8698" s="52"/>
      <c r="X8698" s="52"/>
      <c r="Y8698" s="52"/>
      <c r="Z8698" s="52"/>
      <c r="AA8698" s="52"/>
    </row>
    <row r="8699" spans="19:27">
      <c r="S8699" s="52"/>
      <c r="T8699" s="52"/>
      <c r="U8699" s="52"/>
      <c r="V8699" s="52"/>
      <c r="W8699" s="52"/>
      <c r="X8699" s="52"/>
      <c r="Y8699" s="52"/>
      <c r="Z8699" s="52"/>
      <c r="AA8699" s="52"/>
    </row>
    <row r="8700" spans="19:27">
      <c r="S8700" s="52"/>
      <c r="T8700" s="52"/>
      <c r="U8700" s="52"/>
      <c r="V8700" s="52"/>
      <c r="W8700" s="52"/>
      <c r="X8700" s="52"/>
      <c r="Y8700" s="52"/>
      <c r="Z8700" s="52"/>
      <c r="AA8700" s="52"/>
    </row>
    <row r="8701" spans="19:27">
      <c r="S8701" s="52"/>
      <c r="T8701" s="52"/>
      <c r="U8701" s="52"/>
      <c r="V8701" s="52"/>
      <c r="W8701" s="52"/>
      <c r="X8701" s="52"/>
      <c r="Y8701" s="52"/>
      <c r="Z8701" s="52"/>
      <c r="AA8701" s="52"/>
    </row>
    <row r="8702" spans="19:27">
      <c r="S8702" s="52"/>
      <c r="T8702" s="52"/>
      <c r="U8702" s="52"/>
      <c r="V8702" s="52"/>
      <c r="W8702" s="52"/>
      <c r="X8702" s="52"/>
      <c r="Y8702" s="52"/>
      <c r="Z8702" s="52"/>
      <c r="AA8702" s="52"/>
    </row>
    <row r="8703" spans="19:27">
      <c r="S8703" s="52"/>
      <c r="T8703" s="52"/>
      <c r="U8703" s="52"/>
      <c r="V8703" s="52"/>
      <c r="W8703" s="52"/>
      <c r="X8703" s="52"/>
      <c r="Y8703" s="52"/>
      <c r="Z8703" s="52"/>
      <c r="AA8703" s="52"/>
    </row>
    <row r="8704" spans="19:27">
      <c r="S8704" s="52"/>
      <c r="T8704" s="52"/>
      <c r="U8704" s="52"/>
      <c r="V8704" s="52"/>
      <c r="W8704" s="52"/>
      <c r="X8704" s="52"/>
      <c r="Y8704" s="52"/>
      <c r="Z8704" s="52"/>
      <c r="AA8704" s="52"/>
    </row>
    <row r="8705" spans="19:27">
      <c r="S8705" s="52"/>
      <c r="T8705" s="52"/>
      <c r="U8705" s="52"/>
      <c r="V8705" s="52"/>
      <c r="W8705" s="52"/>
      <c r="X8705" s="52"/>
      <c r="Y8705" s="52"/>
      <c r="Z8705" s="52"/>
      <c r="AA8705" s="52"/>
    </row>
    <row r="8706" spans="19:27">
      <c r="S8706" s="52"/>
      <c r="T8706" s="52"/>
      <c r="U8706" s="52"/>
      <c r="V8706" s="52"/>
      <c r="W8706" s="52"/>
      <c r="X8706" s="52"/>
      <c r="Y8706" s="52"/>
      <c r="Z8706" s="52"/>
      <c r="AA8706" s="52"/>
    </row>
    <row r="8707" spans="19:27">
      <c r="S8707" s="52"/>
      <c r="T8707" s="52"/>
      <c r="U8707" s="52"/>
      <c r="V8707" s="52"/>
      <c r="W8707" s="52"/>
      <c r="X8707" s="52"/>
      <c r="Y8707" s="52"/>
      <c r="Z8707" s="52"/>
      <c r="AA8707" s="52"/>
    </row>
    <row r="8708" spans="19:27">
      <c r="S8708" s="52"/>
      <c r="T8708" s="52"/>
      <c r="U8708" s="52"/>
      <c r="V8708" s="52"/>
      <c r="W8708" s="52"/>
      <c r="X8708" s="52"/>
      <c r="Y8708" s="52"/>
      <c r="Z8708" s="52"/>
      <c r="AA8708" s="52"/>
    </row>
    <row r="8709" spans="19:27">
      <c r="S8709" s="52"/>
      <c r="T8709" s="52"/>
      <c r="U8709" s="52"/>
      <c r="V8709" s="52"/>
      <c r="W8709" s="52"/>
      <c r="X8709" s="52"/>
      <c r="Y8709" s="52"/>
      <c r="Z8709" s="52"/>
      <c r="AA8709" s="52"/>
    </row>
    <row r="8710" spans="19:27">
      <c r="S8710" s="52"/>
      <c r="T8710" s="52"/>
      <c r="U8710" s="52"/>
      <c r="V8710" s="52"/>
      <c r="W8710" s="52"/>
      <c r="X8710" s="52"/>
      <c r="Y8710" s="52"/>
      <c r="Z8710" s="52"/>
      <c r="AA8710" s="52"/>
    </row>
    <row r="8711" spans="19:27">
      <c r="S8711" s="52"/>
      <c r="T8711" s="52"/>
      <c r="U8711" s="52"/>
      <c r="V8711" s="52"/>
      <c r="W8711" s="52"/>
      <c r="X8711" s="52"/>
      <c r="Y8711" s="52"/>
      <c r="Z8711" s="52"/>
      <c r="AA8711" s="52"/>
    </row>
    <row r="8712" spans="19:27">
      <c r="S8712" s="52"/>
      <c r="T8712" s="52"/>
      <c r="U8712" s="52"/>
      <c r="V8712" s="52"/>
      <c r="W8712" s="52"/>
      <c r="X8712" s="52"/>
      <c r="Y8712" s="52"/>
      <c r="Z8712" s="52"/>
      <c r="AA8712" s="52"/>
    </row>
    <row r="8713" spans="19:27">
      <c r="S8713" s="52"/>
      <c r="T8713" s="52"/>
      <c r="U8713" s="52"/>
      <c r="V8713" s="52"/>
      <c r="W8713" s="52"/>
      <c r="X8713" s="52"/>
      <c r="Y8713" s="52"/>
      <c r="Z8713" s="52"/>
      <c r="AA8713" s="52"/>
    </row>
    <row r="8714" spans="19:27">
      <c r="S8714" s="52"/>
      <c r="T8714" s="52"/>
      <c r="U8714" s="52"/>
      <c r="V8714" s="52"/>
      <c r="W8714" s="52"/>
      <c r="X8714" s="52"/>
      <c r="Y8714" s="52"/>
      <c r="Z8714" s="52"/>
      <c r="AA8714" s="52"/>
    </row>
    <row r="8715" spans="19:27">
      <c r="S8715" s="52"/>
      <c r="T8715" s="52"/>
      <c r="U8715" s="52"/>
      <c r="V8715" s="52"/>
      <c r="W8715" s="52"/>
      <c r="X8715" s="52"/>
      <c r="Y8715" s="52"/>
      <c r="Z8715" s="52"/>
      <c r="AA8715" s="52"/>
    </row>
    <row r="8716" spans="19:27">
      <c r="S8716" s="52"/>
      <c r="T8716" s="52"/>
      <c r="U8716" s="52"/>
      <c r="V8716" s="52"/>
      <c r="W8716" s="52"/>
      <c r="X8716" s="52"/>
      <c r="Y8716" s="52"/>
      <c r="Z8716" s="52"/>
      <c r="AA8716" s="52"/>
    </row>
    <row r="8717" spans="19:27">
      <c r="S8717" s="52"/>
      <c r="T8717" s="52"/>
      <c r="U8717" s="52"/>
      <c r="V8717" s="52"/>
      <c r="W8717" s="52"/>
      <c r="X8717" s="52"/>
      <c r="Y8717" s="52"/>
      <c r="Z8717" s="52"/>
      <c r="AA8717" s="52"/>
    </row>
    <row r="8718" spans="19:27">
      <c r="S8718" s="52"/>
      <c r="T8718" s="52"/>
      <c r="U8718" s="52"/>
      <c r="V8718" s="52"/>
      <c r="W8718" s="52"/>
      <c r="X8718" s="52"/>
      <c r="Y8718" s="52"/>
      <c r="Z8718" s="52"/>
      <c r="AA8718" s="52"/>
    </row>
    <row r="8719" spans="19:27">
      <c r="S8719" s="52"/>
      <c r="T8719" s="52"/>
      <c r="U8719" s="52"/>
      <c r="V8719" s="52"/>
      <c r="W8719" s="52"/>
      <c r="X8719" s="52"/>
      <c r="Y8719" s="52"/>
      <c r="Z8719" s="52"/>
      <c r="AA8719" s="52"/>
    </row>
    <row r="8720" spans="19:27">
      <c r="S8720" s="52"/>
      <c r="T8720" s="52"/>
      <c r="U8720" s="52"/>
      <c r="V8720" s="52"/>
      <c r="W8720" s="52"/>
      <c r="X8720" s="52"/>
      <c r="Y8720" s="52"/>
      <c r="Z8720" s="52"/>
      <c r="AA8720" s="52"/>
    </row>
    <row r="8721" spans="19:27">
      <c r="S8721" s="52"/>
      <c r="T8721" s="52"/>
      <c r="U8721" s="52"/>
      <c r="V8721" s="52"/>
      <c r="W8721" s="52"/>
      <c r="X8721" s="52"/>
      <c r="Y8721" s="52"/>
      <c r="Z8721" s="52"/>
      <c r="AA8721" s="52"/>
    </row>
    <row r="8722" spans="19:27">
      <c r="S8722" s="52"/>
      <c r="T8722" s="52"/>
      <c r="U8722" s="52"/>
      <c r="V8722" s="52"/>
      <c r="W8722" s="52"/>
      <c r="X8722" s="52"/>
      <c r="Y8722" s="52"/>
      <c r="Z8722" s="52"/>
      <c r="AA8722" s="52"/>
    </row>
    <row r="8723" spans="19:27">
      <c r="S8723" s="52"/>
      <c r="T8723" s="52"/>
      <c r="U8723" s="52"/>
      <c r="V8723" s="52"/>
      <c r="W8723" s="52"/>
      <c r="X8723" s="52"/>
      <c r="Y8723" s="52"/>
      <c r="Z8723" s="52"/>
      <c r="AA8723" s="52"/>
    </row>
    <row r="8724" spans="19:27">
      <c r="S8724" s="52"/>
      <c r="T8724" s="52"/>
      <c r="U8724" s="52"/>
      <c r="V8724" s="52"/>
      <c r="W8724" s="52"/>
      <c r="X8724" s="52"/>
      <c r="Y8724" s="52"/>
      <c r="Z8724" s="52"/>
      <c r="AA8724" s="52"/>
    </row>
    <row r="8725" spans="19:27">
      <c r="S8725" s="52"/>
      <c r="T8725" s="52"/>
      <c r="U8725" s="52"/>
      <c r="V8725" s="52"/>
      <c r="W8725" s="52"/>
      <c r="X8725" s="52"/>
      <c r="Y8725" s="52"/>
      <c r="Z8725" s="52"/>
      <c r="AA8725" s="52"/>
    </row>
    <row r="8726" spans="19:27">
      <c r="S8726" s="52"/>
      <c r="T8726" s="52"/>
      <c r="U8726" s="52"/>
      <c r="V8726" s="52"/>
      <c r="W8726" s="52"/>
      <c r="X8726" s="52"/>
      <c r="Y8726" s="52"/>
      <c r="Z8726" s="52"/>
      <c r="AA8726" s="52"/>
    </row>
    <row r="8727" spans="19:27">
      <c r="S8727" s="52"/>
      <c r="T8727" s="52"/>
      <c r="U8727" s="52"/>
      <c r="V8727" s="52"/>
      <c r="W8727" s="52"/>
      <c r="X8727" s="52"/>
      <c r="Y8727" s="52"/>
      <c r="Z8727" s="52"/>
      <c r="AA8727" s="52"/>
    </row>
    <row r="8728" spans="19:27">
      <c r="S8728" s="52"/>
      <c r="T8728" s="52"/>
      <c r="U8728" s="52"/>
      <c r="V8728" s="52"/>
      <c r="W8728" s="52"/>
      <c r="X8728" s="52"/>
      <c r="Y8728" s="52"/>
      <c r="Z8728" s="52"/>
      <c r="AA8728" s="52"/>
    </row>
    <row r="8729" spans="19:27">
      <c r="S8729" s="52"/>
      <c r="T8729" s="52"/>
      <c r="U8729" s="52"/>
      <c r="V8729" s="52"/>
      <c r="W8729" s="52"/>
      <c r="X8729" s="52"/>
      <c r="Y8729" s="52"/>
      <c r="Z8729" s="52"/>
      <c r="AA8729" s="52"/>
    </row>
    <row r="8730" spans="19:27">
      <c r="S8730" s="52"/>
      <c r="T8730" s="52"/>
      <c r="U8730" s="52"/>
      <c r="V8730" s="52"/>
      <c r="W8730" s="52"/>
      <c r="X8730" s="52"/>
      <c r="Y8730" s="52"/>
      <c r="Z8730" s="52"/>
      <c r="AA8730" s="52"/>
    </row>
    <row r="8731" spans="19:27">
      <c r="S8731" s="52"/>
      <c r="T8731" s="52"/>
      <c r="U8731" s="52"/>
      <c r="V8731" s="52"/>
      <c r="W8731" s="52"/>
      <c r="X8731" s="52"/>
      <c r="Y8731" s="52"/>
      <c r="Z8731" s="52"/>
      <c r="AA8731" s="52"/>
    </row>
    <row r="8732" spans="19:27">
      <c r="S8732" s="52"/>
      <c r="T8732" s="52"/>
      <c r="U8732" s="52"/>
      <c r="V8732" s="52"/>
      <c r="W8732" s="52"/>
      <c r="X8732" s="52"/>
      <c r="Y8732" s="52"/>
      <c r="Z8732" s="52"/>
      <c r="AA8732" s="52"/>
    </row>
    <row r="8733" spans="19:27">
      <c r="S8733" s="52"/>
      <c r="T8733" s="52"/>
      <c r="U8733" s="52"/>
      <c r="V8733" s="52"/>
      <c r="W8733" s="52"/>
      <c r="X8733" s="52"/>
      <c r="Y8733" s="52"/>
      <c r="Z8733" s="52"/>
      <c r="AA8733" s="52"/>
    </row>
    <row r="8734" spans="19:27">
      <c r="S8734" s="52"/>
      <c r="T8734" s="52"/>
      <c r="U8734" s="52"/>
      <c r="V8734" s="52"/>
      <c r="W8734" s="52"/>
      <c r="X8734" s="52"/>
      <c r="Y8734" s="52"/>
      <c r="Z8734" s="52"/>
      <c r="AA8734" s="52"/>
    </row>
    <row r="8735" spans="19:27">
      <c r="S8735" s="52"/>
      <c r="T8735" s="52"/>
      <c r="U8735" s="52"/>
      <c r="V8735" s="52"/>
      <c r="W8735" s="52"/>
      <c r="X8735" s="52"/>
      <c r="Y8735" s="52"/>
      <c r="Z8735" s="52"/>
      <c r="AA8735" s="52"/>
    </row>
    <row r="8736" spans="19:27">
      <c r="S8736" s="52"/>
      <c r="T8736" s="52"/>
      <c r="U8736" s="52"/>
      <c r="V8736" s="52"/>
      <c r="W8736" s="52"/>
      <c r="X8736" s="52"/>
      <c r="Y8736" s="52"/>
      <c r="Z8736" s="52"/>
      <c r="AA8736" s="52"/>
    </row>
    <row r="8737" spans="19:27">
      <c r="S8737" s="52"/>
      <c r="T8737" s="52"/>
      <c r="U8737" s="52"/>
      <c r="V8737" s="52"/>
      <c r="W8737" s="52"/>
      <c r="X8737" s="52"/>
      <c r="Y8737" s="52"/>
      <c r="Z8737" s="52"/>
      <c r="AA8737" s="52"/>
    </row>
    <row r="8738" spans="19:27">
      <c r="S8738" s="52"/>
      <c r="T8738" s="52"/>
      <c r="U8738" s="52"/>
      <c r="V8738" s="52"/>
      <c r="W8738" s="52"/>
      <c r="X8738" s="52"/>
      <c r="Y8738" s="52"/>
      <c r="Z8738" s="52"/>
      <c r="AA8738" s="52"/>
    </row>
    <row r="8739" spans="19:27">
      <c r="S8739" s="52"/>
      <c r="T8739" s="52"/>
      <c r="U8739" s="52"/>
      <c r="V8739" s="52"/>
      <c r="W8739" s="52"/>
      <c r="X8739" s="52"/>
      <c r="Y8739" s="52"/>
      <c r="Z8739" s="52"/>
      <c r="AA8739" s="52"/>
    </row>
    <row r="8740" spans="19:27">
      <c r="S8740" s="52"/>
      <c r="T8740" s="52"/>
      <c r="U8740" s="52"/>
      <c r="V8740" s="52"/>
      <c r="W8740" s="52"/>
      <c r="X8740" s="52"/>
      <c r="Y8740" s="52"/>
      <c r="Z8740" s="52"/>
      <c r="AA8740" s="52"/>
    </row>
    <row r="8741" spans="19:27">
      <c r="S8741" s="52"/>
      <c r="T8741" s="52"/>
      <c r="U8741" s="52"/>
      <c r="V8741" s="52"/>
      <c r="W8741" s="52"/>
      <c r="X8741" s="52"/>
      <c r="Y8741" s="52"/>
      <c r="Z8741" s="52"/>
      <c r="AA8741" s="52"/>
    </row>
    <row r="8742" spans="19:27">
      <c r="S8742" s="52"/>
      <c r="T8742" s="52"/>
      <c r="U8742" s="52"/>
      <c r="V8742" s="52"/>
      <c r="W8742" s="52"/>
      <c r="X8742" s="52"/>
      <c r="Y8742" s="52"/>
      <c r="Z8742" s="52"/>
      <c r="AA8742" s="52"/>
    </row>
    <row r="8743" spans="19:27">
      <c r="S8743" s="52"/>
      <c r="T8743" s="52"/>
      <c r="U8743" s="52"/>
      <c r="V8743" s="52"/>
      <c r="W8743" s="52"/>
      <c r="X8743" s="52"/>
      <c r="Y8743" s="52"/>
      <c r="Z8743" s="52"/>
      <c r="AA8743" s="52"/>
    </row>
    <row r="8744" spans="19:27">
      <c r="S8744" s="52"/>
      <c r="T8744" s="52"/>
      <c r="U8744" s="52"/>
      <c r="V8744" s="52"/>
      <c r="W8744" s="52"/>
      <c r="X8744" s="52"/>
      <c r="Y8744" s="52"/>
      <c r="Z8744" s="52"/>
      <c r="AA8744" s="52"/>
    </row>
    <row r="8745" spans="19:27">
      <c r="S8745" s="52"/>
      <c r="T8745" s="52"/>
      <c r="U8745" s="52"/>
      <c r="V8745" s="52"/>
      <c r="W8745" s="52"/>
      <c r="X8745" s="52"/>
      <c r="Y8745" s="52"/>
      <c r="Z8745" s="52"/>
      <c r="AA8745" s="52"/>
    </row>
    <row r="8746" spans="19:27">
      <c r="S8746" s="52"/>
      <c r="T8746" s="52"/>
      <c r="U8746" s="52"/>
      <c r="V8746" s="52"/>
      <c r="W8746" s="52"/>
      <c r="X8746" s="52"/>
      <c r="Y8746" s="52"/>
      <c r="Z8746" s="52"/>
      <c r="AA8746" s="52"/>
    </row>
    <row r="8747" spans="19:27">
      <c r="S8747" s="52"/>
      <c r="T8747" s="52"/>
      <c r="U8747" s="52"/>
      <c r="V8747" s="52"/>
      <c r="W8747" s="52"/>
      <c r="X8747" s="52"/>
      <c r="Y8747" s="52"/>
      <c r="Z8747" s="52"/>
      <c r="AA8747" s="52"/>
    </row>
    <row r="8748" spans="19:27">
      <c r="S8748" s="52"/>
      <c r="T8748" s="52"/>
      <c r="U8748" s="52"/>
      <c r="V8748" s="52"/>
      <c r="W8748" s="52"/>
      <c r="X8748" s="52"/>
      <c r="Y8748" s="52"/>
      <c r="Z8748" s="52"/>
      <c r="AA8748" s="52"/>
    </row>
    <row r="8749" spans="19:27">
      <c r="S8749" s="52"/>
      <c r="T8749" s="52"/>
      <c r="U8749" s="52"/>
      <c r="V8749" s="52"/>
      <c r="W8749" s="52"/>
      <c r="X8749" s="52"/>
      <c r="Y8749" s="52"/>
      <c r="Z8749" s="52"/>
      <c r="AA8749" s="52"/>
    </row>
    <row r="8750" spans="19:27">
      <c r="S8750" s="52"/>
      <c r="T8750" s="52"/>
      <c r="U8750" s="52"/>
      <c r="V8750" s="52"/>
      <c r="W8750" s="52"/>
      <c r="X8750" s="52"/>
      <c r="Y8750" s="52"/>
      <c r="Z8750" s="52"/>
      <c r="AA8750" s="52"/>
    </row>
    <row r="8751" spans="19:27">
      <c r="S8751" s="52"/>
      <c r="T8751" s="52"/>
      <c r="U8751" s="52"/>
      <c r="V8751" s="52"/>
      <c r="W8751" s="52"/>
      <c r="X8751" s="52"/>
      <c r="Y8751" s="52"/>
      <c r="Z8751" s="52"/>
      <c r="AA8751" s="52"/>
    </row>
    <row r="8752" spans="19:27">
      <c r="S8752" s="52"/>
      <c r="T8752" s="52"/>
      <c r="U8752" s="52"/>
      <c r="V8752" s="52"/>
      <c r="W8752" s="52"/>
      <c r="X8752" s="52"/>
      <c r="Y8752" s="52"/>
      <c r="Z8752" s="52"/>
      <c r="AA8752" s="52"/>
    </row>
    <row r="8753" spans="19:27">
      <c r="S8753" s="52"/>
      <c r="T8753" s="52"/>
      <c r="U8753" s="52"/>
      <c r="V8753" s="52"/>
      <c r="W8753" s="52"/>
      <c r="X8753" s="52"/>
      <c r="Y8753" s="52"/>
      <c r="Z8753" s="52"/>
      <c r="AA8753" s="52"/>
    </row>
    <row r="8754" spans="19:27">
      <c r="S8754" s="52"/>
      <c r="T8754" s="52"/>
      <c r="U8754" s="52"/>
      <c r="V8754" s="52"/>
      <c r="W8754" s="52"/>
      <c r="X8754" s="52"/>
      <c r="Y8754" s="52"/>
      <c r="Z8754" s="52"/>
      <c r="AA8754" s="52"/>
    </row>
    <row r="8755" spans="19:27">
      <c r="S8755" s="52"/>
      <c r="T8755" s="52"/>
      <c r="U8755" s="52"/>
      <c r="V8755" s="52"/>
      <c r="W8755" s="52"/>
      <c r="X8755" s="52"/>
      <c r="Y8755" s="52"/>
      <c r="Z8755" s="52"/>
      <c r="AA8755" s="52"/>
    </row>
    <row r="8756" spans="19:27">
      <c r="S8756" s="52"/>
      <c r="T8756" s="52"/>
      <c r="U8756" s="52"/>
      <c r="V8756" s="52"/>
      <c r="W8756" s="52"/>
      <c r="X8756" s="52"/>
      <c r="Y8756" s="52"/>
      <c r="Z8756" s="52"/>
      <c r="AA8756" s="52"/>
    </row>
    <row r="8757" spans="19:27">
      <c r="S8757" s="52"/>
      <c r="T8757" s="52"/>
      <c r="U8757" s="52"/>
      <c r="V8757" s="52"/>
      <c r="W8757" s="52"/>
      <c r="X8757" s="52"/>
      <c r="Y8757" s="52"/>
      <c r="Z8757" s="52"/>
      <c r="AA8757" s="52"/>
    </row>
    <row r="8758" spans="19:27">
      <c r="S8758" s="52"/>
      <c r="T8758" s="52"/>
      <c r="U8758" s="52"/>
      <c r="V8758" s="52"/>
      <c r="W8758" s="52"/>
      <c r="X8758" s="52"/>
      <c r="Y8758" s="52"/>
      <c r="Z8758" s="52"/>
      <c r="AA8758" s="52"/>
    </row>
    <row r="8759" spans="19:27">
      <c r="S8759" s="52"/>
      <c r="T8759" s="52"/>
      <c r="U8759" s="52"/>
      <c r="V8759" s="52"/>
      <c r="W8759" s="52"/>
      <c r="X8759" s="52"/>
      <c r="Y8759" s="52"/>
      <c r="Z8759" s="52"/>
      <c r="AA8759" s="52"/>
    </row>
    <row r="8760" spans="19:27">
      <c r="S8760" s="52"/>
      <c r="T8760" s="52"/>
      <c r="U8760" s="52"/>
      <c r="V8760" s="52"/>
      <c r="W8760" s="52"/>
      <c r="X8760" s="52"/>
      <c r="Y8760" s="52"/>
      <c r="Z8760" s="52"/>
      <c r="AA8760" s="52"/>
    </row>
    <row r="8761" spans="19:27">
      <c r="S8761" s="52"/>
      <c r="T8761" s="52"/>
      <c r="U8761" s="52"/>
      <c r="V8761" s="52"/>
      <c r="W8761" s="52"/>
      <c r="X8761" s="52"/>
      <c r="Y8761" s="52"/>
      <c r="Z8761" s="52"/>
      <c r="AA8761" s="52"/>
    </row>
    <row r="8762" spans="19:27">
      <c r="S8762" s="52"/>
      <c r="T8762" s="52"/>
      <c r="U8762" s="52"/>
      <c r="V8762" s="52"/>
      <c r="W8762" s="52"/>
      <c r="X8762" s="52"/>
      <c r="Y8762" s="52"/>
      <c r="Z8762" s="52"/>
      <c r="AA8762" s="52"/>
    </row>
    <row r="8763" spans="19:27">
      <c r="S8763" s="52"/>
      <c r="T8763" s="52"/>
      <c r="U8763" s="52"/>
      <c r="V8763" s="52"/>
      <c r="W8763" s="52"/>
      <c r="X8763" s="52"/>
      <c r="Y8763" s="52"/>
      <c r="Z8763" s="52"/>
      <c r="AA8763" s="52"/>
    </row>
    <row r="8764" spans="19:27">
      <c r="S8764" s="52"/>
      <c r="T8764" s="52"/>
      <c r="U8764" s="52"/>
      <c r="V8764" s="52"/>
      <c r="W8764" s="52"/>
      <c r="X8764" s="52"/>
      <c r="Y8764" s="52"/>
      <c r="Z8764" s="52"/>
      <c r="AA8764" s="52"/>
    </row>
    <row r="8765" spans="19:27">
      <c r="S8765" s="52"/>
      <c r="T8765" s="52"/>
      <c r="U8765" s="52"/>
      <c r="V8765" s="52"/>
      <c r="W8765" s="52"/>
      <c r="X8765" s="52"/>
      <c r="Y8765" s="52"/>
      <c r="Z8765" s="52"/>
      <c r="AA8765" s="52"/>
    </row>
    <row r="8766" spans="19:27">
      <c r="S8766" s="52"/>
      <c r="T8766" s="52"/>
      <c r="U8766" s="52"/>
      <c r="V8766" s="52"/>
      <c r="W8766" s="52"/>
      <c r="X8766" s="52"/>
      <c r="Y8766" s="52"/>
      <c r="Z8766" s="52"/>
      <c r="AA8766" s="52"/>
    </row>
    <row r="8767" spans="19:27">
      <c r="S8767" s="52"/>
      <c r="T8767" s="52"/>
      <c r="U8767" s="52"/>
      <c r="V8767" s="52"/>
      <c r="W8767" s="52"/>
      <c r="X8767" s="52"/>
      <c r="Y8767" s="52"/>
      <c r="Z8767" s="52"/>
      <c r="AA8767" s="52"/>
    </row>
    <row r="8768" spans="19:27">
      <c r="S8768" s="52"/>
      <c r="T8768" s="52"/>
      <c r="U8768" s="52"/>
      <c r="V8768" s="52"/>
      <c r="W8768" s="52"/>
      <c r="X8768" s="52"/>
      <c r="Y8768" s="52"/>
      <c r="Z8768" s="52"/>
      <c r="AA8768" s="52"/>
    </row>
    <row r="8769" spans="19:27">
      <c r="S8769" s="52"/>
      <c r="T8769" s="52"/>
      <c r="U8769" s="52"/>
      <c r="V8769" s="52"/>
      <c r="W8769" s="52"/>
      <c r="X8769" s="52"/>
      <c r="Y8769" s="52"/>
      <c r="Z8769" s="52"/>
      <c r="AA8769" s="52"/>
    </row>
    <row r="8770" spans="19:27">
      <c r="S8770" s="52"/>
      <c r="T8770" s="52"/>
      <c r="U8770" s="52"/>
      <c r="V8770" s="52"/>
      <c r="W8770" s="52"/>
      <c r="X8770" s="52"/>
      <c r="Y8770" s="52"/>
      <c r="Z8770" s="52"/>
      <c r="AA8770" s="52"/>
    </row>
    <row r="8771" spans="19:27">
      <c r="S8771" s="52"/>
      <c r="T8771" s="52"/>
      <c r="U8771" s="52"/>
      <c r="V8771" s="52"/>
      <c r="W8771" s="52"/>
      <c r="X8771" s="52"/>
      <c r="Y8771" s="52"/>
      <c r="Z8771" s="52"/>
      <c r="AA8771" s="52"/>
    </row>
    <row r="8772" spans="19:27">
      <c r="S8772" s="52"/>
      <c r="T8772" s="52"/>
      <c r="U8772" s="52"/>
      <c r="V8772" s="52"/>
      <c r="W8772" s="52"/>
      <c r="X8772" s="52"/>
      <c r="Y8772" s="52"/>
      <c r="Z8772" s="52"/>
      <c r="AA8772" s="52"/>
    </row>
    <row r="8773" spans="19:27">
      <c r="S8773" s="52"/>
      <c r="T8773" s="52"/>
      <c r="U8773" s="52"/>
      <c r="V8773" s="52"/>
      <c r="W8773" s="52"/>
      <c r="X8773" s="52"/>
      <c r="Y8773" s="52"/>
      <c r="Z8773" s="52"/>
      <c r="AA8773" s="52"/>
    </row>
    <row r="8774" spans="19:27">
      <c r="S8774" s="52"/>
      <c r="T8774" s="52"/>
      <c r="U8774" s="52"/>
      <c r="V8774" s="52"/>
      <c r="W8774" s="52"/>
      <c r="X8774" s="52"/>
      <c r="Y8774" s="52"/>
      <c r="Z8774" s="52"/>
      <c r="AA8774" s="52"/>
    </row>
    <row r="8775" spans="19:27">
      <c r="S8775" s="52"/>
      <c r="T8775" s="52"/>
      <c r="U8775" s="52"/>
      <c r="V8775" s="52"/>
      <c r="W8775" s="52"/>
      <c r="X8775" s="52"/>
      <c r="Y8775" s="52"/>
      <c r="Z8775" s="52"/>
      <c r="AA8775" s="52"/>
    </row>
    <row r="8776" spans="19:27">
      <c r="S8776" s="52"/>
      <c r="T8776" s="52"/>
      <c r="U8776" s="52"/>
      <c r="V8776" s="52"/>
      <c r="W8776" s="52"/>
      <c r="X8776" s="52"/>
      <c r="Y8776" s="52"/>
      <c r="Z8776" s="52"/>
      <c r="AA8776" s="52"/>
    </row>
    <row r="8777" spans="19:27">
      <c r="S8777" s="52"/>
      <c r="T8777" s="52"/>
      <c r="U8777" s="52"/>
      <c r="V8777" s="52"/>
      <c r="W8777" s="52"/>
      <c r="X8777" s="52"/>
      <c r="Y8777" s="52"/>
      <c r="Z8777" s="52"/>
      <c r="AA8777" s="52"/>
    </row>
    <row r="8778" spans="19:27">
      <c r="S8778" s="52"/>
      <c r="T8778" s="52"/>
      <c r="U8778" s="52"/>
      <c r="V8778" s="52"/>
      <c r="W8778" s="52"/>
      <c r="X8778" s="52"/>
      <c r="Y8778" s="52"/>
      <c r="Z8778" s="52"/>
      <c r="AA8778" s="52"/>
    </row>
    <row r="8779" spans="19:27">
      <c r="S8779" s="52"/>
      <c r="T8779" s="52"/>
      <c r="U8779" s="52"/>
      <c r="V8779" s="52"/>
      <c r="W8779" s="52"/>
      <c r="X8779" s="52"/>
      <c r="Y8779" s="52"/>
      <c r="Z8779" s="52"/>
      <c r="AA8779" s="52"/>
    </row>
    <row r="8780" spans="19:27">
      <c r="S8780" s="52"/>
      <c r="T8780" s="52"/>
      <c r="U8780" s="52"/>
      <c r="V8780" s="52"/>
      <c r="W8780" s="52"/>
      <c r="X8780" s="52"/>
      <c r="Y8780" s="52"/>
      <c r="Z8780" s="52"/>
      <c r="AA8780" s="52"/>
    </row>
    <row r="8781" spans="19:27">
      <c r="S8781" s="52"/>
      <c r="T8781" s="52"/>
      <c r="U8781" s="52"/>
      <c r="V8781" s="52"/>
      <c r="W8781" s="52"/>
      <c r="X8781" s="52"/>
      <c r="Y8781" s="52"/>
      <c r="Z8781" s="52"/>
      <c r="AA8781" s="52"/>
    </row>
    <row r="8782" spans="19:27">
      <c r="S8782" s="52"/>
      <c r="T8782" s="52"/>
      <c r="U8782" s="52"/>
      <c r="V8782" s="52"/>
      <c r="W8782" s="52"/>
      <c r="X8782" s="52"/>
      <c r="Y8782" s="52"/>
      <c r="Z8782" s="52"/>
      <c r="AA8782" s="52"/>
    </row>
    <row r="8783" spans="19:27">
      <c r="S8783" s="52"/>
      <c r="T8783" s="52"/>
      <c r="U8783" s="52"/>
      <c r="V8783" s="52"/>
      <c r="W8783" s="52"/>
      <c r="X8783" s="52"/>
      <c r="Y8783" s="52"/>
      <c r="Z8783" s="52"/>
      <c r="AA8783" s="52"/>
    </row>
    <row r="8784" spans="19:27">
      <c r="S8784" s="52"/>
      <c r="T8784" s="52"/>
      <c r="U8784" s="52"/>
      <c r="V8784" s="52"/>
      <c r="W8784" s="52"/>
      <c r="X8784" s="52"/>
      <c r="Y8784" s="52"/>
      <c r="Z8784" s="52"/>
      <c r="AA8784" s="52"/>
    </row>
    <row r="8785" spans="19:27">
      <c r="S8785" s="52"/>
      <c r="T8785" s="52"/>
      <c r="U8785" s="52"/>
      <c r="V8785" s="52"/>
      <c r="W8785" s="52"/>
      <c r="X8785" s="52"/>
      <c r="Y8785" s="52"/>
      <c r="Z8785" s="52"/>
      <c r="AA8785" s="52"/>
    </row>
    <row r="8786" spans="19:27">
      <c r="S8786" s="52"/>
      <c r="T8786" s="52"/>
      <c r="U8786" s="52"/>
      <c r="V8786" s="52"/>
      <c r="W8786" s="52"/>
      <c r="X8786" s="52"/>
      <c r="Y8786" s="52"/>
      <c r="Z8786" s="52"/>
      <c r="AA8786" s="52"/>
    </row>
    <row r="8787" spans="19:27">
      <c r="S8787" s="52"/>
      <c r="T8787" s="52"/>
      <c r="U8787" s="52"/>
      <c r="V8787" s="52"/>
      <c r="W8787" s="52"/>
      <c r="X8787" s="52"/>
      <c r="Y8787" s="52"/>
      <c r="Z8787" s="52"/>
      <c r="AA8787" s="52"/>
    </row>
    <row r="8788" spans="19:27">
      <c r="S8788" s="52"/>
      <c r="T8788" s="52"/>
      <c r="U8788" s="52"/>
      <c r="V8788" s="52"/>
      <c r="W8788" s="52"/>
      <c r="X8788" s="52"/>
      <c r="Y8788" s="52"/>
      <c r="Z8788" s="52"/>
      <c r="AA8788" s="52"/>
    </row>
    <row r="8789" spans="19:27">
      <c r="S8789" s="52"/>
      <c r="T8789" s="52"/>
      <c r="U8789" s="52"/>
      <c r="V8789" s="52"/>
      <c r="W8789" s="52"/>
      <c r="X8789" s="52"/>
      <c r="Y8789" s="52"/>
      <c r="Z8789" s="52"/>
      <c r="AA8789" s="52"/>
    </row>
    <row r="8790" spans="19:27">
      <c r="S8790" s="52"/>
      <c r="T8790" s="52"/>
      <c r="U8790" s="52"/>
      <c r="V8790" s="52"/>
      <c r="W8790" s="52"/>
      <c r="X8790" s="52"/>
      <c r="Y8790" s="52"/>
      <c r="Z8790" s="52"/>
      <c r="AA8790" s="52"/>
    </row>
    <row r="8791" spans="19:27">
      <c r="S8791" s="52"/>
      <c r="T8791" s="52"/>
      <c r="U8791" s="52"/>
      <c r="V8791" s="52"/>
      <c r="W8791" s="52"/>
      <c r="X8791" s="52"/>
      <c r="Y8791" s="52"/>
      <c r="Z8791" s="52"/>
      <c r="AA8791" s="52"/>
    </row>
    <row r="8792" spans="19:27">
      <c r="S8792" s="52"/>
      <c r="T8792" s="52"/>
      <c r="U8792" s="52"/>
      <c r="V8792" s="52"/>
      <c r="W8792" s="52"/>
      <c r="X8792" s="52"/>
      <c r="Y8792" s="52"/>
      <c r="Z8792" s="52"/>
      <c r="AA8792" s="52"/>
    </row>
    <row r="8793" spans="19:27">
      <c r="S8793" s="52"/>
      <c r="T8793" s="52"/>
      <c r="U8793" s="52"/>
      <c r="V8793" s="52"/>
      <c r="W8793" s="52"/>
      <c r="X8793" s="52"/>
      <c r="Y8793" s="52"/>
      <c r="Z8793" s="52"/>
      <c r="AA8793" s="52"/>
    </row>
    <row r="8794" spans="19:27">
      <c r="S8794" s="52"/>
      <c r="T8794" s="52"/>
      <c r="U8794" s="52"/>
      <c r="V8794" s="52"/>
      <c r="W8794" s="52"/>
      <c r="X8794" s="52"/>
      <c r="Y8794" s="52"/>
      <c r="Z8794" s="52"/>
      <c r="AA8794" s="52"/>
    </row>
    <row r="8795" spans="19:27">
      <c r="S8795" s="52"/>
      <c r="T8795" s="52"/>
      <c r="U8795" s="52"/>
      <c r="V8795" s="52"/>
      <c r="W8795" s="52"/>
      <c r="X8795" s="52"/>
      <c r="Y8795" s="52"/>
      <c r="Z8795" s="52"/>
      <c r="AA8795" s="52"/>
    </row>
    <row r="8796" spans="19:27">
      <c r="S8796" s="52"/>
      <c r="T8796" s="52"/>
      <c r="U8796" s="52"/>
      <c r="V8796" s="52"/>
      <c r="W8796" s="52"/>
      <c r="X8796" s="52"/>
      <c r="Y8796" s="52"/>
      <c r="Z8796" s="52"/>
      <c r="AA8796" s="52"/>
    </row>
    <row r="8797" spans="19:27">
      <c r="S8797" s="52"/>
      <c r="T8797" s="52"/>
      <c r="U8797" s="52"/>
      <c r="V8797" s="52"/>
      <c r="W8797" s="52"/>
      <c r="X8797" s="52"/>
      <c r="Y8797" s="52"/>
      <c r="Z8797" s="52"/>
      <c r="AA8797" s="52"/>
    </row>
    <row r="8798" spans="19:27">
      <c r="S8798" s="52"/>
      <c r="T8798" s="52"/>
      <c r="U8798" s="52"/>
      <c r="V8798" s="52"/>
      <c r="W8798" s="52"/>
      <c r="X8798" s="52"/>
      <c r="Y8798" s="52"/>
      <c r="Z8798" s="52"/>
      <c r="AA8798" s="52"/>
    </row>
    <row r="8799" spans="19:27">
      <c r="S8799" s="52"/>
      <c r="T8799" s="52"/>
      <c r="U8799" s="52"/>
      <c r="V8799" s="52"/>
      <c r="W8799" s="52"/>
      <c r="X8799" s="52"/>
      <c r="Y8799" s="52"/>
      <c r="Z8799" s="52"/>
      <c r="AA8799" s="52"/>
    </row>
    <row r="8800" spans="19:27">
      <c r="S8800" s="52"/>
      <c r="T8800" s="52"/>
      <c r="U8800" s="52"/>
      <c r="V8800" s="52"/>
      <c r="W8800" s="52"/>
      <c r="X8800" s="52"/>
      <c r="Y8800" s="52"/>
      <c r="Z8800" s="52"/>
      <c r="AA8800" s="52"/>
    </row>
    <row r="8801" spans="19:27">
      <c r="S8801" s="52"/>
      <c r="T8801" s="52"/>
      <c r="U8801" s="52"/>
      <c r="V8801" s="52"/>
      <c r="W8801" s="52"/>
      <c r="X8801" s="52"/>
      <c r="Y8801" s="52"/>
      <c r="Z8801" s="52"/>
      <c r="AA8801" s="52"/>
    </row>
    <row r="8802" spans="19:27">
      <c r="S8802" s="52"/>
      <c r="T8802" s="52"/>
      <c r="U8802" s="52"/>
      <c r="V8802" s="52"/>
      <c r="W8802" s="52"/>
      <c r="X8802" s="52"/>
      <c r="Y8802" s="52"/>
      <c r="Z8802" s="52"/>
      <c r="AA8802" s="52"/>
    </row>
    <row r="8803" spans="19:27">
      <c r="S8803" s="52"/>
      <c r="T8803" s="52"/>
      <c r="U8803" s="52"/>
      <c r="V8803" s="52"/>
      <c r="W8803" s="52"/>
      <c r="X8803" s="52"/>
      <c r="Y8803" s="52"/>
      <c r="Z8803" s="52"/>
      <c r="AA8803" s="52"/>
    </row>
    <row r="8804" spans="19:27">
      <c r="S8804" s="52"/>
      <c r="T8804" s="52"/>
      <c r="U8804" s="52"/>
      <c r="V8804" s="52"/>
      <c r="W8804" s="52"/>
      <c r="X8804" s="52"/>
      <c r="Y8804" s="52"/>
      <c r="Z8804" s="52"/>
      <c r="AA8804" s="52"/>
    </row>
    <row r="8805" spans="19:27">
      <c r="S8805" s="52"/>
      <c r="T8805" s="52"/>
      <c r="U8805" s="52"/>
      <c r="V8805" s="52"/>
      <c r="W8805" s="52"/>
      <c r="X8805" s="52"/>
      <c r="Y8805" s="52"/>
      <c r="Z8805" s="52"/>
      <c r="AA8805" s="52"/>
    </row>
    <row r="8806" spans="19:27">
      <c r="S8806" s="52"/>
      <c r="T8806" s="52"/>
      <c r="U8806" s="52"/>
      <c r="V8806" s="52"/>
      <c r="W8806" s="52"/>
      <c r="X8806" s="52"/>
      <c r="Y8806" s="52"/>
      <c r="Z8806" s="52"/>
      <c r="AA8806" s="52"/>
    </row>
    <row r="8807" spans="19:27">
      <c r="S8807" s="52"/>
      <c r="T8807" s="52"/>
      <c r="U8807" s="52"/>
      <c r="V8807" s="52"/>
      <c r="W8807" s="52"/>
      <c r="X8807" s="52"/>
      <c r="Y8807" s="52"/>
      <c r="Z8807" s="52"/>
      <c r="AA8807" s="52"/>
    </row>
    <row r="8808" spans="19:27">
      <c r="S8808" s="52"/>
      <c r="T8808" s="52"/>
      <c r="U8808" s="52"/>
      <c r="V8808" s="52"/>
      <c r="W8808" s="52"/>
      <c r="X8808" s="52"/>
      <c r="Y8808" s="52"/>
      <c r="Z8808" s="52"/>
      <c r="AA8808" s="52"/>
    </row>
    <row r="8809" spans="19:27">
      <c r="S8809" s="52"/>
      <c r="T8809" s="52"/>
      <c r="U8809" s="52"/>
      <c r="V8809" s="52"/>
      <c r="W8809" s="52"/>
      <c r="X8809" s="52"/>
      <c r="Y8809" s="52"/>
      <c r="Z8809" s="52"/>
      <c r="AA8809" s="52"/>
    </row>
    <row r="8810" spans="19:27">
      <c r="S8810" s="52"/>
      <c r="T8810" s="52"/>
      <c r="U8810" s="52"/>
      <c r="V8810" s="52"/>
      <c r="W8810" s="52"/>
      <c r="X8810" s="52"/>
      <c r="Y8810" s="52"/>
      <c r="Z8810" s="52"/>
      <c r="AA8810" s="52"/>
    </row>
    <row r="8811" spans="19:27">
      <c r="S8811" s="52"/>
      <c r="T8811" s="52"/>
      <c r="U8811" s="52"/>
      <c r="V8811" s="52"/>
      <c r="W8811" s="52"/>
      <c r="X8811" s="52"/>
      <c r="Y8811" s="52"/>
      <c r="Z8811" s="52"/>
      <c r="AA8811" s="52"/>
    </row>
    <row r="8812" spans="19:27">
      <c r="S8812" s="52"/>
      <c r="T8812" s="52"/>
      <c r="U8812" s="52"/>
      <c r="V8812" s="52"/>
      <c r="W8812" s="52"/>
      <c r="X8812" s="52"/>
      <c r="Y8812" s="52"/>
      <c r="Z8812" s="52"/>
      <c r="AA8812" s="52"/>
    </row>
    <row r="8813" spans="19:27">
      <c r="S8813" s="52"/>
      <c r="T8813" s="52"/>
      <c r="U8813" s="52"/>
      <c r="V8813" s="52"/>
      <c r="W8813" s="52"/>
      <c r="X8813" s="52"/>
      <c r="Y8813" s="52"/>
      <c r="Z8813" s="52"/>
      <c r="AA8813" s="52"/>
    </row>
    <row r="8814" spans="19:27">
      <c r="S8814" s="52"/>
      <c r="T8814" s="52"/>
      <c r="U8814" s="52"/>
      <c r="V8814" s="52"/>
      <c r="W8814" s="52"/>
      <c r="X8814" s="52"/>
      <c r="Y8814" s="52"/>
      <c r="Z8814" s="52"/>
      <c r="AA8814" s="52"/>
    </row>
    <row r="8815" spans="19:27">
      <c r="S8815" s="52"/>
      <c r="T8815" s="52"/>
      <c r="U8815" s="52"/>
      <c r="V8815" s="52"/>
      <c r="W8815" s="52"/>
      <c r="X8815" s="52"/>
      <c r="Y8815" s="52"/>
      <c r="Z8815" s="52"/>
      <c r="AA8815" s="52"/>
    </row>
    <row r="8816" spans="19:27">
      <c r="S8816" s="52"/>
      <c r="T8816" s="52"/>
      <c r="U8816" s="52"/>
      <c r="V8816" s="52"/>
      <c r="W8816" s="52"/>
      <c r="X8816" s="52"/>
      <c r="Y8816" s="52"/>
      <c r="Z8816" s="52"/>
      <c r="AA8816" s="52"/>
    </row>
    <row r="8817" spans="19:27">
      <c r="S8817" s="52"/>
      <c r="T8817" s="52"/>
      <c r="U8817" s="52"/>
      <c r="V8817" s="52"/>
      <c r="W8817" s="52"/>
      <c r="X8817" s="52"/>
      <c r="Y8817" s="52"/>
      <c r="Z8817" s="52"/>
      <c r="AA8817" s="52"/>
    </row>
    <row r="8818" spans="19:27">
      <c r="S8818" s="52"/>
      <c r="T8818" s="52"/>
      <c r="U8818" s="52"/>
      <c r="V8818" s="52"/>
      <c r="W8818" s="52"/>
      <c r="X8818" s="52"/>
      <c r="Y8818" s="52"/>
      <c r="Z8818" s="52"/>
      <c r="AA8818" s="52"/>
    </row>
    <row r="8819" spans="19:27">
      <c r="S8819" s="52"/>
      <c r="T8819" s="52"/>
      <c r="U8819" s="52"/>
      <c r="V8819" s="52"/>
      <c r="W8819" s="52"/>
      <c r="X8819" s="52"/>
      <c r="Y8819" s="52"/>
      <c r="Z8819" s="52"/>
      <c r="AA8819" s="52"/>
    </row>
    <row r="8820" spans="19:27">
      <c r="S8820" s="52"/>
      <c r="T8820" s="52"/>
      <c r="U8820" s="52"/>
      <c r="V8820" s="52"/>
      <c r="W8820" s="52"/>
      <c r="X8820" s="52"/>
      <c r="Y8820" s="52"/>
      <c r="Z8820" s="52"/>
      <c r="AA8820" s="52"/>
    </row>
    <row r="8821" spans="19:27">
      <c r="S8821" s="52"/>
      <c r="T8821" s="52"/>
      <c r="U8821" s="52"/>
      <c r="V8821" s="52"/>
      <c r="W8821" s="52"/>
      <c r="X8821" s="52"/>
      <c r="Y8821" s="52"/>
      <c r="Z8821" s="52"/>
      <c r="AA8821" s="52"/>
    </row>
    <row r="8822" spans="19:27">
      <c r="S8822" s="52"/>
      <c r="T8822" s="52"/>
      <c r="U8822" s="52"/>
      <c r="V8822" s="52"/>
      <c r="W8822" s="52"/>
      <c r="X8822" s="52"/>
      <c r="Y8822" s="52"/>
      <c r="Z8822" s="52"/>
      <c r="AA8822" s="52"/>
    </row>
    <row r="8823" spans="19:27">
      <c r="S8823" s="52"/>
      <c r="T8823" s="52"/>
      <c r="U8823" s="52"/>
      <c r="V8823" s="52"/>
      <c r="W8823" s="52"/>
      <c r="X8823" s="52"/>
      <c r="Y8823" s="52"/>
      <c r="Z8823" s="52"/>
      <c r="AA8823" s="52"/>
    </row>
    <row r="8824" spans="19:27">
      <c r="S8824" s="52"/>
      <c r="T8824" s="52"/>
      <c r="U8824" s="52"/>
      <c r="V8824" s="52"/>
      <c r="W8824" s="52"/>
      <c r="X8824" s="52"/>
      <c r="Y8824" s="52"/>
      <c r="Z8824" s="52"/>
      <c r="AA8824" s="52"/>
    </row>
    <row r="8825" spans="19:27">
      <c r="S8825" s="52"/>
      <c r="T8825" s="52"/>
      <c r="U8825" s="52"/>
      <c r="V8825" s="52"/>
      <c r="W8825" s="52"/>
      <c r="X8825" s="52"/>
      <c r="Y8825" s="52"/>
      <c r="Z8825" s="52"/>
      <c r="AA8825" s="52"/>
    </row>
    <row r="8826" spans="19:27">
      <c r="S8826" s="52"/>
      <c r="T8826" s="52"/>
      <c r="U8826" s="52"/>
      <c r="V8826" s="52"/>
      <c r="W8826" s="52"/>
      <c r="X8826" s="52"/>
      <c r="Y8826" s="52"/>
      <c r="Z8826" s="52"/>
      <c r="AA8826" s="52"/>
    </row>
    <row r="8827" spans="19:27">
      <c r="S8827" s="52"/>
      <c r="T8827" s="52"/>
      <c r="U8827" s="52"/>
      <c r="V8827" s="52"/>
      <c r="W8827" s="52"/>
      <c r="X8827" s="52"/>
      <c r="Y8827" s="52"/>
      <c r="Z8827" s="52"/>
      <c r="AA8827" s="52"/>
    </row>
    <row r="8828" spans="19:27">
      <c r="S8828" s="52"/>
      <c r="T8828" s="52"/>
      <c r="U8828" s="52"/>
      <c r="V8828" s="52"/>
      <c r="W8828" s="52"/>
      <c r="X8828" s="52"/>
      <c r="Y8828" s="52"/>
      <c r="Z8828" s="52"/>
      <c r="AA8828" s="52"/>
    </row>
    <row r="8829" spans="19:27">
      <c r="S8829" s="52"/>
      <c r="T8829" s="52"/>
      <c r="U8829" s="52"/>
      <c r="V8829" s="52"/>
      <c r="W8829" s="52"/>
      <c r="X8829" s="52"/>
      <c r="Y8829" s="52"/>
      <c r="Z8829" s="52"/>
      <c r="AA8829" s="52"/>
    </row>
    <row r="8830" spans="19:27">
      <c r="S8830" s="52"/>
      <c r="T8830" s="52"/>
      <c r="U8830" s="52"/>
      <c r="V8830" s="52"/>
      <c r="W8830" s="52"/>
      <c r="X8830" s="52"/>
      <c r="Y8830" s="52"/>
      <c r="Z8830" s="52"/>
      <c r="AA8830" s="52"/>
    </row>
    <row r="8831" spans="19:27">
      <c r="S8831" s="52"/>
      <c r="T8831" s="52"/>
      <c r="U8831" s="52"/>
      <c r="V8831" s="52"/>
      <c r="W8831" s="52"/>
      <c r="X8831" s="52"/>
      <c r="Y8831" s="52"/>
      <c r="Z8831" s="52"/>
      <c r="AA8831" s="52"/>
    </row>
    <row r="8832" spans="19:27">
      <c r="S8832" s="52"/>
      <c r="T8832" s="52"/>
      <c r="U8832" s="52"/>
      <c r="V8832" s="52"/>
      <c r="W8832" s="52"/>
      <c r="X8832" s="52"/>
      <c r="Y8832" s="52"/>
      <c r="Z8832" s="52"/>
      <c r="AA8832" s="52"/>
    </row>
    <row r="8833" spans="19:27">
      <c r="S8833" s="52"/>
      <c r="T8833" s="52"/>
      <c r="U8833" s="52"/>
      <c r="V8833" s="52"/>
      <c r="W8833" s="52"/>
      <c r="X8833" s="52"/>
      <c r="Y8833" s="52"/>
      <c r="Z8833" s="52"/>
      <c r="AA8833" s="52"/>
    </row>
    <row r="8834" spans="19:27">
      <c r="S8834" s="52"/>
      <c r="T8834" s="52"/>
      <c r="U8834" s="52"/>
      <c r="V8834" s="52"/>
      <c r="W8834" s="52"/>
      <c r="X8834" s="52"/>
      <c r="Y8834" s="52"/>
      <c r="Z8834" s="52"/>
      <c r="AA8834" s="52"/>
    </row>
    <row r="8835" spans="19:27">
      <c r="S8835" s="52"/>
      <c r="T8835" s="52"/>
      <c r="U8835" s="52"/>
      <c r="V8835" s="52"/>
      <c r="W8835" s="52"/>
      <c r="X8835" s="52"/>
      <c r="Y8835" s="52"/>
      <c r="Z8835" s="52"/>
      <c r="AA8835" s="52"/>
    </row>
    <row r="8836" spans="19:27">
      <c r="S8836" s="52"/>
      <c r="T8836" s="52"/>
      <c r="U8836" s="52"/>
      <c r="V8836" s="52"/>
      <c r="W8836" s="52"/>
      <c r="X8836" s="52"/>
      <c r="Y8836" s="52"/>
      <c r="Z8836" s="52"/>
      <c r="AA8836" s="52"/>
    </row>
    <row r="8837" spans="19:27">
      <c r="S8837" s="52"/>
      <c r="T8837" s="52"/>
      <c r="U8837" s="52"/>
      <c r="V8837" s="52"/>
      <c r="W8837" s="52"/>
      <c r="X8837" s="52"/>
      <c r="Y8837" s="52"/>
      <c r="Z8837" s="52"/>
      <c r="AA8837" s="52"/>
    </row>
    <row r="8838" spans="19:27">
      <c r="S8838" s="52"/>
      <c r="T8838" s="52"/>
      <c r="U8838" s="52"/>
      <c r="V8838" s="52"/>
      <c r="W8838" s="52"/>
      <c r="X8838" s="52"/>
      <c r="Y8838" s="52"/>
      <c r="Z8838" s="52"/>
      <c r="AA8838" s="52"/>
    </row>
    <row r="8839" spans="19:27">
      <c r="S8839" s="52"/>
      <c r="T8839" s="52"/>
      <c r="U8839" s="52"/>
      <c r="V8839" s="52"/>
      <c r="W8839" s="52"/>
      <c r="X8839" s="52"/>
      <c r="Y8839" s="52"/>
      <c r="Z8839" s="52"/>
      <c r="AA8839" s="52"/>
    </row>
    <row r="8840" spans="19:27">
      <c r="S8840" s="52"/>
      <c r="T8840" s="52"/>
      <c r="U8840" s="52"/>
      <c r="V8840" s="52"/>
      <c r="W8840" s="52"/>
      <c r="X8840" s="52"/>
      <c r="Y8840" s="52"/>
      <c r="Z8840" s="52"/>
      <c r="AA8840" s="52"/>
    </row>
    <row r="8841" spans="19:27">
      <c r="S8841" s="52"/>
      <c r="T8841" s="52"/>
      <c r="U8841" s="52"/>
      <c r="V8841" s="52"/>
      <c r="W8841" s="52"/>
      <c r="X8841" s="52"/>
      <c r="Y8841" s="52"/>
      <c r="Z8841" s="52"/>
      <c r="AA8841" s="52"/>
    </row>
    <row r="8842" spans="19:27">
      <c r="S8842" s="52"/>
      <c r="T8842" s="52"/>
      <c r="U8842" s="52"/>
      <c r="V8842" s="52"/>
      <c r="W8842" s="52"/>
      <c r="X8842" s="52"/>
      <c r="Y8842" s="52"/>
      <c r="Z8842" s="52"/>
      <c r="AA8842" s="52"/>
    </row>
    <row r="8843" spans="19:27">
      <c r="S8843" s="52"/>
      <c r="T8843" s="52"/>
      <c r="U8843" s="52"/>
      <c r="V8843" s="52"/>
      <c r="W8843" s="52"/>
      <c r="X8843" s="52"/>
      <c r="Y8843" s="52"/>
      <c r="Z8843" s="52"/>
      <c r="AA8843" s="52"/>
    </row>
    <row r="8844" spans="19:27">
      <c r="S8844" s="52"/>
      <c r="T8844" s="52"/>
      <c r="U8844" s="52"/>
      <c r="V8844" s="52"/>
      <c r="W8844" s="52"/>
      <c r="X8844" s="52"/>
      <c r="Y8844" s="52"/>
      <c r="Z8844" s="52"/>
      <c r="AA8844" s="52"/>
    </row>
    <row r="8845" spans="19:27">
      <c r="S8845" s="52"/>
      <c r="T8845" s="52"/>
      <c r="U8845" s="52"/>
      <c r="V8845" s="52"/>
      <c r="W8845" s="52"/>
      <c r="X8845" s="52"/>
      <c r="Y8845" s="52"/>
      <c r="Z8845" s="52"/>
      <c r="AA8845" s="52"/>
    </row>
    <row r="8846" spans="19:27">
      <c r="S8846" s="52"/>
      <c r="T8846" s="52"/>
      <c r="U8846" s="52"/>
      <c r="V8846" s="52"/>
      <c r="W8846" s="52"/>
      <c r="X8846" s="52"/>
      <c r="Y8846" s="52"/>
      <c r="Z8846" s="52"/>
      <c r="AA8846" s="52"/>
    </row>
    <row r="8847" spans="19:27">
      <c r="S8847" s="52"/>
      <c r="T8847" s="52"/>
      <c r="U8847" s="52"/>
      <c r="V8847" s="52"/>
      <c r="W8847" s="52"/>
      <c r="X8847" s="52"/>
      <c r="Y8847" s="52"/>
      <c r="Z8847" s="52"/>
      <c r="AA8847" s="52"/>
    </row>
    <row r="8848" spans="19:27">
      <c r="S8848" s="52"/>
      <c r="T8848" s="52"/>
      <c r="U8848" s="52"/>
      <c r="V8848" s="52"/>
      <c r="W8848" s="52"/>
      <c r="X8848" s="52"/>
      <c r="Y8848" s="52"/>
      <c r="Z8848" s="52"/>
      <c r="AA8848" s="52"/>
    </row>
    <row r="8849" spans="19:27">
      <c r="S8849" s="52"/>
      <c r="T8849" s="52"/>
      <c r="U8849" s="52"/>
      <c r="V8849" s="52"/>
      <c r="W8849" s="52"/>
      <c r="X8849" s="52"/>
      <c r="Y8849" s="52"/>
      <c r="Z8849" s="52"/>
      <c r="AA8849" s="52"/>
    </row>
    <row r="8850" spans="19:27">
      <c r="S8850" s="52"/>
      <c r="T8850" s="52"/>
      <c r="U8850" s="52"/>
      <c r="V8850" s="52"/>
      <c r="W8850" s="52"/>
      <c r="X8850" s="52"/>
      <c r="Y8850" s="52"/>
      <c r="Z8850" s="52"/>
      <c r="AA8850" s="52"/>
    </row>
    <row r="8851" spans="19:27">
      <c r="S8851" s="52"/>
      <c r="T8851" s="52"/>
      <c r="U8851" s="52"/>
      <c r="V8851" s="52"/>
      <c r="W8851" s="52"/>
      <c r="X8851" s="52"/>
      <c r="Y8851" s="52"/>
      <c r="Z8851" s="52"/>
      <c r="AA8851" s="52"/>
    </row>
    <row r="8852" spans="19:27">
      <c r="S8852" s="52"/>
      <c r="T8852" s="52"/>
      <c r="U8852" s="52"/>
      <c r="V8852" s="52"/>
      <c r="W8852" s="52"/>
      <c r="X8852" s="52"/>
      <c r="Y8852" s="52"/>
      <c r="Z8852" s="52"/>
      <c r="AA8852" s="52"/>
    </row>
    <row r="8853" spans="19:27">
      <c r="S8853" s="52"/>
      <c r="T8853" s="52"/>
      <c r="U8853" s="52"/>
      <c r="V8853" s="52"/>
      <c r="W8853" s="52"/>
      <c r="X8853" s="52"/>
      <c r="Y8853" s="52"/>
      <c r="Z8853" s="52"/>
      <c r="AA8853" s="52"/>
    </row>
    <row r="8854" spans="19:27">
      <c r="S8854" s="52"/>
      <c r="T8854" s="52"/>
      <c r="U8854" s="52"/>
      <c r="V8854" s="52"/>
      <c r="W8854" s="52"/>
      <c r="X8854" s="52"/>
      <c r="Y8854" s="52"/>
      <c r="Z8854" s="52"/>
      <c r="AA8854" s="52"/>
    </row>
    <row r="8855" spans="19:27">
      <c r="S8855" s="52"/>
      <c r="T8855" s="52"/>
      <c r="U8855" s="52"/>
      <c r="V8855" s="52"/>
      <c r="W8855" s="52"/>
      <c r="X8855" s="52"/>
      <c r="Y8855" s="52"/>
      <c r="Z8855" s="52"/>
      <c r="AA8855" s="52"/>
    </row>
    <row r="8856" spans="19:27">
      <c r="S8856" s="52"/>
      <c r="T8856" s="52"/>
      <c r="U8856" s="52"/>
      <c r="V8856" s="52"/>
      <c r="W8856" s="52"/>
      <c r="X8856" s="52"/>
      <c r="Y8856" s="52"/>
      <c r="Z8856" s="52"/>
      <c r="AA8856" s="52"/>
    </row>
    <row r="8857" spans="19:27">
      <c r="S8857" s="52"/>
      <c r="T8857" s="52"/>
      <c r="U8857" s="52"/>
      <c r="V8857" s="52"/>
      <c r="W8857" s="52"/>
      <c r="X8857" s="52"/>
      <c r="Y8857" s="52"/>
      <c r="Z8857" s="52"/>
      <c r="AA8857" s="52"/>
    </row>
    <row r="8858" spans="19:27">
      <c r="S8858" s="52"/>
      <c r="T8858" s="52"/>
      <c r="U8858" s="52"/>
      <c r="V8858" s="52"/>
      <c r="W8858" s="52"/>
      <c r="X8858" s="52"/>
      <c r="Y8858" s="52"/>
      <c r="Z8858" s="52"/>
      <c r="AA8858" s="52"/>
    </row>
    <row r="8859" spans="19:27">
      <c r="S8859" s="52"/>
      <c r="T8859" s="52"/>
      <c r="U8859" s="52"/>
      <c r="V8859" s="52"/>
      <c r="W8859" s="52"/>
      <c r="X8859" s="52"/>
      <c r="Y8859" s="52"/>
      <c r="Z8859" s="52"/>
      <c r="AA8859" s="52"/>
    </row>
    <row r="8860" spans="19:27">
      <c r="S8860" s="52"/>
      <c r="T8860" s="52"/>
      <c r="U8860" s="52"/>
      <c r="V8860" s="52"/>
      <c r="W8860" s="52"/>
      <c r="X8860" s="52"/>
      <c r="Y8860" s="52"/>
      <c r="Z8860" s="52"/>
      <c r="AA8860" s="52"/>
    </row>
    <row r="8861" spans="19:27">
      <c r="S8861" s="52"/>
      <c r="T8861" s="52"/>
      <c r="U8861" s="52"/>
      <c r="V8861" s="52"/>
      <c r="W8861" s="52"/>
      <c r="X8861" s="52"/>
      <c r="Y8861" s="52"/>
      <c r="Z8861" s="52"/>
      <c r="AA8861" s="52"/>
    </row>
    <row r="8862" spans="19:27">
      <c r="S8862" s="52"/>
      <c r="T8862" s="52"/>
      <c r="U8862" s="52"/>
      <c r="V8862" s="52"/>
      <c r="W8862" s="52"/>
      <c r="X8862" s="52"/>
      <c r="Y8862" s="52"/>
      <c r="Z8862" s="52"/>
      <c r="AA8862" s="52"/>
    </row>
    <row r="8863" spans="19:27">
      <c r="S8863" s="52"/>
      <c r="T8863" s="52"/>
      <c r="U8863" s="52"/>
      <c r="V8863" s="52"/>
      <c r="W8863" s="52"/>
      <c r="X8863" s="52"/>
      <c r="Y8863" s="52"/>
      <c r="Z8863" s="52"/>
      <c r="AA8863" s="52"/>
    </row>
    <row r="8864" spans="19:27">
      <c r="S8864" s="52"/>
      <c r="T8864" s="52"/>
      <c r="U8864" s="52"/>
      <c r="V8864" s="52"/>
      <c r="W8864" s="52"/>
      <c r="X8864" s="52"/>
      <c r="Y8864" s="52"/>
      <c r="Z8864" s="52"/>
      <c r="AA8864" s="52"/>
    </row>
    <row r="8865" spans="19:27">
      <c r="S8865" s="52"/>
      <c r="T8865" s="52"/>
      <c r="U8865" s="52"/>
      <c r="V8865" s="52"/>
      <c r="W8865" s="52"/>
      <c r="X8865" s="52"/>
      <c r="Y8865" s="52"/>
      <c r="Z8865" s="52"/>
      <c r="AA8865" s="52"/>
    </row>
    <row r="8866" spans="19:27">
      <c r="S8866" s="52"/>
      <c r="T8866" s="52"/>
      <c r="U8866" s="52"/>
      <c r="V8866" s="52"/>
      <c r="W8866" s="52"/>
      <c r="X8866" s="52"/>
      <c r="Y8866" s="52"/>
      <c r="Z8866" s="52"/>
      <c r="AA8866" s="52"/>
    </row>
    <row r="8867" spans="19:27">
      <c r="S8867" s="52"/>
      <c r="T8867" s="52"/>
      <c r="U8867" s="52"/>
      <c r="V8867" s="52"/>
      <c r="W8867" s="52"/>
      <c r="X8867" s="52"/>
      <c r="Y8867" s="52"/>
      <c r="Z8867" s="52"/>
      <c r="AA8867" s="52"/>
    </row>
    <row r="8868" spans="19:27">
      <c r="S8868" s="52"/>
      <c r="T8868" s="52"/>
      <c r="U8868" s="52"/>
      <c r="V8868" s="52"/>
      <c r="W8868" s="52"/>
      <c r="X8868" s="52"/>
      <c r="Y8868" s="52"/>
      <c r="Z8868" s="52"/>
      <c r="AA8868" s="52"/>
    </row>
    <row r="8869" spans="19:27">
      <c r="S8869" s="52"/>
      <c r="T8869" s="52"/>
      <c r="U8869" s="52"/>
      <c r="V8869" s="52"/>
      <c r="W8869" s="52"/>
      <c r="X8869" s="52"/>
      <c r="Y8869" s="52"/>
      <c r="Z8869" s="52"/>
      <c r="AA8869" s="52"/>
    </row>
    <row r="8870" spans="19:27">
      <c r="S8870" s="52"/>
      <c r="T8870" s="52"/>
      <c r="U8870" s="52"/>
      <c r="V8870" s="52"/>
      <c r="W8870" s="52"/>
      <c r="X8870" s="52"/>
      <c r="Y8870" s="52"/>
      <c r="Z8870" s="52"/>
      <c r="AA8870" s="52"/>
    </row>
    <row r="8871" spans="19:27">
      <c r="S8871" s="52"/>
      <c r="T8871" s="52"/>
      <c r="U8871" s="52"/>
      <c r="V8871" s="52"/>
      <c r="W8871" s="52"/>
      <c r="X8871" s="52"/>
      <c r="Y8871" s="52"/>
      <c r="Z8871" s="52"/>
      <c r="AA8871" s="52"/>
    </row>
    <row r="8872" spans="19:27">
      <c r="S8872" s="52"/>
      <c r="T8872" s="52"/>
      <c r="U8872" s="52"/>
      <c r="V8872" s="52"/>
      <c r="W8872" s="52"/>
      <c r="X8872" s="52"/>
      <c r="Y8872" s="52"/>
      <c r="Z8872" s="52"/>
      <c r="AA8872" s="52"/>
    </row>
    <row r="8873" spans="19:27">
      <c r="S8873" s="52"/>
      <c r="T8873" s="52"/>
      <c r="U8873" s="52"/>
      <c r="V8873" s="52"/>
      <c r="W8873" s="52"/>
      <c r="X8873" s="52"/>
      <c r="Y8873" s="52"/>
      <c r="Z8873" s="52"/>
      <c r="AA8873" s="52"/>
    </row>
    <row r="8874" spans="19:27">
      <c r="S8874" s="52"/>
      <c r="T8874" s="52"/>
      <c r="U8874" s="52"/>
      <c r="V8874" s="52"/>
      <c r="W8874" s="52"/>
      <c r="X8874" s="52"/>
      <c r="Y8874" s="52"/>
      <c r="Z8874" s="52"/>
      <c r="AA8874" s="52"/>
    </row>
    <row r="8875" spans="19:27">
      <c r="S8875" s="52"/>
      <c r="T8875" s="52"/>
      <c r="U8875" s="52"/>
      <c r="V8875" s="52"/>
      <c r="W8875" s="52"/>
      <c r="X8875" s="52"/>
      <c r="Y8875" s="52"/>
      <c r="Z8875" s="52"/>
      <c r="AA8875" s="52"/>
    </row>
    <row r="8876" spans="19:27">
      <c r="S8876" s="52"/>
      <c r="T8876" s="52"/>
      <c r="U8876" s="52"/>
      <c r="V8876" s="52"/>
      <c r="W8876" s="52"/>
      <c r="X8876" s="52"/>
      <c r="Y8876" s="52"/>
      <c r="Z8876" s="52"/>
      <c r="AA8876" s="52"/>
    </row>
    <row r="8877" spans="19:27">
      <c r="S8877" s="52"/>
      <c r="T8877" s="52"/>
      <c r="U8877" s="52"/>
      <c r="V8877" s="52"/>
      <c r="W8877" s="52"/>
      <c r="X8877" s="52"/>
      <c r="Y8877" s="52"/>
      <c r="Z8877" s="52"/>
      <c r="AA8877" s="52"/>
    </row>
    <row r="8878" spans="19:27">
      <c r="S8878" s="52"/>
      <c r="T8878" s="52"/>
      <c r="U8878" s="52"/>
      <c r="V8878" s="52"/>
      <c r="W8878" s="52"/>
      <c r="X8878" s="52"/>
      <c r="Y8878" s="52"/>
      <c r="Z8878" s="52"/>
      <c r="AA8878" s="52"/>
    </row>
    <row r="8879" spans="19:27">
      <c r="S8879" s="52"/>
      <c r="T8879" s="52"/>
      <c r="U8879" s="52"/>
      <c r="V8879" s="52"/>
      <c r="W8879" s="52"/>
      <c r="X8879" s="52"/>
      <c r="Y8879" s="52"/>
      <c r="Z8879" s="52"/>
      <c r="AA8879" s="52"/>
    </row>
    <row r="8880" spans="19:27">
      <c r="S8880" s="52"/>
      <c r="T8880" s="52"/>
      <c r="U8880" s="52"/>
      <c r="V8880" s="52"/>
      <c r="W8880" s="52"/>
      <c r="X8880" s="52"/>
      <c r="Y8880" s="52"/>
      <c r="Z8880" s="52"/>
      <c r="AA8880" s="52"/>
    </row>
    <row r="8881" spans="19:27">
      <c r="S8881" s="52"/>
      <c r="T8881" s="52"/>
      <c r="U8881" s="52"/>
      <c r="V8881" s="52"/>
      <c r="W8881" s="52"/>
      <c r="X8881" s="52"/>
      <c r="Y8881" s="52"/>
      <c r="Z8881" s="52"/>
      <c r="AA8881" s="52"/>
    </row>
    <row r="8882" spans="19:27">
      <c r="S8882" s="52"/>
      <c r="T8882" s="52"/>
      <c r="U8882" s="52"/>
      <c r="V8882" s="52"/>
      <c r="W8882" s="52"/>
      <c r="X8882" s="52"/>
      <c r="Y8882" s="52"/>
      <c r="Z8882" s="52"/>
      <c r="AA8882" s="52"/>
    </row>
    <row r="8883" spans="19:27">
      <c r="S8883" s="52"/>
      <c r="T8883" s="52"/>
      <c r="U8883" s="52"/>
      <c r="V8883" s="52"/>
      <c r="W8883" s="52"/>
      <c r="X8883" s="52"/>
      <c r="Y8883" s="52"/>
      <c r="Z8883" s="52"/>
      <c r="AA8883" s="52"/>
    </row>
    <row r="8884" spans="19:27">
      <c r="S8884" s="52"/>
      <c r="T8884" s="52"/>
      <c r="U8884" s="52"/>
      <c r="V8884" s="52"/>
      <c r="W8884" s="52"/>
      <c r="X8884" s="52"/>
      <c r="Y8884" s="52"/>
      <c r="Z8884" s="52"/>
      <c r="AA8884" s="52"/>
    </row>
    <row r="8885" spans="19:27">
      <c r="S8885" s="52"/>
      <c r="T8885" s="52"/>
      <c r="U8885" s="52"/>
      <c r="V8885" s="52"/>
      <c r="W8885" s="52"/>
      <c r="X8885" s="52"/>
      <c r="Y8885" s="52"/>
      <c r="Z8885" s="52"/>
      <c r="AA8885" s="52"/>
    </row>
    <row r="8886" spans="19:27">
      <c r="S8886" s="52"/>
      <c r="T8886" s="52"/>
      <c r="U8886" s="52"/>
      <c r="V8886" s="52"/>
      <c r="W8886" s="52"/>
      <c r="X8886" s="52"/>
      <c r="Y8886" s="52"/>
      <c r="Z8886" s="52"/>
      <c r="AA8886" s="52"/>
    </row>
    <row r="8887" spans="19:27">
      <c r="S8887" s="52"/>
      <c r="T8887" s="52"/>
      <c r="U8887" s="52"/>
      <c r="V8887" s="52"/>
      <c r="W8887" s="52"/>
      <c r="X8887" s="52"/>
      <c r="Y8887" s="52"/>
      <c r="Z8887" s="52"/>
      <c r="AA8887" s="52"/>
    </row>
    <row r="8888" spans="19:27">
      <c r="S8888" s="52"/>
      <c r="T8888" s="52"/>
      <c r="U8888" s="52"/>
      <c r="V8888" s="52"/>
      <c r="W8888" s="52"/>
      <c r="X8888" s="52"/>
      <c r="Y8888" s="52"/>
      <c r="Z8888" s="52"/>
      <c r="AA8888" s="52"/>
    </row>
    <row r="8889" spans="19:27">
      <c r="S8889" s="52"/>
      <c r="T8889" s="52"/>
      <c r="U8889" s="52"/>
      <c r="V8889" s="52"/>
      <c r="W8889" s="52"/>
      <c r="X8889" s="52"/>
      <c r="Y8889" s="52"/>
      <c r="Z8889" s="52"/>
      <c r="AA8889" s="52"/>
    </row>
    <row r="8890" spans="19:27">
      <c r="S8890" s="52"/>
      <c r="T8890" s="52"/>
      <c r="U8890" s="52"/>
      <c r="V8890" s="52"/>
      <c r="W8890" s="52"/>
      <c r="X8890" s="52"/>
      <c r="Y8890" s="52"/>
      <c r="Z8890" s="52"/>
      <c r="AA8890" s="52"/>
    </row>
    <row r="8891" spans="19:27">
      <c r="S8891" s="52"/>
      <c r="T8891" s="52"/>
      <c r="U8891" s="52"/>
      <c r="V8891" s="52"/>
      <c r="W8891" s="52"/>
      <c r="X8891" s="52"/>
      <c r="Y8891" s="52"/>
      <c r="Z8891" s="52"/>
      <c r="AA8891" s="52"/>
    </row>
    <row r="8892" spans="19:27">
      <c r="S8892" s="52"/>
      <c r="T8892" s="52"/>
      <c r="U8892" s="52"/>
      <c r="V8892" s="52"/>
      <c r="W8892" s="52"/>
      <c r="X8892" s="52"/>
      <c r="Y8892" s="52"/>
      <c r="Z8892" s="52"/>
      <c r="AA8892" s="52"/>
    </row>
    <row r="8893" spans="19:27">
      <c r="S8893" s="52"/>
      <c r="T8893" s="52"/>
      <c r="U8893" s="52"/>
      <c r="V8893" s="52"/>
      <c r="W8893" s="52"/>
      <c r="X8893" s="52"/>
      <c r="Y8893" s="52"/>
      <c r="Z8893" s="52"/>
      <c r="AA8893" s="52"/>
    </row>
    <row r="8894" spans="19:27">
      <c r="S8894" s="52"/>
      <c r="T8894" s="52"/>
      <c r="U8894" s="52"/>
      <c r="V8894" s="52"/>
      <c r="W8894" s="52"/>
      <c r="X8894" s="52"/>
      <c r="Y8894" s="52"/>
      <c r="Z8894" s="52"/>
      <c r="AA8894" s="52"/>
    </row>
    <row r="8895" spans="19:27">
      <c r="S8895" s="52"/>
      <c r="T8895" s="52"/>
      <c r="U8895" s="52"/>
      <c r="V8895" s="52"/>
      <c r="W8895" s="52"/>
      <c r="X8895" s="52"/>
      <c r="Y8895" s="52"/>
      <c r="Z8895" s="52"/>
      <c r="AA8895" s="52"/>
    </row>
    <row r="8896" spans="19:27">
      <c r="S8896" s="52"/>
      <c r="T8896" s="52"/>
      <c r="U8896" s="52"/>
      <c r="V8896" s="52"/>
      <c r="W8896" s="52"/>
      <c r="X8896" s="52"/>
      <c r="Y8896" s="52"/>
      <c r="Z8896" s="52"/>
      <c r="AA8896" s="52"/>
    </row>
    <row r="8897" spans="19:27">
      <c r="S8897" s="52"/>
      <c r="T8897" s="52"/>
      <c r="U8897" s="52"/>
      <c r="V8897" s="52"/>
      <c r="W8897" s="52"/>
      <c r="X8897" s="52"/>
      <c r="Y8897" s="52"/>
      <c r="Z8897" s="52"/>
      <c r="AA8897" s="52"/>
    </row>
    <row r="8898" spans="19:27">
      <c r="S8898" s="52"/>
      <c r="T8898" s="52"/>
      <c r="U8898" s="52"/>
      <c r="V8898" s="52"/>
      <c r="W8898" s="52"/>
      <c r="X8898" s="52"/>
      <c r="Y8898" s="52"/>
      <c r="Z8898" s="52"/>
      <c r="AA8898" s="52"/>
    </row>
    <row r="8899" spans="19:27">
      <c r="S8899" s="52"/>
      <c r="T8899" s="52"/>
      <c r="U8899" s="52"/>
      <c r="V8899" s="52"/>
      <c r="W8899" s="52"/>
      <c r="X8899" s="52"/>
      <c r="Y8899" s="52"/>
      <c r="Z8899" s="52"/>
      <c r="AA8899" s="52"/>
    </row>
    <row r="8900" spans="19:27">
      <c r="S8900" s="52"/>
      <c r="T8900" s="52"/>
      <c r="U8900" s="52"/>
      <c r="V8900" s="52"/>
      <c r="W8900" s="52"/>
      <c r="X8900" s="52"/>
      <c r="Y8900" s="52"/>
      <c r="Z8900" s="52"/>
      <c r="AA8900" s="52"/>
    </row>
    <row r="8901" spans="19:27">
      <c r="S8901" s="52"/>
      <c r="T8901" s="52"/>
      <c r="U8901" s="52"/>
      <c r="V8901" s="52"/>
      <c r="W8901" s="52"/>
      <c r="X8901" s="52"/>
      <c r="Y8901" s="52"/>
      <c r="Z8901" s="52"/>
      <c r="AA8901" s="52"/>
    </row>
    <row r="8902" spans="19:27">
      <c r="S8902" s="52"/>
      <c r="T8902" s="52"/>
      <c r="U8902" s="52"/>
      <c r="V8902" s="52"/>
      <c r="W8902" s="52"/>
      <c r="X8902" s="52"/>
      <c r="Y8902" s="52"/>
      <c r="Z8902" s="52"/>
      <c r="AA8902" s="52"/>
    </row>
    <row r="8903" spans="19:27">
      <c r="S8903" s="52"/>
      <c r="T8903" s="52"/>
      <c r="U8903" s="52"/>
      <c r="V8903" s="52"/>
      <c r="W8903" s="52"/>
      <c r="X8903" s="52"/>
      <c r="Y8903" s="52"/>
      <c r="Z8903" s="52"/>
      <c r="AA8903" s="52"/>
    </row>
    <row r="8904" spans="19:27">
      <c r="S8904" s="52"/>
      <c r="T8904" s="52"/>
      <c r="U8904" s="52"/>
      <c r="V8904" s="52"/>
      <c r="W8904" s="52"/>
      <c r="X8904" s="52"/>
      <c r="Y8904" s="52"/>
      <c r="Z8904" s="52"/>
      <c r="AA8904" s="52"/>
    </row>
    <row r="8905" spans="19:27">
      <c r="S8905" s="52"/>
      <c r="T8905" s="52"/>
      <c r="U8905" s="52"/>
      <c r="V8905" s="52"/>
      <c r="W8905" s="52"/>
      <c r="X8905" s="52"/>
      <c r="Y8905" s="52"/>
      <c r="Z8905" s="52"/>
      <c r="AA8905" s="52"/>
    </row>
    <row r="8906" spans="19:27">
      <c r="S8906" s="52"/>
      <c r="T8906" s="52"/>
      <c r="U8906" s="52"/>
      <c r="V8906" s="52"/>
      <c r="W8906" s="52"/>
      <c r="X8906" s="52"/>
      <c r="Y8906" s="52"/>
      <c r="Z8906" s="52"/>
      <c r="AA8906" s="52"/>
    </row>
    <row r="8907" spans="19:27">
      <c r="S8907" s="52"/>
      <c r="T8907" s="52"/>
      <c r="U8907" s="52"/>
      <c r="V8907" s="52"/>
      <c r="W8907" s="52"/>
      <c r="X8907" s="52"/>
      <c r="Y8907" s="52"/>
      <c r="Z8907" s="52"/>
      <c r="AA8907" s="52"/>
    </row>
    <row r="8908" spans="19:27">
      <c r="S8908" s="52"/>
      <c r="T8908" s="52"/>
      <c r="U8908" s="52"/>
      <c r="V8908" s="52"/>
      <c r="W8908" s="52"/>
      <c r="X8908" s="52"/>
      <c r="Y8908" s="52"/>
      <c r="Z8908" s="52"/>
      <c r="AA8908" s="52"/>
    </row>
    <row r="8909" spans="19:27">
      <c r="S8909" s="52"/>
      <c r="T8909" s="52"/>
      <c r="U8909" s="52"/>
      <c r="V8909" s="52"/>
      <c r="W8909" s="52"/>
      <c r="X8909" s="52"/>
      <c r="Y8909" s="52"/>
      <c r="Z8909" s="52"/>
      <c r="AA8909" s="52"/>
    </row>
    <row r="8910" spans="19:27">
      <c r="S8910" s="52"/>
      <c r="T8910" s="52"/>
      <c r="U8910" s="52"/>
      <c r="V8910" s="52"/>
      <c r="W8910" s="52"/>
      <c r="X8910" s="52"/>
      <c r="Y8910" s="52"/>
      <c r="Z8910" s="52"/>
      <c r="AA8910" s="52"/>
    </row>
    <row r="8911" spans="19:27">
      <c r="S8911" s="52"/>
      <c r="T8911" s="52"/>
      <c r="U8911" s="52"/>
      <c r="V8911" s="52"/>
      <c r="W8911" s="52"/>
      <c r="X8911" s="52"/>
      <c r="Y8911" s="52"/>
      <c r="Z8911" s="52"/>
      <c r="AA8911" s="52"/>
    </row>
    <row r="8912" spans="19:27">
      <c r="S8912" s="52"/>
      <c r="T8912" s="52"/>
      <c r="U8912" s="52"/>
      <c r="V8912" s="52"/>
      <c r="W8912" s="52"/>
      <c r="X8912" s="52"/>
      <c r="Y8912" s="52"/>
      <c r="Z8912" s="52"/>
      <c r="AA8912" s="52"/>
    </row>
    <row r="8913" spans="19:27">
      <c r="S8913" s="52"/>
      <c r="T8913" s="52"/>
      <c r="U8913" s="52"/>
      <c r="V8913" s="52"/>
      <c r="W8913" s="52"/>
      <c r="X8913" s="52"/>
      <c r="Y8913" s="52"/>
      <c r="Z8913" s="52"/>
      <c r="AA8913" s="52"/>
    </row>
    <row r="8914" spans="19:27">
      <c r="S8914" s="52"/>
      <c r="T8914" s="52"/>
      <c r="U8914" s="52"/>
      <c r="V8914" s="52"/>
      <c r="W8914" s="52"/>
      <c r="X8914" s="52"/>
      <c r="Y8914" s="52"/>
      <c r="Z8914" s="52"/>
      <c r="AA8914" s="52"/>
    </row>
    <row r="8915" spans="19:27">
      <c r="S8915" s="52"/>
      <c r="T8915" s="52"/>
      <c r="U8915" s="52"/>
      <c r="V8915" s="52"/>
      <c r="W8915" s="52"/>
      <c r="X8915" s="52"/>
      <c r="Y8915" s="52"/>
      <c r="Z8915" s="52"/>
      <c r="AA8915" s="52"/>
    </row>
    <row r="8916" spans="19:27">
      <c r="S8916" s="52"/>
      <c r="T8916" s="52"/>
      <c r="U8916" s="52"/>
      <c r="V8916" s="52"/>
      <c r="W8916" s="52"/>
      <c r="X8916" s="52"/>
      <c r="Y8916" s="52"/>
      <c r="Z8916" s="52"/>
      <c r="AA8916" s="52"/>
    </row>
    <row r="8917" spans="19:27">
      <c r="S8917" s="52"/>
      <c r="T8917" s="52"/>
      <c r="U8917" s="52"/>
      <c r="V8917" s="52"/>
      <c r="W8917" s="52"/>
      <c r="X8917" s="52"/>
      <c r="Y8917" s="52"/>
      <c r="Z8917" s="52"/>
      <c r="AA8917" s="52"/>
    </row>
    <row r="8918" spans="19:27">
      <c r="S8918" s="52"/>
      <c r="T8918" s="52"/>
      <c r="U8918" s="52"/>
      <c r="V8918" s="52"/>
      <c r="W8918" s="52"/>
      <c r="X8918" s="52"/>
      <c r="Y8918" s="52"/>
      <c r="Z8918" s="52"/>
      <c r="AA8918" s="52"/>
    </row>
    <row r="8919" spans="19:27">
      <c r="S8919" s="52"/>
      <c r="T8919" s="52"/>
      <c r="U8919" s="52"/>
      <c r="V8919" s="52"/>
      <c r="W8919" s="52"/>
      <c r="X8919" s="52"/>
      <c r="Y8919" s="52"/>
      <c r="Z8919" s="52"/>
      <c r="AA8919" s="52"/>
    </row>
    <row r="8920" spans="19:27">
      <c r="S8920" s="52"/>
      <c r="T8920" s="52"/>
      <c r="U8920" s="52"/>
      <c r="V8920" s="52"/>
      <c r="W8920" s="52"/>
      <c r="X8920" s="52"/>
      <c r="Y8920" s="52"/>
      <c r="Z8920" s="52"/>
      <c r="AA8920" s="52"/>
    </row>
    <row r="8921" spans="19:27">
      <c r="S8921" s="52"/>
      <c r="T8921" s="52"/>
      <c r="U8921" s="52"/>
      <c r="V8921" s="52"/>
      <c r="W8921" s="52"/>
      <c r="X8921" s="52"/>
      <c r="Y8921" s="52"/>
      <c r="Z8921" s="52"/>
      <c r="AA8921" s="52"/>
    </row>
    <row r="8922" spans="19:27">
      <c r="S8922" s="52"/>
      <c r="T8922" s="52"/>
      <c r="U8922" s="52"/>
      <c r="V8922" s="52"/>
      <c r="W8922" s="52"/>
      <c r="X8922" s="52"/>
      <c r="Y8922" s="52"/>
      <c r="Z8922" s="52"/>
      <c r="AA8922" s="52"/>
    </row>
    <row r="8923" spans="19:27">
      <c r="S8923" s="52"/>
      <c r="T8923" s="52"/>
      <c r="U8923" s="52"/>
      <c r="V8923" s="52"/>
      <c r="W8923" s="52"/>
      <c r="X8923" s="52"/>
      <c r="Y8923" s="52"/>
      <c r="Z8923" s="52"/>
      <c r="AA8923" s="52"/>
    </row>
    <row r="8924" spans="19:27">
      <c r="S8924" s="52"/>
      <c r="T8924" s="52"/>
      <c r="U8924" s="52"/>
      <c r="V8924" s="52"/>
      <c r="W8924" s="52"/>
      <c r="X8924" s="52"/>
      <c r="Y8924" s="52"/>
      <c r="Z8924" s="52"/>
      <c r="AA8924" s="52"/>
    </row>
    <row r="8925" spans="19:27">
      <c r="S8925" s="52"/>
      <c r="T8925" s="52"/>
      <c r="U8925" s="52"/>
      <c r="V8925" s="52"/>
      <c r="W8925" s="52"/>
      <c r="X8925" s="52"/>
      <c r="Y8925" s="52"/>
      <c r="Z8925" s="52"/>
      <c r="AA8925" s="52"/>
    </row>
    <row r="8926" spans="19:27">
      <c r="S8926" s="52"/>
      <c r="T8926" s="52"/>
      <c r="U8926" s="52"/>
      <c r="V8926" s="52"/>
      <c r="W8926" s="52"/>
      <c r="X8926" s="52"/>
      <c r="Y8926" s="52"/>
      <c r="Z8926" s="52"/>
      <c r="AA8926" s="52"/>
    </row>
    <row r="8927" spans="19:27">
      <c r="S8927" s="52"/>
      <c r="T8927" s="52"/>
      <c r="U8927" s="52"/>
      <c r="V8927" s="52"/>
      <c r="W8927" s="52"/>
      <c r="X8927" s="52"/>
      <c r="Y8927" s="52"/>
      <c r="Z8927" s="52"/>
      <c r="AA8927" s="52"/>
    </row>
    <row r="8928" spans="19:27">
      <c r="S8928" s="52"/>
      <c r="T8928" s="52"/>
      <c r="U8928" s="52"/>
      <c r="V8928" s="52"/>
      <c r="W8928" s="52"/>
      <c r="X8928" s="52"/>
      <c r="Y8928" s="52"/>
      <c r="Z8928" s="52"/>
      <c r="AA8928" s="52"/>
    </row>
    <row r="8929" spans="19:27">
      <c r="S8929" s="52"/>
      <c r="T8929" s="52"/>
      <c r="U8929" s="52"/>
      <c r="V8929" s="52"/>
      <c r="W8929" s="52"/>
      <c r="X8929" s="52"/>
      <c r="Y8929" s="52"/>
      <c r="Z8929" s="52"/>
      <c r="AA8929" s="52"/>
    </row>
    <row r="8930" spans="19:27">
      <c r="S8930" s="52"/>
      <c r="T8930" s="52"/>
      <c r="U8930" s="52"/>
      <c r="V8930" s="52"/>
      <c r="W8930" s="52"/>
      <c r="X8930" s="52"/>
      <c r="Y8930" s="52"/>
      <c r="Z8930" s="52"/>
      <c r="AA8930" s="52"/>
    </row>
    <row r="8931" spans="19:27">
      <c r="S8931" s="52"/>
      <c r="T8931" s="52"/>
      <c r="U8931" s="52"/>
      <c r="V8931" s="52"/>
      <c r="W8931" s="52"/>
      <c r="X8931" s="52"/>
      <c r="Y8931" s="52"/>
      <c r="Z8931" s="52"/>
      <c r="AA8931" s="52"/>
    </row>
    <row r="8932" spans="19:27">
      <c r="S8932" s="52"/>
      <c r="T8932" s="52"/>
      <c r="U8932" s="52"/>
      <c r="V8932" s="52"/>
      <c r="W8932" s="52"/>
      <c r="X8932" s="52"/>
      <c r="Y8932" s="52"/>
      <c r="Z8932" s="52"/>
      <c r="AA8932" s="52"/>
    </row>
    <row r="8933" spans="19:27">
      <c r="S8933" s="52"/>
      <c r="T8933" s="52"/>
      <c r="U8933" s="52"/>
      <c r="V8933" s="52"/>
      <c r="W8933" s="52"/>
      <c r="X8933" s="52"/>
      <c r="Y8933" s="52"/>
      <c r="Z8933" s="52"/>
      <c r="AA8933" s="52"/>
    </row>
    <row r="8934" spans="19:27">
      <c r="S8934" s="52"/>
      <c r="T8934" s="52"/>
      <c r="U8934" s="52"/>
      <c r="V8934" s="52"/>
      <c r="W8934" s="52"/>
      <c r="X8934" s="52"/>
      <c r="Y8934" s="52"/>
      <c r="Z8934" s="52"/>
      <c r="AA8934" s="52"/>
    </row>
    <row r="8935" spans="19:27">
      <c r="S8935" s="52"/>
      <c r="T8935" s="52"/>
      <c r="U8935" s="52"/>
      <c r="V8935" s="52"/>
      <c r="W8935" s="52"/>
      <c r="X8935" s="52"/>
      <c r="Y8935" s="52"/>
      <c r="Z8935" s="52"/>
      <c r="AA8935" s="52"/>
    </row>
    <row r="8936" spans="19:27">
      <c r="S8936" s="52"/>
      <c r="T8936" s="52"/>
      <c r="U8936" s="52"/>
      <c r="V8936" s="52"/>
      <c r="W8936" s="52"/>
      <c r="X8936" s="52"/>
      <c r="Y8936" s="52"/>
      <c r="Z8936" s="52"/>
      <c r="AA8936" s="52"/>
    </row>
    <row r="8937" spans="19:27">
      <c r="S8937" s="52"/>
      <c r="T8937" s="52"/>
      <c r="U8937" s="52"/>
      <c r="V8937" s="52"/>
      <c r="W8937" s="52"/>
      <c r="X8937" s="52"/>
      <c r="Y8937" s="52"/>
      <c r="Z8937" s="52"/>
      <c r="AA8937" s="52"/>
    </row>
    <row r="8938" spans="19:27">
      <c r="S8938" s="52"/>
      <c r="T8938" s="52"/>
      <c r="U8938" s="52"/>
      <c r="V8938" s="52"/>
      <c r="W8938" s="52"/>
      <c r="X8938" s="52"/>
      <c r="Y8938" s="52"/>
      <c r="Z8938" s="52"/>
      <c r="AA8938" s="52"/>
    </row>
    <row r="8939" spans="19:27">
      <c r="S8939" s="52"/>
      <c r="T8939" s="52"/>
      <c r="U8939" s="52"/>
      <c r="V8939" s="52"/>
      <c r="W8939" s="52"/>
      <c r="X8939" s="52"/>
      <c r="Y8939" s="52"/>
      <c r="Z8939" s="52"/>
      <c r="AA8939" s="52"/>
    </row>
    <row r="8940" spans="19:27">
      <c r="S8940" s="52"/>
      <c r="T8940" s="52"/>
      <c r="U8940" s="52"/>
      <c r="V8940" s="52"/>
      <c r="W8940" s="52"/>
      <c r="X8940" s="52"/>
      <c r="Y8940" s="52"/>
      <c r="Z8940" s="52"/>
      <c r="AA8940" s="52"/>
    </row>
    <row r="8941" spans="19:27">
      <c r="S8941" s="52"/>
      <c r="T8941" s="52"/>
      <c r="U8941" s="52"/>
      <c r="V8941" s="52"/>
      <c r="W8941" s="52"/>
      <c r="X8941" s="52"/>
      <c r="Y8941" s="52"/>
      <c r="Z8941" s="52"/>
      <c r="AA8941" s="52"/>
    </row>
    <row r="8942" spans="19:27">
      <c r="S8942" s="52"/>
      <c r="T8942" s="52"/>
      <c r="U8942" s="52"/>
      <c r="V8942" s="52"/>
      <c r="W8942" s="52"/>
      <c r="X8942" s="52"/>
      <c r="Y8942" s="52"/>
      <c r="Z8942" s="52"/>
      <c r="AA8942" s="52"/>
    </row>
    <row r="8943" spans="19:27">
      <c r="S8943" s="52"/>
      <c r="T8943" s="52"/>
      <c r="U8943" s="52"/>
      <c r="V8943" s="52"/>
      <c r="W8943" s="52"/>
      <c r="X8943" s="52"/>
      <c r="Y8943" s="52"/>
      <c r="Z8943" s="52"/>
      <c r="AA8943" s="52"/>
    </row>
    <row r="8944" spans="19:27">
      <c r="S8944" s="52"/>
      <c r="T8944" s="52"/>
      <c r="U8944" s="52"/>
      <c r="V8944" s="52"/>
      <c r="W8944" s="52"/>
      <c r="X8944" s="52"/>
      <c r="Y8944" s="52"/>
      <c r="Z8944" s="52"/>
      <c r="AA8944" s="52"/>
    </row>
    <row r="8945" spans="19:27">
      <c r="S8945" s="52"/>
      <c r="T8945" s="52"/>
      <c r="U8945" s="52"/>
      <c r="V8945" s="52"/>
      <c r="W8945" s="52"/>
      <c r="X8945" s="52"/>
      <c r="Y8945" s="52"/>
      <c r="Z8945" s="52"/>
      <c r="AA8945" s="52"/>
    </row>
    <row r="8946" spans="19:27">
      <c r="S8946" s="52"/>
      <c r="T8946" s="52"/>
      <c r="U8946" s="52"/>
      <c r="V8946" s="52"/>
      <c r="W8946" s="52"/>
      <c r="X8946" s="52"/>
      <c r="Y8946" s="52"/>
      <c r="Z8946" s="52"/>
      <c r="AA8946" s="52"/>
    </row>
    <row r="8947" spans="19:27">
      <c r="S8947" s="52"/>
      <c r="T8947" s="52"/>
      <c r="U8947" s="52"/>
      <c r="V8947" s="52"/>
      <c r="W8947" s="52"/>
      <c r="X8947" s="52"/>
      <c r="Y8947" s="52"/>
      <c r="Z8947" s="52"/>
      <c r="AA8947" s="52"/>
    </row>
    <row r="8948" spans="19:27">
      <c r="S8948" s="52"/>
      <c r="T8948" s="52"/>
      <c r="U8948" s="52"/>
      <c r="V8948" s="52"/>
      <c r="W8948" s="52"/>
      <c r="X8948" s="52"/>
      <c r="Y8948" s="52"/>
      <c r="Z8948" s="52"/>
      <c r="AA8948" s="52"/>
    </row>
    <row r="8949" spans="19:27">
      <c r="S8949" s="52"/>
      <c r="T8949" s="52"/>
      <c r="U8949" s="52"/>
      <c r="V8949" s="52"/>
      <c r="W8949" s="52"/>
      <c r="X8949" s="52"/>
      <c r="Y8949" s="52"/>
      <c r="Z8949" s="52"/>
      <c r="AA8949" s="52"/>
    </row>
    <row r="8950" spans="19:27">
      <c r="S8950" s="52"/>
      <c r="T8950" s="52"/>
      <c r="U8950" s="52"/>
      <c r="V8950" s="52"/>
      <c r="W8950" s="52"/>
      <c r="X8950" s="52"/>
      <c r="Y8950" s="52"/>
      <c r="Z8950" s="52"/>
      <c r="AA8950" s="52"/>
    </row>
    <row r="8951" spans="19:27">
      <c r="S8951" s="52"/>
      <c r="T8951" s="52"/>
      <c r="U8951" s="52"/>
      <c r="V8951" s="52"/>
      <c r="W8951" s="52"/>
      <c r="X8951" s="52"/>
      <c r="Y8951" s="52"/>
      <c r="Z8951" s="52"/>
      <c r="AA8951" s="52"/>
    </row>
    <row r="8952" spans="19:27">
      <c r="S8952" s="52"/>
      <c r="T8952" s="52"/>
      <c r="U8952" s="52"/>
      <c r="V8952" s="52"/>
      <c r="W8952" s="52"/>
      <c r="X8952" s="52"/>
      <c r="Y8952" s="52"/>
      <c r="Z8952" s="52"/>
      <c r="AA8952" s="52"/>
    </row>
    <row r="8953" spans="19:27">
      <c r="S8953" s="52"/>
      <c r="T8953" s="52"/>
      <c r="U8953" s="52"/>
      <c r="V8953" s="52"/>
      <c r="W8953" s="52"/>
      <c r="X8953" s="52"/>
      <c r="Y8953" s="52"/>
      <c r="Z8953" s="52"/>
      <c r="AA8953" s="52"/>
    </row>
    <row r="8954" spans="19:27">
      <c r="S8954" s="52"/>
      <c r="T8954" s="52"/>
      <c r="U8954" s="52"/>
      <c r="V8954" s="52"/>
      <c r="W8954" s="52"/>
      <c r="X8954" s="52"/>
      <c r="Y8954" s="52"/>
      <c r="Z8954" s="52"/>
      <c r="AA8954" s="52"/>
    </row>
    <row r="8955" spans="19:27">
      <c r="S8955" s="52"/>
      <c r="T8955" s="52"/>
      <c r="U8955" s="52"/>
      <c r="V8955" s="52"/>
      <c r="W8955" s="52"/>
      <c r="X8955" s="52"/>
      <c r="Y8955" s="52"/>
      <c r="Z8955" s="52"/>
      <c r="AA8955" s="52"/>
    </row>
    <row r="8956" spans="19:27">
      <c r="S8956" s="52"/>
      <c r="T8956" s="52"/>
      <c r="U8956" s="52"/>
      <c r="V8956" s="52"/>
      <c r="W8956" s="52"/>
      <c r="X8956" s="52"/>
      <c r="Y8956" s="52"/>
      <c r="Z8956" s="52"/>
      <c r="AA8956" s="52"/>
    </row>
    <row r="8957" spans="19:27">
      <c r="S8957" s="52"/>
      <c r="T8957" s="52"/>
      <c r="U8957" s="52"/>
      <c r="V8957" s="52"/>
      <c r="W8957" s="52"/>
      <c r="X8957" s="52"/>
      <c r="Y8957" s="52"/>
      <c r="Z8957" s="52"/>
      <c r="AA8957" s="52"/>
    </row>
    <row r="8958" spans="19:27">
      <c r="S8958" s="52"/>
      <c r="T8958" s="52"/>
      <c r="U8958" s="52"/>
      <c r="V8958" s="52"/>
      <c r="W8958" s="52"/>
      <c r="X8958" s="52"/>
      <c r="Y8958" s="52"/>
      <c r="Z8958" s="52"/>
      <c r="AA8958" s="52"/>
    </row>
    <row r="8959" spans="19:27">
      <c r="S8959" s="52"/>
      <c r="T8959" s="52"/>
      <c r="U8959" s="52"/>
      <c r="V8959" s="52"/>
      <c r="W8959" s="52"/>
      <c r="X8959" s="52"/>
      <c r="Y8959" s="52"/>
      <c r="Z8959" s="52"/>
      <c r="AA8959" s="52"/>
    </row>
    <row r="8960" spans="19:27">
      <c r="S8960" s="52"/>
      <c r="T8960" s="52"/>
      <c r="U8960" s="52"/>
      <c r="V8960" s="52"/>
      <c r="W8960" s="52"/>
      <c r="X8960" s="52"/>
      <c r="Y8960" s="52"/>
      <c r="Z8960" s="52"/>
      <c r="AA8960" s="52"/>
    </row>
    <row r="8961" spans="19:27">
      <c r="S8961" s="52"/>
      <c r="T8961" s="52"/>
      <c r="U8961" s="52"/>
      <c r="V8961" s="52"/>
      <c r="W8961" s="52"/>
      <c r="X8961" s="52"/>
      <c r="Y8961" s="52"/>
      <c r="Z8961" s="52"/>
      <c r="AA8961" s="52"/>
    </row>
    <row r="8962" spans="19:27">
      <c r="S8962" s="52"/>
      <c r="T8962" s="52"/>
      <c r="U8962" s="52"/>
      <c r="V8962" s="52"/>
      <c r="W8962" s="52"/>
      <c r="X8962" s="52"/>
      <c r="Y8962" s="52"/>
      <c r="Z8962" s="52"/>
      <c r="AA8962" s="52"/>
    </row>
    <row r="8963" spans="19:27">
      <c r="S8963" s="52"/>
      <c r="T8963" s="52"/>
      <c r="U8963" s="52"/>
      <c r="V8963" s="52"/>
      <c r="W8963" s="52"/>
      <c r="X8963" s="52"/>
      <c r="Y8963" s="52"/>
      <c r="Z8963" s="52"/>
      <c r="AA8963" s="52"/>
    </row>
    <row r="8964" spans="19:27">
      <c r="S8964" s="52"/>
      <c r="T8964" s="52"/>
      <c r="U8964" s="52"/>
      <c r="V8964" s="52"/>
      <c r="W8964" s="52"/>
      <c r="X8964" s="52"/>
      <c r="Y8964" s="52"/>
      <c r="Z8964" s="52"/>
      <c r="AA8964" s="52"/>
    </row>
    <row r="8965" spans="19:27">
      <c r="S8965" s="52"/>
      <c r="T8965" s="52"/>
      <c r="U8965" s="52"/>
      <c r="V8965" s="52"/>
      <c r="W8965" s="52"/>
      <c r="X8965" s="52"/>
      <c r="Y8965" s="52"/>
      <c r="Z8965" s="52"/>
      <c r="AA8965" s="52"/>
    </row>
    <row r="8966" spans="19:27">
      <c r="S8966" s="52"/>
      <c r="T8966" s="52"/>
      <c r="U8966" s="52"/>
      <c r="V8966" s="52"/>
      <c r="W8966" s="52"/>
      <c r="X8966" s="52"/>
      <c r="Y8966" s="52"/>
      <c r="Z8966" s="52"/>
      <c r="AA8966" s="52"/>
    </row>
    <row r="8967" spans="19:27">
      <c r="S8967" s="52"/>
      <c r="T8967" s="52"/>
      <c r="U8967" s="52"/>
      <c r="V8967" s="52"/>
      <c r="W8967" s="52"/>
      <c r="X8967" s="52"/>
      <c r="Y8967" s="52"/>
      <c r="Z8967" s="52"/>
      <c r="AA8967" s="52"/>
    </row>
    <row r="8968" spans="19:27">
      <c r="S8968" s="52"/>
      <c r="T8968" s="52"/>
      <c r="U8968" s="52"/>
      <c r="V8968" s="52"/>
      <c r="W8968" s="52"/>
      <c r="X8968" s="52"/>
      <c r="Y8968" s="52"/>
      <c r="Z8968" s="52"/>
      <c r="AA8968" s="52"/>
    </row>
    <row r="8969" spans="19:27">
      <c r="S8969" s="52"/>
      <c r="T8969" s="52"/>
      <c r="U8969" s="52"/>
      <c r="V8969" s="52"/>
      <c r="W8969" s="52"/>
      <c r="X8969" s="52"/>
      <c r="Y8969" s="52"/>
      <c r="Z8969" s="52"/>
      <c r="AA8969" s="52"/>
    </row>
    <row r="8970" spans="19:27">
      <c r="S8970" s="52"/>
      <c r="T8970" s="52"/>
      <c r="U8970" s="52"/>
      <c r="V8970" s="52"/>
      <c r="W8970" s="52"/>
      <c r="X8970" s="52"/>
      <c r="Y8970" s="52"/>
      <c r="Z8970" s="52"/>
      <c r="AA8970" s="52"/>
    </row>
    <row r="8971" spans="19:27">
      <c r="S8971" s="52"/>
      <c r="T8971" s="52"/>
      <c r="U8971" s="52"/>
      <c r="V8971" s="52"/>
      <c r="W8971" s="52"/>
      <c r="X8971" s="52"/>
      <c r="Y8971" s="52"/>
      <c r="Z8971" s="52"/>
      <c r="AA8971" s="52"/>
    </row>
    <row r="8972" spans="19:27">
      <c r="S8972" s="52"/>
      <c r="T8972" s="52"/>
      <c r="U8972" s="52"/>
      <c r="V8972" s="52"/>
      <c r="W8972" s="52"/>
      <c r="X8972" s="52"/>
      <c r="Y8972" s="52"/>
      <c r="Z8972" s="52"/>
      <c r="AA8972" s="52"/>
    </row>
    <row r="8973" spans="19:27">
      <c r="S8973" s="52"/>
      <c r="T8973" s="52"/>
      <c r="U8973" s="52"/>
      <c r="V8973" s="52"/>
      <c r="W8973" s="52"/>
      <c r="X8973" s="52"/>
      <c r="Y8973" s="52"/>
      <c r="Z8973" s="52"/>
      <c r="AA8973" s="52"/>
    </row>
    <row r="8974" spans="19:27">
      <c r="S8974" s="52"/>
      <c r="T8974" s="52"/>
      <c r="U8974" s="52"/>
      <c r="V8974" s="52"/>
      <c r="W8974" s="52"/>
      <c r="X8974" s="52"/>
      <c r="Y8974" s="52"/>
      <c r="Z8974" s="52"/>
      <c r="AA8974" s="52"/>
    </row>
    <row r="8975" spans="19:27">
      <c r="S8975" s="52"/>
      <c r="T8975" s="52"/>
      <c r="U8975" s="52"/>
      <c r="V8975" s="52"/>
      <c r="W8975" s="52"/>
      <c r="X8975" s="52"/>
      <c r="Y8975" s="52"/>
      <c r="Z8975" s="52"/>
      <c r="AA8975" s="52"/>
    </row>
    <row r="8976" spans="19:27">
      <c r="S8976" s="52"/>
      <c r="T8976" s="52"/>
      <c r="U8976" s="52"/>
      <c r="V8976" s="52"/>
      <c r="W8976" s="52"/>
      <c r="X8976" s="52"/>
      <c r="Y8976" s="52"/>
      <c r="Z8976" s="52"/>
      <c r="AA8976" s="52"/>
    </row>
    <row r="8977" spans="19:27">
      <c r="S8977" s="52"/>
      <c r="T8977" s="52"/>
      <c r="U8977" s="52"/>
      <c r="V8977" s="52"/>
      <c r="W8977" s="52"/>
      <c r="X8977" s="52"/>
      <c r="Y8977" s="52"/>
      <c r="Z8977" s="52"/>
      <c r="AA8977" s="52"/>
    </row>
    <row r="8978" spans="19:27">
      <c r="S8978" s="52"/>
      <c r="T8978" s="52"/>
      <c r="U8978" s="52"/>
      <c r="V8978" s="52"/>
      <c r="W8978" s="52"/>
      <c r="X8978" s="52"/>
      <c r="Y8978" s="52"/>
      <c r="Z8978" s="52"/>
      <c r="AA8978" s="52"/>
    </row>
    <row r="8979" spans="19:27">
      <c r="S8979" s="52"/>
      <c r="T8979" s="52"/>
      <c r="U8979" s="52"/>
      <c r="V8979" s="52"/>
      <c r="W8979" s="52"/>
      <c r="X8979" s="52"/>
      <c r="Y8979" s="52"/>
      <c r="Z8979" s="52"/>
      <c r="AA8979" s="52"/>
    </row>
    <row r="8980" spans="19:27">
      <c r="S8980" s="52"/>
      <c r="T8980" s="52"/>
      <c r="U8980" s="52"/>
      <c r="V8980" s="52"/>
      <c r="W8980" s="52"/>
      <c r="X8980" s="52"/>
      <c r="Y8980" s="52"/>
      <c r="Z8980" s="52"/>
      <c r="AA8980" s="52"/>
    </row>
    <row r="8981" spans="19:27">
      <c r="S8981" s="52"/>
      <c r="T8981" s="52"/>
      <c r="U8981" s="52"/>
      <c r="V8981" s="52"/>
      <c r="W8981" s="52"/>
      <c r="X8981" s="52"/>
      <c r="Y8981" s="52"/>
      <c r="Z8981" s="52"/>
      <c r="AA8981" s="52"/>
    </row>
    <row r="8982" spans="19:27">
      <c r="S8982" s="52"/>
      <c r="T8982" s="52"/>
      <c r="U8982" s="52"/>
      <c r="V8982" s="52"/>
      <c r="W8982" s="52"/>
      <c r="X8982" s="52"/>
      <c r="Y8982" s="52"/>
      <c r="Z8982" s="52"/>
      <c r="AA8982" s="52"/>
    </row>
    <row r="8983" spans="19:27">
      <c r="S8983" s="52"/>
      <c r="T8983" s="52"/>
      <c r="U8983" s="52"/>
      <c r="V8983" s="52"/>
      <c r="W8983" s="52"/>
      <c r="X8983" s="52"/>
      <c r="Y8983" s="52"/>
      <c r="Z8983" s="52"/>
      <c r="AA8983" s="52"/>
    </row>
    <row r="8984" spans="19:27">
      <c r="S8984" s="52"/>
      <c r="T8984" s="52"/>
      <c r="U8984" s="52"/>
      <c r="V8984" s="52"/>
      <c r="W8984" s="52"/>
      <c r="X8984" s="52"/>
      <c r="Y8984" s="52"/>
      <c r="Z8984" s="52"/>
      <c r="AA8984" s="52"/>
    </row>
    <row r="8985" spans="19:27">
      <c r="S8985" s="52"/>
      <c r="T8985" s="52"/>
      <c r="U8985" s="52"/>
      <c r="V8985" s="52"/>
      <c r="W8985" s="52"/>
      <c r="X8985" s="52"/>
      <c r="Y8985" s="52"/>
      <c r="Z8985" s="52"/>
      <c r="AA8985" s="52"/>
    </row>
    <row r="8986" spans="19:27">
      <c r="S8986" s="52"/>
      <c r="T8986" s="52"/>
      <c r="U8986" s="52"/>
      <c r="V8986" s="52"/>
      <c r="W8986" s="52"/>
      <c r="X8986" s="52"/>
      <c r="Y8986" s="52"/>
      <c r="Z8986" s="52"/>
      <c r="AA8986" s="52"/>
    </row>
    <row r="8987" spans="19:27">
      <c r="S8987" s="52"/>
      <c r="T8987" s="52"/>
      <c r="U8987" s="52"/>
      <c r="V8987" s="52"/>
      <c r="W8987" s="52"/>
      <c r="X8987" s="52"/>
      <c r="Y8987" s="52"/>
      <c r="Z8987" s="52"/>
      <c r="AA8987" s="52"/>
    </row>
    <row r="8988" spans="19:27">
      <c r="S8988" s="52"/>
      <c r="T8988" s="52"/>
      <c r="U8988" s="52"/>
      <c r="V8988" s="52"/>
      <c r="W8988" s="52"/>
      <c r="X8988" s="52"/>
      <c r="Y8988" s="52"/>
      <c r="Z8988" s="52"/>
      <c r="AA8988" s="52"/>
    </row>
    <row r="8989" spans="19:27">
      <c r="S8989" s="52"/>
      <c r="T8989" s="52"/>
      <c r="U8989" s="52"/>
      <c r="V8989" s="52"/>
      <c r="W8989" s="52"/>
      <c r="X8989" s="52"/>
      <c r="Y8989" s="52"/>
      <c r="Z8989" s="52"/>
      <c r="AA8989" s="52"/>
    </row>
    <row r="8990" spans="19:27">
      <c r="S8990" s="52"/>
      <c r="T8990" s="52"/>
      <c r="U8990" s="52"/>
      <c r="V8990" s="52"/>
      <c r="W8990" s="52"/>
      <c r="X8990" s="52"/>
      <c r="Y8990" s="52"/>
      <c r="Z8990" s="52"/>
      <c r="AA8990" s="52"/>
    </row>
    <row r="8991" spans="19:27">
      <c r="S8991" s="52"/>
      <c r="T8991" s="52"/>
      <c r="U8991" s="52"/>
      <c r="V8991" s="52"/>
      <c r="W8991" s="52"/>
      <c r="X8991" s="52"/>
      <c r="Y8991" s="52"/>
      <c r="Z8991" s="52"/>
      <c r="AA8991" s="52"/>
    </row>
    <row r="8992" spans="19:27">
      <c r="S8992" s="52"/>
      <c r="T8992" s="52"/>
      <c r="U8992" s="52"/>
      <c r="V8992" s="52"/>
      <c r="W8992" s="52"/>
      <c r="X8992" s="52"/>
      <c r="Y8992" s="52"/>
      <c r="Z8992" s="52"/>
      <c r="AA8992" s="52"/>
    </row>
    <row r="8993" spans="19:27">
      <c r="S8993" s="52"/>
      <c r="T8993" s="52"/>
      <c r="U8993" s="52"/>
      <c r="V8993" s="52"/>
      <c r="W8993" s="52"/>
      <c r="X8993" s="52"/>
      <c r="Y8993" s="52"/>
      <c r="Z8993" s="52"/>
      <c r="AA8993" s="52"/>
    </row>
    <row r="8994" spans="19:27">
      <c r="S8994" s="52"/>
      <c r="T8994" s="52"/>
      <c r="U8994" s="52"/>
      <c r="V8994" s="52"/>
      <c r="W8994" s="52"/>
      <c r="X8994" s="52"/>
      <c r="Y8994" s="52"/>
      <c r="Z8994" s="52"/>
      <c r="AA8994" s="52"/>
    </row>
    <row r="8995" spans="19:27">
      <c r="S8995" s="52"/>
      <c r="T8995" s="52"/>
      <c r="U8995" s="52"/>
      <c r="V8995" s="52"/>
      <c r="W8995" s="52"/>
      <c r="X8995" s="52"/>
      <c r="Y8995" s="52"/>
      <c r="Z8995" s="52"/>
      <c r="AA8995" s="52"/>
    </row>
    <row r="8996" spans="19:27">
      <c r="S8996" s="52"/>
      <c r="T8996" s="52"/>
      <c r="U8996" s="52"/>
      <c r="V8996" s="52"/>
      <c r="W8996" s="52"/>
      <c r="X8996" s="52"/>
      <c r="Y8996" s="52"/>
      <c r="Z8996" s="52"/>
      <c r="AA8996" s="52"/>
    </row>
    <row r="8997" spans="19:27">
      <c r="S8997" s="52"/>
      <c r="T8997" s="52"/>
      <c r="U8997" s="52"/>
      <c r="V8997" s="52"/>
      <c r="W8997" s="52"/>
      <c r="X8997" s="52"/>
      <c r="Y8997" s="52"/>
      <c r="Z8997" s="52"/>
      <c r="AA8997" s="52"/>
    </row>
    <row r="8998" spans="19:27">
      <c r="S8998" s="52"/>
      <c r="T8998" s="52"/>
      <c r="U8998" s="52"/>
      <c r="V8998" s="52"/>
      <c r="W8998" s="52"/>
      <c r="X8998" s="52"/>
      <c r="Y8998" s="52"/>
      <c r="Z8998" s="52"/>
      <c r="AA8998" s="52"/>
    </row>
    <row r="8999" spans="19:27">
      <c r="S8999" s="52"/>
      <c r="T8999" s="52"/>
      <c r="U8999" s="52"/>
      <c r="V8999" s="52"/>
      <c r="W8999" s="52"/>
      <c r="X8999" s="52"/>
      <c r="Y8999" s="52"/>
      <c r="Z8999" s="52"/>
      <c r="AA8999" s="52"/>
    </row>
    <row r="9000" spans="19:27">
      <c r="S9000" s="52"/>
      <c r="T9000" s="52"/>
      <c r="U9000" s="52"/>
      <c r="V9000" s="52"/>
      <c r="W9000" s="52"/>
      <c r="X9000" s="52"/>
      <c r="Y9000" s="52"/>
      <c r="Z9000" s="52"/>
      <c r="AA9000" s="52"/>
    </row>
    <row r="9001" spans="19:27">
      <c r="S9001" s="52"/>
      <c r="T9001" s="52"/>
      <c r="U9001" s="52"/>
      <c r="V9001" s="52"/>
      <c r="W9001" s="52"/>
      <c r="X9001" s="52"/>
      <c r="Y9001" s="52"/>
      <c r="Z9001" s="52"/>
      <c r="AA9001" s="52"/>
    </row>
    <row r="9002" spans="19:27">
      <c r="S9002" s="52"/>
      <c r="T9002" s="52"/>
      <c r="U9002" s="52"/>
      <c r="V9002" s="52"/>
      <c r="W9002" s="52"/>
      <c r="X9002" s="52"/>
      <c r="Y9002" s="52"/>
      <c r="Z9002" s="52"/>
      <c r="AA9002" s="52"/>
    </row>
    <row r="9003" spans="19:27">
      <c r="S9003" s="52"/>
      <c r="T9003" s="52"/>
      <c r="U9003" s="52"/>
      <c r="V9003" s="52"/>
      <c r="W9003" s="52"/>
      <c r="X9003" s="52"/>
      <c r="Y9003" s="52"/>
      <c r="Z9003" s="52"/>
      <c r="AA9003" s="52"/>
    </row>
    <row r="9004" spans="19:27">
      <c r="S9004" s="52"/>
      <c r="T9004" s="52"/>
      <c r="U9004" s="52"/>
      <c r="V9004" s="52"/>
      <c r="W9004" s="52"/>
      <c r="X9004" s="52"/>
      <c r="Y9004" s="52"/>
      <c r="Z9004" s="52"/>
      <c r="AA9004" s="52"/>
    </row>
    <row r="9005" spans="19:27">
      <c r="S9005" s="52"/>
      <c r="T9005" s="52"/>
      <c r="U9005" s="52"/>
      <c r="V9005" s="52"/>
      <c r="W9005" s="52"/>
      <c r="X9005" s="52"/>
      <c r="Y9005" s="52"/>
      <c r="Z9005" s="52"/>
      <c r="AA9005" s="52"/>
    </row>
    <row r="9006" spans="19:27">
      <c r="S9006" s="52"/>
      <c r="T9006" s="52"/>
      <c r="U9006" s="52"/>
      <c r="V9006" s="52"/>
      <c r="W9006" s="52"/>
      <c r="X9006" s="52"/>
      <c r="Y9006" s="52"/>
      <c r="Z9006" s="52"/>
      <c r="AA9006" s="52"/>
    </row>
    <row r="9007" spans="19:27">
      <c r="S9007" s="52"/>
      <c r="T9007" s="52"/>
      <c r="U9007" s="52"/>
      <c r="V9007" s="52"/>
      <c r="W9007" s="52"/>
      <c r="X9007" s="52"/>
      <c r="Y9007" s="52"/>
      <c r="Z9007" s="52"/>
      <c r="AA9007" s="52"/>
    </row>
    <row r="9008" spans="19:27">
      <c r="S9008" s="52"/>
      <c r="T9008" s="52"/>
      <c r="U9008" s="52"/>
      <c r="V9008" s="52"/>
      <c r="W9008" s="52"/>
      <c r="X9008" s="52"/>
      <c r="Y9008" s="52"/>
      <c r="Z9008" s="52"/>
      <c r="AA9008" s="52"/>
    </row>
    <row r="9009" spans="19:27">
      <c r="S9009" s="52"/>
      <c r="T9009" s="52"/>
      <c r="U9009" s="52"/>
      <c r="V9009" s="52"/>
      <c r="W9009" s="52"/>
      <c r="X9009" s="52"/>
      <c r="Y9009" s="52"/>
      <c r="Z9009" s="52"/>
      <c r="AA9009" s="52"/>
    </row>
    <row r="9010" spans="19:27">
      <c r="S9010" s="52"/>
      <c r="T9010" s="52"/>
      <c r="U9010" s="52"/>
      <c r="V9010" s="52"/>
      <c r="W9010" s="52"/>
      <c r="X9010" s="52"/>
      <c r="Y9010" s="52"/>
      <c r="Z9010" s="52"/>
      <c r="AA9010" s="52"/>
    </row>
    <row r="9011" spans="19:27">
      <c r="S9011" s="52"/>
      <c r="T9011" s="52"/>
      <c r="U9011" s="52"/>
      <c r="V9011" s="52"/>
      <c r="W9011" s="52"/>
      <c r="X9011" s="52"/>
      <c r="Y9011" s="52"/>
      <c r="Z9011" s="52"/>
      <c r="AA9011" s="52"/>
    </row>
    <row r="9012" spans="19:27">
      <c r="S9012" s="52"/>
      <c r="T9012" s="52"/>
      <c r="U9012" s="52"/>
      <c r="V9012" s="52"/>
      <c r="W9012" s="52"/>
      <c r="X9012" s="52"/>
      <c r="Y9012" s="52"/>
      <c r="Z9012" s="52"/>
      <c r="AA9012" s="52"/>
    </row>
    <row r="9013" spans="19:27">
      <c r="S9013" s="52"/>
      <c r="T9013" s="52"/>
      <c r="U9013" s="52"/>
      <c r="V9013" s="52"/>
      <c r="W9013" s="52"/>
      <c r="X9013" s="52"/>
      <c r="Y9013" s="52"/>
      <c r="Z9013" s="52"/>
      <c r="AA9013" s="52"/>
    </row>
    <row r="9014" spans="19:27">
      <c r="S9014" s="52"/>
      <c r="T9014" s="52"/>
      <c r="U9014" s="52"/>
      <c r="V9014" s="52"/>
      <c r="W9014" s="52"/>
      <c r="X9014" s="52"/>
      <c r="Y9014" s="52"/>
      <c r="Z9014" s="52"/>
      <c r="AA9014" s="52"/>
    </row>
    <row r="9015" spans="19:27">
      <c r="S9015" s="52"/>
      <c r="T9015" s="52"/>
      <c r="U9015" s="52"/>
      <c r="V9015" s="52"/>
      <c r="W9015" s="52"/>
      <c r="X9015" s="52"/>
      <c r="Y9015" s="52"/>
      <c r="Z9015" s="52"/>
      <c r="AA9015" s="52"/>
    </row>
    <row r="9016" spans="19:27">
      <c r="S9016" s="52"/>
      <c r="T9016" s="52"/>
      <c r="U9016" s="52"/>
      <c r="V9016" s="52"/>
      <c r="W9016" s="52"/>
      <c r="X9016" s="52"/>
      <c r="Y9016" s="52"/>
      <c r="Z9016" s="52"/>
      <c r="AA9016" s="52"/>
    </row>
    <row r="9017" spans="19:27">
      <c r="S9017" s="52"/>
      <c r="T9017" s="52"/>
      <c r="U9017" s="52"/>
      <c r="V9017" s="52"/>
      <c r="W9017" s="52"/>
      <c r="X9017" s="52"/>
      <c r="Y9017" s="52"/>
      <c r="Z9017" s="52"/>
      <c r="AA9017" s="52"/>
    </row>
    <row r="9018" spans="19:27">
      <c r="S9018" s="52"/>
      <c r="T9018" s="52"/>
      <c r="U9018" s="52"/>
      <c r="V9018" s="52"/>
      <c r="W9018" s="52"/>
      <c r="X9018" s="52"/>
      <c r="Y9018" s="52"/>
      <c r="Z9018" s="52"/>
      <c r="AA9018" s="52"/>
    </row>
    <row r="9019" spans="19:27">
      <c r="S9019" s="52"/>
      <c r="T9019" s="52"/>
      <c r="U9019" s="52"/>
      <c r="V9019" s="52"/>
      <c r="W9019" s="52"/>
      <c r="X9019" s="52"/>
      <c r="Y9019" s="52"/>
      <c r="Z9019" s="52"/>
      <c r="AA9019" s="52"/>
    </row>
    <row r="9020" spans="19:27">
      <c r="S9020" s="52"/>
      <c r="T9020" s="52"/>
      <c r="U9020" s="52"/>
      <c r="V9020" s="52"/>
      <c r="W9020" s="52"/>
      <c r="X9020" s="52"/>
      <c r="Y9020" s="52"/>
      <c r="Z9020" s="52"/>
      <c r="AA9020" s="52"/>
    </row>
    <row r="9021" spans="19:27">
      <c r="S9021" s="52"/>
      <c r="T9021" s="52"/>
      <c r="U9021" s="52"/>
      <c r="V9021" s="52"/>
      <c r="W9021" s="52"/>
      <c r="X9021" s="52"/>
      <c r="Y9021" s="52"/>
      <c r="Z9021" s="52"/>
      <c r="AA9021" s="52"/>
    </row>
    <row r="9022" spans="19:27">
      <c r="S9022" s="52"/>
      <c r="T9022" s="52"/>
      <c r="U9022" s="52"/>
      <c r="V9022" s="52"/>
      <c r="W9022" s="52"/>
      <c r="X9022" s="52"/>
      <c r="Y9022" s="52"/>
      <c r="Z9022" s="52"/>
      <c r="AA9022" s="52"/>
    </row>
    <row r="9023" spans="19:27">
      <c r="S9023" s="52"/>
      <c r="T9023" s="52"/>
      <c r="U9023" s="52"/>
      <c r="V9023" s="52"/>
      <c r="W9023" s="52"/>
      <c r="X9023" s="52"/>
      <c r="Y9023" s="52"/>
      <c r="Z9023" s="52"/>
      <c r="AA9023" s="52"/>
    </row>
    <row r="9024" spans="19:27">
      <c r="S9024" s="52"/>
      <c r="T9024" s="52"/>
      <c r="U9024" s="52"/>
      <c r="V9024" s="52"/>
      <c r="W9024" s="52"/>
      <c r="X9024" s="52"/>
      <c r="Y9024" s="52"/>
      <c r="Z9024" s="52"/>
      <c r="AA9024" s="52"/>
    </row>
    <row r="9025" spans="19:27">
      <c r="S9025" s="52"/>
      <c r="T9025" s="52"/>
      <c r="U9025" s="52"/>
      <c r="V9025" s="52"/>
      <c r="W9025" s="52"/>
      <c r="X9025" s="52"/>
      <c r="Y9025" s="52"/>
      <c r="Z9025" s="52"/>
      <c r="AA9025" s="52"/>
    </row>
    <row r="9026" spans="19:27">
      <c r="S9026" s="52"/>
      <c r="T9026" s="52"/>
      <c r="U9026" s="52"/>
      <c r="V9026" s="52"/>
      <c r="W9026" s="52"/>
      <c r="X9026" s="52"/>
      <c r="Y9026" s="52"/>
      <c r="Z9026" s="52"/>
      <c r="AA9026" s="52"/>
    </row>
    <row r="9027" spans="19:27">
      <c r="S9027" s="52"/>
      <c r="T9027" s="52"/>
      <c r="U9027" s="52"/>
      <c r="V9027" s="52"/>
      <c r="W9027" s="52"/>
      <c r="X9027" s="52"/>
      <c r="Y9027" s="52"/>
      <c r="Z9027" s="52"/>
      <c r="AA9027" s="52"/>
    </row>
    <row r="9028" spans="19:27">
      <c r="S9028" s="52"/>
      <c r="T9028" s="52"/>
      <c r="U9028" s="52"/>
      <c r="V9028" s="52"/>
      <c r="W9028" s="52"/>
      <c r="X9028" s="52"/>
      <c r="Y9028" s="52"/>
      <c r="Z9028" s="52"/>
      <c r="AA9028" s="52"/>
    </row>
    <row r="9029" spans="19:27">
      <c r="S9029" s="52"/>
      <c r="T9029" s="52"/>
      <c r="U9029" s="52"/>
      <c r="V9029" s="52"/>
      <c r="W9029" s="52"/>
      <c r="X9029" s="52"/>
      <c r="Y9029" s="52"/>
      <c r="Z9029" s="52"/>
      <c r="AA9029" s="52"/>
    </row>
    <row r="9030" spans="19:27">
      <c r="S9030" s="52"/>
      <c r="T9030" s="52"/>
      <c r="U9030" s="52"/>
      <c r="V9030" s="52"/>
      <c r="W9030" s="52"/>
      <c r="X9030" s="52"/>
      <c r="Y9030" s="52"/>
      <c r="Z9030" s="52"/>
      <c r="AA9030" s="52"/>
    </row>
    <row r="9031" spans="19:27">
      <c r="S9031" s="52"/>
      <c r="T9031" s="52"/>
      <c r="U9031" s="52"/>
      <c r="V9031" s="52"/>
      <c r="W9031" s="52"/>
      <c r="X9031" s="52"/>
      <c r="Y9031" s="52"/>
      <c r="Z9031" s="52"/>
      <c r="AA9031" s="52"/>
    </row>
    <row r="9032" spans="19:27">
      <c r="S9032" s="52"/>
      <c r="T9032" s="52"/>
      <c r="U9032" s="52"/>
      <c r="V9032" s="52"/>
      <c r="W9032" s="52"/>
      <c r="X9032" s="52"/>
      <c r="Y9032" s="52"/>
      <c r="Z9032" s="52"/>
      <c r="AA9032" s="52"/>
    </row>
    <row r="9033" spans="19:27">
      <c r="S9033" s="52"/>
      <c r="T9033" s="52"/>
      <c r="U9033" s="52"/>
      <c r="V9033" s="52"/>
      <c r="W9033" s="52"/>
      <c r="X9033" s="52"/>
      <c r="Y9033" s="52"/>
      <c r="Z9033" s="52"/>
      <c r="AA9033" s="52"/>
    </row>
    <row r="9034" spans="19:27">
      <c r="S9034" s="52"/>
      <c r="T9034" s="52"/>
      <c r="U9034" s="52"/>
      <c r="V9034" s="52"/>
      <c r="W9034" s="52"/>
      <c r="X9034" s="52"/>
      <c r="Y9034" s="52"/>
      <c r="Z9034" s="52"/>
      <c r="AA9034" s="52"/>
    </row>
    <row r="9035" spans="19:27">
      <c r="S9035" s="52"/>
      <c r="T9035" s="52"/>
      <c r="U9035" s="52"/>
      <c r="V9035" s="52"/>
      <c r="W9035" s="52"/>
      <c r="X9035" s="52"/>
      <c r="Y9035" s="52"/>
      <c r="Z9035" s="52"/>
      <c r="AA9035" s="52"/>
    </row>
    <row r="9036" spans="19:27">
      <c r="S9036" s="52"/>
      <c r="T9036" s="52"/>
      <c r="U9036" s="52"/>
      <c r="V9036" s="52"/>
      <c r="W9036" s="52"/>
      <c r="X9036" s="52"/>
      <c r="Y9036" s="52"/>
      <c r="Z9036" s="52"/>
      <c r="AA9036" s="52"/>
    </row>
    <row r="9037" spans="19:27">
      <c r="S9037" s="52"/>
      <c r="T9037" s="52"/>
      <c r="U9037" s="52"/>
      <c r="V9037" s="52"/>
      <c r="W9037" s="52"/>
      <c r="X9037" s="52"/>
      <c r="Y9037" s="52"/>
      <c r="Z9037" s="52"/>
      <c r="AA9037" s="52"/>
    </row>
    <row r="9038" spans="19:27">
      <c r="S9038" s="52"/>
      <c r="T9038" s="52"/>
      <c r="U9038" s="52"/>
      <c r="V9038" s="52"/>
      <c r="W9038" s="52"/>
      <c r="X9038" s="52"/>
      <c r="Y9038" s="52"/>
      <c r="Z9038" s="52"/>
      <c r="AA9038" s="52"/>
    </row>
    <row r="9039" spans="19:27">
      <c r="S9039" s="52"/>
      <c r="T9039" s="52"/>
      <c r="U9039" s="52"/>
      <c r="V9039" s="52"/>
      <c r="W9039" s="52"/>
      <c r="X9039" s="52"/>
      <c r="Y9039" s="52"/>
      <c r="Z9039" s="52"/>
      <c r="AA9039" s="52"/>
    </row>
    <row r="9040" spans="19:27">
      <c r="S9040" s="52"/>
      <c r="T9040" s="52"/>
      <c r="U9040" s="52"/>
      <c r="V9040" s="52"/>
      <c r="W9040" s="52"/>
      <c r="X9040" s="52"/>
      <c r="Y9040" s="52"/>
      <c r="Z9040" s="52"/>
      <c r="AA9040" s="52"/>
    </row>
    <row r="9041" spans="19:27">
      <c r="S9041" s="52"/>
      <c r="T9041" s="52"/>
      <c r="U9041" s="52"/>
      <c r="V9041" s="52"/>
      <c r="W9041" s="52"/>
      <c r="X9041" s="52"/>
      <c r="Y9041" s="52"/>
      <c r="Z9041" s="52"/>
      <c r="AA9041" s="52"/>
    </row>
    <row r="9042" spans="19:27">
      <c r="S9042" s="52"/>
      <c r="T9042" s="52"/>
      <c r="U9042" s="52"/>
      <c r="V9042" s="52"/>
      <c r="W9042" s="52"/>
      <c r="X9042" s="52"/>
      <c r="Y9042" s="52"/>
      <c r="Z9042" s="52"/>
      <c r="AA9042" s="52"/>
    </row>
    <row r="9043" spans="19:27">
      <c r="S9043" s="52"/>
      <c r="T9043" s="52"/>
      <c r="U9043" s="52"/>
      <c r="V9043" s="52"/>
      <c r="W9043" s="52"/>
      <c r="X9043" s="52"/>
      <c r="Y9043" s="52"/>
      <c r="Z9043" s="52"/>
      <c r="AA9043" s="52"/>
    </row>
    <row r="9044" spans="19:27">
      <c r="S9044" s="52"/>
      <c r="T9044" s="52"/>
      <c r="U9044" s="52"/>
      <c r="V9044" s="52"/>
      <c r="W9044" s="52"/>
      <c r="X9044" s="52"/>
      <c r="Y9044" s="52"/>
      <c r="Z9044" s="52"/>
      <c r="AA9044" s="52"/>
    </row>
    <row r="9045" spans="19:27">
      <c r="S9045" s="52"/>
      <c r="T9045" s="52"/>
      <c r="U9045" s="52"/>
      <c r="V9045" s="52"/>
      <c r="W9045" s="52"/>
      <c r="X9045" s="52"/>
      <c r="Y9045" s="52"/>
      <c r="Z9045" s="52"/>
      <c r="AA9045" s="52"/>
    </row>
    <row r="9046" spans="19:27">
      <c r="S9046" s="52"/>
      <c r="T9046" s="52"/>
      <c r="U9046" s="52"/>
      <c r="V9046" s="52"/>
      <c r="W9046" s="52"/>
      <c r="X9046" s="52"/>
      <c r="Y9046" s="52"/>
      <c r="Z9046" s="52"/>
      <c r="AA9046" s="52"/>
    </row>
    <row r="9047" spans="19:27">
      <c r="S9047" s="52"/>
      <c r="T9047" s="52"/>
      <c r="U9047" s="52"/>
      <c r="V9047" s="52"/>
      <c r="W9047" s="52"/>
      <c r="X9047" s="52"/>
      <c r="Y9047" s="52"/>
      <c r="Z9047" s="52"/>
      <c r="AA9047" s="52"/>
    </row>
    <row r="9048" spans="19:27">
      <c r="S9048" s="52"/>
      <c r="T9048" s="52"/>
      <c r="U9048" s="52"/>
      <c r="V9048" s="52"/>
      <c r="W9048" s="52"/>
      <c r="X9048" s="52"/>
      <c r="Y9048" s="52"/>
      <c r="Z9048" s="52"/>
      <c r="AA9048" s="52"/>
    </row>
    <row r="9049" spans="19:27">
      <c r="S9049" s="52"/>
      <c r="T9049" s="52"/>
      <c r="U9049" s="52"/>
      <c r="V9049" s="52"/>
      <c r="W9049" s="52"/>
      <c r="X9049" s="52"/>
      <c r="Y9049" s="52"/>
      <c r="Z9049" s="52"/>
      <c r="AA9049" s="52"/>
    </row>
    <row r="9050" spans="19:27">
      <c r="S9050" s="52"/>
      <c r="T9050" s="52"/>
      <c r="U9050" s="52"/>
      <c r="V9050" s="52"/>
      <c r="W9050" s="52"/>
      <c r="X9050" s="52"/>
      <c r="Y9050" s="52"/>
      <c r="Z9050" s="52"/>
      <c r="AA9050" s="52"/>
    </row>
    <row r="9051" spans="19:27">
      <c r="S9051" s="52"/>
      <c r="T9051" s="52"/>
      <c r="U9051" s="52"/>
      <c r="V9051" s="52"/>
      <c r="W9051" s="52"/>
      <c r="X9051" s="52"/>
      <c r="Y9051" s="52"/>
      <c r="Z9051" s="52"/>
      <c r="AA9051" s="52"/>
    </row>
    <row r="9052" spans="19:27">
      <c r="S9052" s="52"/>
      <c r="T9052" s="52"/>
      <c r="U9052" s="52"/>
      <c r="V9052" s="52"/>
      <c r="W9052" s="52"/>
      <c r="X9052" s="52"/>
      <c r="Y9052" s="52"/>
      <c r="Z9052" s="52"/>
      <c r="AA9052" s="52"/>
    </row>
    <row r="9053" spans="19:27">
      <c r="S9053" s="52"/>
      <c r="T9053" s="52"/>
      <c r="U9053" s="52"/>
      <c r="V9053" s="52"/>
      <c r="W9053" s="52"/>
      <c r="X9053" s="52"/>
      <c r="Y9053" s="52"/>
      <c r="Z9053" s="52"/>
      <c r="AA9053" s="52"/>
    </row>
    <row r="9054" spans="19:27">
      <c r="S9054" s="52"/>
      <c r="T9054" s="52"/>
      <c r="U9054" s="52"/>
      <c r="V9054" s="52"/>
      <c r="W9054" s="52"/>
      <c r="X9054" s="52"/>
      <c r="Y9054" s="52"/>
      <c r="Z9054" s="52"/>
      <c r="AA9054" s="52"/>
    </row>
    <row r="9055" spans="19:27">
      <c r="S9055" s="52"/>
      <c r="T9055" s="52"/>
      <c r="U9055" s="52"/>
      <c r="V9055" s="52"/>
      <c r="W9055" s="52"/>
      <c r="X9055" s="52"/>
      <c r="Y9055" s="52"/>
      <c r="Z9055" s="52"/>
      <c r="AA9055" s="52"/>
    </row>
    <row r="9056" spans="19:27">
      <c r="S9056" s="52"/>
      <c r="T9056" s="52"/>
      <c r="U9056" s="52"/>
      <c r="V9056" s="52"/>
      <c r="W9056" s="52"/>
      <c r="X9056" s="52"/>
      <c r="Y9056" s="52"/>
      <c r="Z9056" s="52"/>
      <c r="AA9056" s="52"/>
    </row>
    <row r="9057" spans="19:27">
      <c r="S9057" s="52"/>
      <c r="T9057" s="52"/>
      <c r="U9057" s="52"/>
      <c r="V9057" s="52"/>
      <c r="W9057" s="52"/>
      <c r="X9057" s="52"/>
      <c r="Y9057" s="52"/>
      <c r="Z9057" s="52"/>
      <c r="AA9057" s="52"/>
    </row>
    <row r="9058" spans="19:27">
      <c r="S9058" s="52"/>
      <c r="T9058" s="52"/>
      <c r="U9058" s="52"/>
      <c r="V9058" s="52"/>
      <c r="W9058" s="52"/>
      <c r="X9058" s="52"/>
      <c r="Y9058" s="52"/>
      <c r="Z9058" s="52"/>
      <c r="AA9058" s="52"/>
    </row>
    <row r="9059" spans="19:27">
      <c r="S9059" s="52"/>
      <c r="T9059" s="52"/>
      <c r="U9059" s="52"/>
      <c r="V9059" s="52"/>
      <c r="W9059" s="52"/>
      <c r="X9059" s="52"/>
      <c r="Y9059" s="52"/>
      <c r="Z9059" s="52"/>
      <c r="AA9059" s="52"/>
    </row>
    <row r="9060" spans="19:27">
      <c r="S9060" s="52"/>
      <c r="T9060" s="52"/>
      <c r="U9060" s="52"/>
      <c r="V9060" s="52"/>
      <c r="W9060" s="52"/>
      <c r="X9060" s="52"/>
      <c r="Y9060" s="52"/>
      <c r="Z9060" s="52"/>
      <c r="AA9060" s="52"/>
    </row>
    <row r="9061" spans="19:27">
      <c r="S9061" s="52"/>
      <c r="T9061" s="52"/>
      <c r="U9061" s="52"/>
      <c r="V9061" s="52"/>
      <c r="W9061" s="52"/>
      <c r="X9061" s="52"/>
      <c r="Y9061" s="52"/>
      <c r="Z9061" s="52"/>
      <c r="AA9061" s="52"/>
    </row>
    <row r="9062" spans="19:27">
      <c r="S9062" s="52"/>
      <c r="T9062" s="52"/>
      <c r="U9062" s="52"/>
      <c r="V9062" s="52"/>
      <c r="W9062" s="52"/>
      <c r="X9062" s="52"/>
      <c r="Y9062" s="52"/>
      <c r="Z9062" s="52"/>
      <c r="AA9062" s="52"/>
    </row>
    <row r="9063" spans="19:27">
      <c r="S9063" s="52"/>
      <c r="T9063" s="52"/>
      <c r="U9063" s="52"/>
      <c r="V9063" s="52"/>
      <c r="W9063" s="52"/>
      <c r="X9063" s="52"/>
      <c r="Y9063" s="52"/>
      <c r="Z9063" s="52"/>
      <c r="AA9063" s="52"/>
    </row>
    <row r="9064" spans="19:27">
      <c r="S9064" s="52"/>
      <c r="T9064" s="52"/>
      <c r="U9064" s="52"/>
      <c r="V9064" s="52"/>
      <c r="W9064" s="52"/>
      <c r="X9064" s="52"/>
      <c r="Y9064" s="52"/>
      <c r="Z9064" s="52"/>
      <c r="AA9064" s="52"/>
    </row>
    <row r="9065" spans="19:27">
      <c r="S9065" s="52"/>
      <c r="T9065" s="52"/>
      <c r="U9065" s="52"/>
      <c r="V9065" s="52"/>
      <c r="W9065" s="52"/>
      <c r="X9065" s="52"/>
      <c r="Y9065" s="52"/>
      <c r="Z9065" s="52"/>
      <c r="AA9065" s="52"/>
    </row>
    <row r="9066" spans="19:27">
      <c r="S9066" s="52"/>
      <c r="T9066" s="52"/>
      <c r="U9066" s="52"/>
      <c r="V9066" s="52"/>
      <c r="W9066" s="52"/>
      <c r="X9066" s="52"/>
      <c r="Y9066" s="52"/>
      <c r="Z9066" s="52"/>
      <c r="AA9066" s="52"/>
    </row>
    <row r="9067" spans="19:27">
      <c r="S9067" s="52"/>
      <c r="T9067" s="52"/>
      <c r="U9067" s="52"/>
      <c r="V9067" s="52"/>
      <c r="W9067" s="52"/>
      <c r="X9067" s="52"/>
      <c r="Y9067" s="52"/>
      <c r="Z9067" s="52"/>
      <c r="AA9067" s="52"/>
    </row>
    <row r="9068" spans="19:27">
      <c r="S9068" s="52"/>
      <c r="T9068" s="52"/>
      <c r="U9068" s="52"/>
      <c r="V9068" s="52"/>
      <c r="W9068" s="52"/>
      <c r="X9068" s="52"/>
      <c r="Y9068" s="52"/>
      <c r="Z9068" s="52"/>
      <c r="AA9068" s="52"/>
    </row>
    <row r="9069" spans="19:27">
      <c r="S9069" s="52"/>
      <c r="T9069" s="52"/>
      <c r="U9069" s="52"/>
      <c r="V9069" s="52"/>
      <c r="W9069" s="52"/>
      <c r="X9069" s="52"/>
      <c r="Y9069" s="52"/>
      <c r="Z9069" s="52"/>
      <c r="AA9069" s="52"/>
    </row>
    <row r="9070" spans="19:27">
      <c r="S9070" s="52"/>
      <c r="T9070" s="52"/>
      <c r="U9070" s="52"/>
      <c r="V9070" s="52"/>
      <c r="W9070" s="52"/>
      <c r="X9070" s="52"/>
      <c r="Y9070" s="52"/>
      <c r="Z9070" s="52"/>
      <c r="AA9070" s="52"/>
    </row>
    <row r="9071" spans="19:27">
      <c r="S9071" s="52"/>
      <c r="T9071" s="52"/>
      <c r="U9071" s="52"/>
      <c r="V9071" s="52"/>
      <c r="W9071" s="52"/>
      <c r="X9071" s="52"/>
      <c r="Y9071" s="52"/>
      <c r="Z9071" s="52"/>
      <c r="AA9071" s="52"/>
    </row>
    <row r="9072" spans="19:27">
      <c r="S9072" s="52"/>
      <c r="T9072" s="52"/>
      <c r="U9072" s="52"/>
      <c r="V9072" s="52"/>
      <c r="W9072" s="52"/>
      <c r="X9072" s="52"/>
      <c r="Y9072" s="52"/>
      <c r="Z9072" s="52"/>
      <c r="AA9072" s="52"/>
    </row>
    <row r="9073" spans="19:27">
      <c r="S9073" s="52"/>
      <c r="T9073" s="52"/>
      <c r="U9073" s="52"/>
      <c r="V9073" s="52"/>
      <c r="W9073" s="52"/>
      <c r="X9073" s="52"/>
      <c r="Y9073" s="52"/>
      <c r="Z9073" s="52"/>
      <c r="AA9073" s="52"/>
    </row>
    <row r="9074" spans="19:27">
      <c r="S9074" s="52"/>
      <c r="T9074" s="52"/>
      <c r="U9074" s="52"/>
      <c r="V9074" s="52"/>
      <c r="W9074" s="52"/>
      <c r="X9074" s="52"/>
      <c r="Y9074" s="52"/>
      <c r="Z9074" s="52"/>
      <c r="AA9074" s="52"/>
    </row>
    <row r="9075" spans="19:27">
      <c r="S9075" s="52"/>
      <c r="T9075" s="52"/>
      <c r="U9075" s="52"/>
      <c r="V9075" s="52"/>
      <c r="W9075" s="52"/>
      <c r="X9075" s="52"/>
      <c r="Y9075" s="52"/>
      <c r="Z9075" s="52"/>
      <c r="AA9075" s="52"/>
    </row>
    <row r="9076" spans="19:27">
      <c r="S9076" s="52"/>
      <c r="T9076" s="52"/>
      <c r="U9076" s="52"/>
      <c r="V9076" s="52"/>
      <c r="W9076" s="52"/>
      <c r="X9076" s="52"/>
      <c r="Y9076" s="52"/>
      <c r="Z9076" s="52"/>
      <c r="AA9076" s="52"/>
    </row>
    <row r="9077" spans="19:27">
      <c r="S9077" s="52"/>
      <c r="T9077" s="52"/>
      <c r="U9077" s="52"/>
      <c r="V9077" s="52"/>
      <c r="W9077" s="52"/>
      <c r="X9077" s="52"/>
      <c r="Y9077" s="52"/>
      <c r="Z9077" s="52"/>
      <c r="AA9077" s="52"/>
    </row>
    <row r="9078" spans="19:27">
      <c r="S9078" s="52"/>
      <c r="T9078" s="52"/>
      <c r="U9078" s="52"/>
      <c r="V9078" s="52"/>
      <c r="W9078" s="52"/>
      <c r="X9078" s="52"/>
      <c r="Y9078" s="52"/>
      <c r="Z9078" s="52"/>
      <c r="AA9078" s="52"/>
    </row>
    <row r="9079" spans="19:27">
      <c r="S9079" s="52"/>
      <c r="T9079" s="52"/>
      <c r="U9079" s="52"/>
      <c r="V9079" s="52"/>
      <c r="W9079" s="52"/>
      <c r="X9079" s="52"/>
      <c r="Y9079" s="52"/>
      <c r="Z9079" s="52"/>
      <c r="AA9079" s="52"/>
    </row>
    <row r="9080" spans="19:27">
      <c r="S9080" s="52"/>
      <c r="T9080" s="52"/>
      <c r="U9080" s="52"/>
      <c r="V9080" s="52"/>
      <c r="W9080" s="52"/>
      <c r="X9080" s="52"/>
      <c r="Y9080" s="52"/>
      <c r="Z9080" s="52"/>
      <c r="AA9080" s="52"/>
    </row>
    <row r="9081" spans="19:27">
      <c r="S9081" s="52"/>
      <c r="T9081" s="52"/>
      <c r="U9081" s="52"/>
      <c r="V9081" s="52"/>
      <c r="W9081" s="52"/>
      <c r="X9081" s="52"/>
      <c r="Y9081" s="52"/>
      <c r="Z9081" s="52"/>
      <c r="AA9081" s="52"/>
    </row>
    <row r="9082" spans="19:27">
      <c r="S9082" s="52"/>
      <c r="T9082" s="52"/>
      <c r="U9082" s="52"/>
      <c r="V9082" s="52"/>
      <c r="W9082" s="52"/>
      <c r="X9082" s="52"/>
      <c r="Y9082" s="52"/>
      <c r="Z9082" s="52"/>
      <c r="AA9082" s="52"/>
    </row>
    <row r="9083" spans="19:27">
      <c r="S9083" s="52"/>
      <c r="T9083" s="52"/>
      <c r="U9083" s="52"/>
      <c r="V9083" s="52"/>
      <c r="W9083" s="52"/>
      <c r="X9083" s="52"/>
      <c r="Y9083" s="52"/>
      <c r="Z9083" s="52"/>
      <c r="AA9083" s="52"/>
    </row>
    <row r="9084" spans="19:27">
      <c r="S9084" s="52"/>
      <c r="T9084" s="52"/>
      <c r="U9084" s="52"/>
      <c r="V9084" s="52"/>
      <c r="W9084" s="52"/>
      <c r="X9084" s="52"/>
      <c r="Y9084" s="52"/>
      <c r="Z9084" s="52"/>
      <c r="AA9084" s="52"/>
    </row>
    <row r="9085" spans="19:27">
      <c r="S9085" s="52"/>
      <c r="T9085" s="52"/>
      <c r="U9085" s="52"/>
      <c r="V9085" s="52"/>
      <c r="W9085" s="52"/>
      <c r="X9085" s="52"/>
      <c r="Y9085" s="52"/>
      <c r="Z9085" s="52"/>
      <c r="AA9085" s="52"/>
    </row>
    <row r="9086" spans="19:27">
      <c r="S9086" s="52"/>
      <c r="T9086" s="52"/>
      <c r="U9086" s="52"/>
      <c r="V9086" s="52"/>
      <c r="W9086" s="52"/>
      <c r="X9086" s="52"/>
      <c r="Y9086" s="52"/>
      <c r="Z9086" s="52"/>
      <c r="AA9086" s="52"/>
    </row>
    <row r="9087" spans="19:27">
      <c r="S9087" s="52"/>
      <c r="T9087" s="52"/>
      <c r="U9087" s="52"/>
      <c r="V9087" s="52"/>
      <c r="W9087" s="52"/>
      <c r="X9087" s="52"/>
      <c r="Y9087" s="52"/>
      <c r="Z9087" s="52"/>
      <c r="AA9087" s="52"/>
    </row>
    <row r="9088" spans="19:27">
      <c r="S9088" s="52"/>
      <c r="T9088" s="52"/>
      <c r="U9088" s="52"/>
      <c r="V9088" s="52"/>
      <c r="W9088" s="52"/>
      <c r="X9088" s="52"/>
      <c r="Y9088" s="52"/>
      <c r="Z9088" s="52"/>
      <c r="AA9088" s="52"/>
    </row>
    <row r="9089" spans="19:27">
      <c r="S9089" s="52"/>
      <c r="T9089" s="52"/>
      <c r="U9089" s="52"/>
      <c r="V9089" s="52"/>
      <c r="W9089" s="52"/>
      <c r="X9089" s="52"/>
      <c r="Y9089" s="52"/>
      <c r="Z9089" s="52"/>
      <c r="AA9089" s="52"/>
    </row>
    <row r="9090" spans="19:27">
      <c r="S9090" s="52"/>
      <c r="T9090" s="52"/>
      <c r="U9090" s="52"/>
      <c r="V9090" s="52"/>
      <c r="W9090" s="52"/>
      <c r="X9090" s="52"/>
      <c r="Y9090" s="52"/>
      <c r="Z9090" s="52"/>
      <c r="AA9090" s="52"/>
    </row>
    <row r="9091" spans="19:27">
      <c r="S9091" s="52"/>
      <c r="T9091" s="52"/>
      <c r="U9091" s="52"/>
      <c r="V9091" s="52"/>
      <c r="W9091" s="52"/>
      <c r="X9091" s="52"/>
      <c r="Y9091" s="52"/>
      <c r="Z9091" s="52"/>
      <c r="AA9091" s="52"/>
    </row>
    <row r="9092" spans="19:27">
      <c r="S9092" s="52"/>
      <c r="T9092" s="52"/>
      <c r="U9092" s="52"/>
      <c r="V9092" s="52"/>
      <c r="W9092" s="52"/>
      <c r="X9092" s="52"/>
      <c r="Y9092" s="52"/>
      <c r="Z9092" s="52"/>
      <c r="AA9092" s="52"/>
    </row>
    <row r="9093" spans="19:27">
      <c r="S9093" s="52"/>
      <c r="T9093" s="52"/>
      <c r="U9093" s="52"/>
      <c r="V9093" s="52"/>
      <c r="W9093" s="52"/>
      <c r="X9093" s="52"/>
      <c r="Y9093" s="52"/>
      <c r="Z9093" s="52"/>
      <c r="AA9093" s="52"/>
    </row>
    <row r="9094" spans="19:27">
      <c r="S9094" s="52"/>
      <c r="T9094" s="52"/>
      <c r="U9094" s="52"/>
      <c r="V9094" s="52"/>
      <c r="W9094" s="52"/>
      <c r="X9094" s="52"/>
      <c r="Y9094" s="52"/>
      <c r="Z9094" s="52"/>
      <c r="AA9094" s="52"/>
    </row>
    <row r="9095" spans="19:27">
      <c r="S9095" s="52"/>
      <c r="T9095" s="52"/>
      <c r="U9095" s="52"/>
      <c r="V9095" s="52"/>
      <c r="W9095" s="52"/>
      <c r="X9095" s="52"/>
      <c r="Y9095" s="52"/>
      <c r="Z9095" s="52"/>
      <c r="AA9095" s="52"/>
    </row>
    <row r="9096" spans="19:27">
      <c r="S9096" s="52"/>
      <c r="T9096" s="52"/>
      <c r="U9096" s="52"/>
      <c r="V9096" s="52"/>
      <c r="W9096" s="52"/>
      <c r="X9096" s="52"/>
      <c r="Y9096" s="52"/>
      <c r="Z9096" s="52"/>
      <c r="AA9096" s="52"/>
    </row>
    <row r="9097" spans="19:27">
      <c r="S9097" s="52"/>
      <c r="T9097" s="52"/>
      <c r="U9097" s="52"/>
      <c r="V9097" s="52"/>
      <c r="W9097" s="52"/>
      <c r="X9097" s="52"/>
      <c r="Y9097" s="52"/>
      <c r="Z9097" s="52"/>
      <c r="AA9097" s="52"/>
    </row>
    <row r="9098" spans="19:27">
      <c r="S9098" s="52"/>
      <c r="T9098" s="52"/>
      <c r="U9098" s="52"/>
      <c r="V9098" s="52"/>
      <c r="W9098" s="52"/>
      <c r="X9098" s="52"/>
      <c r="Y9098" s="52"/>
      <c r="Z9098" s="52"/>
      <c r="AA9098" s="52"/>
    </row>
    <row r="9099" spans="19:27">
      <c r="S9099" s="52"/>
      <c r="T9099" s="52"/>
      <c r="U9099" s="52"/>
      <c r="V9099" s="52"/>
      <c r="W9099" s="52"/>
      <c r="X9099" s="52"/>
      <c r="Y9099" s="52"/>
      <c r="Z9099" s="52"/>
      <c r="AA9099" s="52"/>
    </row>
    <row r="9100" spans="19:27">
      <c r="S9100" s="52"/>
      <c r="T9100" s="52"/>
      <c r="U9100" s="52"/>
      <c r="V9100" s="52"/>
      <c r="W9100" s="52"/>
      <c r="X9100" s="52"/>
      <c r="Y9100" s="52"/>
      <c r="Z9100" s="52"/>
      <c r="AA9100" s="52"/>
    </row>
    <row r="9101" spans="19:27">
      <c r="S9101" s="52"/>
      <c r="T9101" s="52"/>
      <c r="U9101" s="52"/>
      <c r="V9101" s="52"/>
      <c r="W9101" s="52"/>
      <c r="X9101" s="52"/>
      <c r="Y9101" s="52"/>
      <c r="Z9101" s="52"/>
      <c r="AA9101" s="52"/>
    </row>
    <row r="9102" spans="19:27">
      <c r="S9102" s="52"/>
      <c r="T9102" s="52"/>
      <c r="U9102" s="52"/>
      <c r="V9102" s="52"/>
      <c r="W9102" s="52"/>
      <c r="X9102" s="52"/>
      <c r="Y9102" s="52"/>
      <c r="Z9102" s="52"/>
      <c r="AA9102" s="52"/>
    </row>
    <row r="9103" spans="19:27">
      <c r="S9103" s="52"/>
      <c r="T9103" s="52"/>
      <c r="U9103" s="52"/>
      <c r="V9103" s="52"/>
      <c r="W9103" s="52"/>
      <c r="X9103" s="52"/>
      <c r="Y9103" s="52"/>
      <c r="Z9103" s="52"/>
      <c r="AA9103" s="52"/>
    </row>
    <row r="9104" spans="19:27">
      <c r="S9104" s="52"/>
      <c r="T9104" s="52"/>
      <c r="U9104" s="52"/>
      <c r="V9104" s="52"/>
      <c r="W9104" s="52"/>
      <c r="X9104" s="52"/>
      <c r="Y9104" s="52"/>
      <c r="Z9104" s="52"/>
      <c r="AA9104" s="52"/>
    </row>
    <row r="9105" spans="19:27">
      <c r="S9105" s="52"/>
      <c r="T9105" s="52"/>
      <c r="U9105" s="52"/>
      <c r="V9105" s="52"/>
      <c r="W9105" s="52"/>
      <c r="X9105" s="52"/>
      <c r="Y9105" s="52"/>
      <c r="Z9105" s="52"/>
      <c r="AA9105" s="52"/>
    </row>
    <row r="9106" spans="19:27">
      <c r="S9106" s="52"/>
      <c r="T9106" s="52"/>
      <c r="U9106" s="52"/>
      <c r="V9106" s="52"/>
      <c r="W9106" s="52"/>
      <c r="X9106" s="52"/>
      <c r="Y9106" s="52"/>
      <c r="Z9106" s="52"/>
      <c r="AA9106" s="52"/>
    </row>
    <row r="9107" spans="19:27">
      <c r="S9107" s="52"/>
      <c r="T9107" s="52"/>
      <c r="U9107" s="52"/>
      <c r="V9107" s="52"/>
      <c r="W9107" s="52"/>
      <c r="X9107" s="52"/>
      <c r="Y9107" s="52"/>
      <c r="Z9107" s="52"/>
      <c r="AA9107" s="52"/>
    </row>
    <row r="9108" spans="19:27">
      <c r="S9108" s="52"/>
      <c r="T9108" s="52"/>
      <c r="U9108" s="52"/>
      <c r="V9108" s="52"/>
      <c r="W9108" s="52"/>
      <c r="X9108" s="52"/>
      <c r="Y9108" s="52"/>
      <c r="Z9108" s="52"/>
      <c r="AA9108" s="52"/>
    </row>
    <row r="9109" spans="19:27">
      <c r="S9109" s="52"/>
      <c r="T9109" s="52"/>
      <c r="U9109" s="52"/>
      <c r="V9109" s="52"/>
      <c r="W9109" s="52"/>
      <c r="X9109" s="52"/>
      <c r="Y9109" s="52"/>
      <c r="Z9109" s="52"/>
      <c r="AA9109" s="52"/>
    </row>
    <row r="9110" spans="19:27">
      <c r="S9110" s="52"/>
      <c r="T9110" s="52"/>
      <c r="U9110" s="52"/>
      <c r="V9110" s="52"/>
      <c r="W9110" s="52"/>
      <c r="X9110" s="52"/>
      <c r="Y9110" s="52"/>
      <c r="Z9110" s="52"/>
      <c r="AA9110" s="52"/>
    </row>
    <row r="9111" spans="19:27">
      <c r="S9111" s="52"/>
      <c r="T9111" s="52"/>
      <c r="U9111" s="52"/>
      <c r="V9111" s="52"/>
      <c r="W9111" s="52"/>
      <c r="X9111" s="52"/>
      <c r="Y9111" s="52"/>
      <c r="Z9111" s="52"/>
      <c r="AA9111" s="52"/>
    </row>
    <row r="9112" spans="19:27">
      <c r="S9112" s="52"/>
      <c r="T9112" s="52"/>
      <c r="U9112" s="52"/>
      <c r="V9112" s="52"/>
      <c r="W9112" s="52"/>
      <c r="X9112" s="52"/>
      <c r="Y9112" s="52"/>
      <c r="Z9112" s="52"/>
      <c r="AA9112" s="52"/>
    </row>
    <row r="9113" spans="19:27">
      <c r="S9113" s="52"/>
      <c r="T9113" s="52"/>
      <c r="U9113" s="52"/>
      <c r="V9113" s="52"/>
      <c r="W9113" s="52"/>
      <c r="X9113" s="52"/>
      <c r="Y9113" s="52"/>
      <c r="Z9113" s="52"/>
      <c r="AA9113" s="52"/>
    </row>
    <row r="9114" spans="19:27">
      <c r="S9114" s="52"/>
      <c r="T9114" s="52"/>
      <c r="U9114" s="52"/>
      <c r="V9114" s="52"/>
      <c r="W9114" s="52"/>
      <c r="X9114" s="52"/>
      <c r="Y9114" s="52"/>
      <c r="Z9114" s="52"/>
      <c r="AA9114" s="52"/>
    </row>
    <row r="9115" spans="19:27">
      <c r="S9115" s="52"/>
      <c r="T9115" s="52"/>
      <c r="U9115" s="52"/>
      <c r="V9115" s="52"/>
      <c r="W9115" s="52"/>
      <c r="X9115" s="52"/>
      <c r="Y9115" s="52"/>
      <c r="Z9115" s="52"/>
      <c r="AA9115" s="52"/>
    </row>
    <row r="9116" spans="19:27">
      <c r="S9116" s="52"/>
      <c r="T9116" s="52"/>
      <c r="U9116" s="52"/>
      <c r="V9116" s="52"/>
      <c r="W9116" s="52"/>
      <c r="X9116" s="52"/>
      <c r="Y9116" s="52"/>
      <c r="Z9116" s="52"/>
      <c r="AA9116" s="52"/>
    </row>
    <row r="9117" spans="19:27">
      <c r="S9117" s="52"/>
      <c r="T9117" s="52"/>
      <c r="U9117" s="52"/>
      <c r="V9117" s="52"/>
      <c r="W9117" s="52"/>
      <c r="X9117" s="52"/>
      <c r="Y9117" s="52"/>
      <c r="Z9117" s="52"/>
      <c r="AA9117" s="52"/>
    </row>
    <row r="9118" spans="19:27">
      <c r="S9118" s="52"/>
      <c r="T9118" s="52"/>
      <c r="U9118" s="52"/>
      <c r="V9118" s="52"/>
      <c r="W9118" s="52"/>
      <c r="X9118" s="52"/>
      <c r="Y9118" s="52"/>
      <c r="Z9118" s="52"/>
      <c r="AA9118" s="52"/>
    </row>
    <row r="9119" spans="19:27">
      <c r="S9119" s="52"/>
      <c r="T9119" s="52"/>
      <c r="U9119" s="52"/>
      <c r="V9119" s="52"/>
      <c r="W9119" s="52"/>
      <c r="X9119" s="52"/>
      <c r="Y9119" s="52"/>
      <c r="Z9119" s="52"/>
      <c r="AA9119" s="52"/>
    </row>
    <row r="9120" spans="19:27">
      <c r="S9120" s="52"/>
      <c r="T9120" s="52"/>
      <c r="U9120" s="52"/>
      <c r="V9120" s="52"/>
      <c r="W9120" s="52"/>
      <c r="X9120" s="52"/>
      <c r="Y9120" s="52"/>
      <c r="Z9120" s="52"/>
      <c r="AA9120" s="52"/>
    </row>
    <row r="9121" spans="19:27">
      <c r="S9121" s="52"/>
      <c r="T9121" s="52"/>
      <c r="U9121" s="52"/>
      <c r="V9121" s="52"/>
      <c r="W9121" s="52"/>
      <c r="X9121" s="52"/>
      <c r="Y9121" s="52"/>
      <c r="Z9121" s="52"/>
      <c r="AA9121" s="52"/>
    </row>
    <row r="9122" spans="19:27">
      <c r="S9122" s="52"/>
      <c r="T9122" s="52"/>
      <c r="U9122" s="52"/>
      <c r="V9122" s="52"/>
      <c r="W9122" s="52"/>
      <c r="X9122" s="52"/>
      <c r="Y9122" s="52"/>
      <c r="Z9122" s="52"/>
      <c r="AA9122" s="52"/>
    </row>
    <row r="9123" spans="19:27">
      <c r="S9123" s="52"/>
      <c r="T9123" s="52"/>
      <c r="U9123" s="52"/>
      <c r="V9123" s="52"/>
      <c r="W9123" s="52"/>
      <c r="X9123" s="52"/>
      <c r="Y9123" s="52"/>
      <c r="Z9123" s="52"/>
      <c r="AA9123" s="52"/>
    </row>
    <row r="9124" spans="19:27">
      <c r="S9124" s="52"/>
      <c r="T9124" s="52"/>
      <c r="U9124" s="52"/>
      <c r="V9124" s="52"/>
      <c r="W9124" s="52"/>
      <c r="X9124" s="52"/>
      <c r="Y9124" s="52"/>
      <c r="Z9124" s="52"/>
      <c r="AA9124" s="52"/>
    </row>
    <row r="9125" spans="19:27">
      <c r="S9125" s="52"/>
      <c r="T9125" s="52"/>
      <c r="U9125" s="52"/>
      <c r="V9125" s="52"/>
      <c r="W9125" s="52"/>
      <c r="X9125" s="52"/>
      <c r="Y9125" s="52"/>
      <c r="Z9125" s="52"/>
      <c r="AA9125" s="52"/>
    </row>
    <row r="9126" spans="19:27">
      <c r="S9126" s="52"/>
      <c r="T9126" s="52"/>
      <c r="U9126" s="52"/>
      <c r="V9126" s="52"/>
      <c r="W9126" s="52"/>
      <c r="X9126" s="52"/>
      <c r="Y9126" s="52"/>
      <c r="Z9126" s="52"/>
      <c r="AA9126" s="52"/>
    </row>
    <row r="9127" spans="19:27">
      <c r="S9127" s="52"/>
      <c r="T9127" s="52"/>
      <c r="U9127" s="52"/>
      <c r="V9127" s="52"/>
      <c r="W9127" s="52"/>
      <c r="X9127" s="52"/>
      <c r="Y9127" s="52"/>
      <c r="Z9127" s="52"/>
      <c r="AA9127" s="52"/>
    </row>
    <row r="9128" spans="19:27">
      <c r="S9128" s="52"/>
      <c r="T9128" s="52"/>
      <c r="U9128" s="52"/>
      <c r="V9128" s="52"/>
      <c r="W9128" s="52"/>
      <c r="X9128" s="52"/>
      <c r="Y9128" s="52"/>
      <c r="Z9128" s="52"/>
      <c r="AA9128" s="52"/>
    </row>
    <row r="9129" spans="19:27">
      <c r="S9129" s="52"/>
      <c r="T9129" s="52"/>
      <c r="U9129" s="52"/>
      <c r="V9129" s="52"/>
      <c r="W9129" s="52"/>
      <c r="X9129" s="52"/>
      <c r="Y9129" s="52"/>
      <c r="Z9129" s="52"/>
      <c r="AA9129" s="52"/>
    </row>
    <row r="9130" spans="19:27">
      <c r="S9130" s="52"/>
      <c r="T9130" s="52"/>
      <c r="U9130" s="52"/>
      <c r="V9130" s="52"/>
      <c r="W9130" s="52"/>
      <c r="X9130" s="52"/>
      <c r="Y9130" s="52"/>
      <c r="Z9130" s="52"/>
      <c r="AA9130" s="52"/>
    </row>
    <row r="9131" spans="19:27">
      <c r="S9131" s="52"/>
      <c r="T9131" s="52"/>
      <c r="U9131" s="52"/>
      <c r="V9131" s="52"/>
      <c r="W9131" s="52"/>
      <c r="X9131" s="52"/>
      <c r="Y9131" s="52"/>
      <c r="Z9131" s="52"/>
      <c r="AA9131" s="52"/>
    </row>
    <row r="9132" spans="19:27">
      <c r="S9132" s="52"/>
      <c r="T9132" s="52"/>
      <c r="U9132" s="52"/>
      <c r="V9132" s="52"/>
      <c r="W9132" s="52"/>
      <c r="X9132" s="52"/>
      <c r="Y9132" s="52"/>
      <c r="Z9132" s="52"/>
      <c r="AA9132" s="52"/>
    </row>
    <row r="9133" spans="19:27">
      <c r="S9133" s="52"/>
      <c r="T9133" s="52"/>
      <c r="U9133" s="52"/>
      <c r="V9133" s="52"/>
      <c r="W9133" s="52"/>
      <c r="X9133" s="52"/>
      <c r="Y9133" s="52"/>
      <c r="Z9133" s="52"/>
      <c r="AA9133" s="52"/>
    </row>
    <row r="9134" spans="19:27">
      <c r="S9134" s="52"/>
      <c r="T9134" s="52"/>
      <c r="U9134" s="52"/>
      <c r="V9134" s="52"/>
      <c r="W9134" s="52"/>
      <c r="X9134" s="52"/>
      <c r="Y9134" s="52"/>
      <c r="Z9134" s="52"/>
      <c r="AA9134" s="52"/>
    </row>
    <row r="9135" spans="19:27">
      <c r="S9135" s="52"/>
      <c r="T9135" s="52"/>
      <c r="U9135" s="52"/>
      <c r="V9135" s="52"/>
      <c r="W9135" s="52"/>
      <c r="X9135" s="52"/>
      <c r="Y9135" s="52"/>
      <c r="Z9135" s="52"/>
      <c r="AA9135" s="52"/>
    </row>
    <row r="9136" spans="19:27">
      <c r="S9136" s="52"/>
      <c r="T9136" s="52"/>
      <c r="U9136" s="52"/>
      <c r="V9136" s="52"/>
      <c r="W9136" s="52"/>
      <c r="X9136" s="52"/>
      <c r="Y9136" s="52"/>
      <c r="Z9136" s="52"/>
      <c r="AA9136" s="52"/>
    </row>
    <row r="9137" spans="19:27">
      <c r="S9137" s="52"/>
      <c r="T9137" s="52"/>
      <c r="U9137" s="52"/>
      <c r="V9137" s="52"/>
      <c r="W9137" s="52"/>
      <c r="X9137" s="52"/>
      <c r="Y9137" s="52"/>
      <c r="Z9137" s="52"/>
      <c r="AA9137" s="52"/>
    </row>
    <row r="9138" spans="19:27">
      <c r="S9138" s="52"/>
      <c r="T9138" s="52"/>
      <c r="U9138" s="52"/>
      <c r="V9138" s="52"/>
      <c r="W9138" s="52"/>
      <c r="X9138" s="52"/>
      <c r="Y9138" s="52"/>
      <c r="Z9138" s="52"/>
      <c r="AA9138" s="52"/>
    </row>
    <row r="9139" spans="19:27">
      <c r="S9139" s="52"/>
      <c r="T9139" s="52"/>
      <c r="U9139" s="52"/>
      <c r="V9139" s="52"/>
      <c r="W9139" s="52"/>
      <c r="X9139" s="52"/>
      <c r="Y9139" s="52"/>
      <c r="Z9139" s="52"/>
      <c r="AA9139" s="52"/>
    </row>
    <row r="9140" spans="19:27">
      <c r="S9140" s="52"/>
      <c r="T9140" s="52"/>
      <c r="U9140" s="52"/>
      <c r="V9140" s="52"/>
      <c r="W9140" s="52"/>
      <c r="X9140" s="52"/>
      <c r="Y9140" s="52"/>
      <c r="Z9140" s="52"/>
      <c r="AA9140" s="52"/>
    </row>
    <row r="9141" spans="19:27">
      <c r="S9141" s="52"/>
      <c r="T9141" s="52"/>
      <c r="U9141" s="52"/>
      <c r="V9141" s="52"/>
      <c r="W9141" s="52"/>
      <c r="X9141" s="52"/>
      <c r="Y9141" s="52"/>
      <c r="Z9141" s="52"/>
      <c r="AA9141" s="52"/>
    </row>
    <row r="9142" spans="19:27">
      <c r="S9142" s="52"/>
      <c r="T9142" s="52"/>
      <c r="U9142" s="52"/>
      <c r="V9142" s="52"/>
      <c r="W9142" s="52"/>
      <c r="X9142" s="52"/>
      <c r="Y9142" s="52"/>
      <c r="Z9142" s="52"/>
      <c r="AA9142" s="52"/>
    </row>
    <row r="9143" spans="19:27">
      <c r="S9143" s="52"/>
      <c r="T9143" s="52"/>
      <c r="U9143" s="52"/>
      <c r="V9143" s="52"/>
      <c r="W9143" s="52"/>
      <c r="X9143" s="52"/>
      <c r="Y9143" s="52"/>
      <c r="Z9143" s="52"/>
      <c r="AA9143" s="52"/>
    </row>
    <row r="9144" spans="19:27">
      <c r="S9144" s="52"/>
      <c r="T9144" s="52"/>
      <c r="U9144" s="52"/>
      <c r="V9144" s="52"/>
      <c r="W9144" s="52"/>
      <c r="X9144" s="52"/>
      <c r="Y9144" s="52"/>
      <c r="Z9144" s="52"/>
      <c r="AA9144" s="52"/>
    </row>
    <row r="9145" spans="19:27">
      <c r="S9145" s="52"/>
      <c r="T9145" s="52"/>
      <c r="U9145" s="52"/>
      <c r="V9145" s="52"/>
      <c r="W9145" s="52"/>
      <c r="X9145" s="52"/>
      <c r="Y9145" s="52"/>
      <c r="Z9145" s="52"/>
      <c r="AA9145" s="52"/>
    </row>
    <row r="9146" spans="19:27">
      <c r="S9146" s="52"/>
      <c r="T9146" s="52"/>
      <c r="U9146" s="52"/>
      <c r="V9146" s="52"/>
      <c r="W9146" s="52"/>
      <c r="X9146" s="52"/>
      <c r="Y9146" s="52"/>
      <c r="Z9146" s="52"/>
      <c r="AA9146" s="52"/>
    </row>
    <row r="9147" spans="19:27">
      <c r="S9147" s="52"/>
      <c r="T9147" s="52"/>
      <c r="U9147" s="52"/>
      <c r="V9147" s="52"/>
      <c r="W9147" s="52"/>
      <c r="X9147" s="52"/>
      <c r="Y9147" s="52"/>
      <c r="Z9147" s="52"/>
      <c r="AA9147" s="52"/>
    </row>
    <row r="9148" spans="19:27">
      <c r="S9148" s="52"/>
      <c r="T9148" s="52"/>
      <c r="U9148" s="52"/>
      <c r="V9148" s="52"/>
      <c r="W9148" s="52"/>
      <c r="X9148" s="52"/>
      <c r="Y9148" s="52"/>
      <c r="Z9148" s="52"/>
      <c r="AA9148" s="52"/>
    </row>
    <row r="9149" spans="19:27">
      <c r="S9149" s="52"/>
      <c r="T9149" s="52"/>
      <c r="U9149" s="52"/>
      <c r="V9149" s="52"/>
      <c r="W9149" s="52"/>
      <c r="X9149" s="52"/>
      <c r="Y9149" s="52"/>
      <c r="Z9149" s="52"/>
      <c r="AA9149" s="52"/>
    </row>
    <row r="9150" spans="19:27">
      <c r="S9150" s="52"/>
      <c r="T9150" s="52"/>
      <c r="U9150" s="52"/>
      <c r="V9150" s="52"/>
      <c r="W9150" s="52"/>
      <c r="X9150" s="52"/>
      <c r="Y9150" s="52"/>
      <c r="Z9150" s="52"/>
      <c r="AA9150" s="52"/>
    </row>
    <row r="9151" spans="19:27">
      <c r="S9151" s="52"/>
      <c r="T9151" s="52"/>
      <c r="U9151" s="52"/>
      <c r="V9151" s="52"/>
      <c r="W9151" s="52"/>
      <c r="X9151" s="52"/>
      <c r="Y9151" s="52"/>
      <c r="Z9151" s="52"/>
      <c r="AA9151" s="52"/>
    </row>
    <row r="9152" spans="19:27">
      <c r="S9152" s="52"/>
      <c r="T9152" s="52"/>
      <c r="U9152" s="52"/>
      <c r="V9152" s="52"/>
      <c r="W9152" s="52"/>
      <c r="X9152" s="52"/>
      <c r="Y9152" s="52"/>
      <c r="Z9152" s="52"/>
      <c r="AA9152" s="52"/>
    </row>
    <row r="9153" spans="19:27">
      <c r="S9153" s="52"/>
      <c r="T9153" s="52"/>
      <c r="U9153" s="52"/>
      <c r="V9153" s="52"/>
      <c r="W9153" s="52"/>
      <c r="X9153" s="52"/>
      <c r="Y9153" s="52"/>
      <c r="Z9153" s="52"/>
      <c r="AA9153" s="52"/>
    </row>
    <row r="9154" spans="19:27">
      <c r="S9154" s="52"/>
      <c r="T9154" s="52"/>
      <c r="U9154" s="52"/>
      <c r="V9154" s="52"/>
      <c r="W9154" s="52"/>
      <c r="X9154" s="52"/>
      <c r="Y9154" s="52"/>
      <c r="Z9154" s="52"/>
      <c r="AA9154" s="52"/>
    </row>
    <row r="9155" spans="19:27">
      <c r="S9155" s="52"/>
      <c r="T9155" s="52"/>
      <c r="U9155" s="52"/>
      <c r="V9155" s="52"/>
      <c r="W9155" s="52"/>
      <c r="X9155" s="52"/>
      <c r="Y9155" s="52"/>
      <c r="Z9155" s="52"/>
      <c r="AA9155" s="52"/>
    </row>
    <row r="9156" spans="19:27">
      <c r="S9156" s="52"/>
      <c r="T9156" s="52"/>
      <c r="U9156" s="52"/>
      <c r="V9156" s="52"/>
      <c r="W9156" s="52"/>
      <c r="X9156" s="52"/>
      <c r="Y9156" s="52"/>
      <c r="Z9156" s="52"/>
      <c r="AA9156" s="52"/>
    </row>
    <row r="9157" spans="19:27">
      <c r="S9157" s="52"/>
      <c r="T9157" s="52"/>
      <c r="U9157" s="52"/>
      <c r="V9157" s="52"/>
      <c r="W9157" s="52"/>
      <c r="X9157" s="52"/>
      <c r="Y9157" s="52"/>
      <c r="Z9157" s="52"/>
      <c r="AA9157" s="52"/>
    </row>
    <row r="9158" spans="19:27">
      <c r="S9158" s="52"/>
      <c r="T9158" s="52"/>
      <c r="U9158" s="52"/>
      <c r="V9158" s="52"/>
      <c r="W9158" s="52"/>
      <c r="X9158" s="52"/>
      <c r="Y9158" s="52"/>
      <c r="Z9158" s="52"/>
      <c r="AA9158" s="52"/>
    </row>
    <row r="9159" spans="19:27">
      <c r="S9159" s="52"/>
      <c r="T9159" s="52"/>
      <c r="U9159" s="52"/>
      <c r="V9159" s="52"/>
      <c r="W9159" s="52"/>
      <c r="X9159" s="52"/>
      <c r="Y9159" s="52"/>
      <c r="Z9159" s="52"/>
      <c r="AA9159" s="52"/>
    </row>
    <row r="9160" spans="19:27">
      <c r="S9160" s="52"/>
      <c r="T9160" s="52"/>
      <c r="U9160" s="52"/>
      <c r="V9160" s="52"/>
      <c r="W9160" s="52"/>
      <c r="X9160" s="52"/>
      <c r="Y9160" s="52"/>
      <c r="Z9160" s="52"/>
      <c r="AA9160" s="52"/>
    </row>
    <row r="9161" spans="19:27">
      <c r="S9161" s="52"/>
      <c r="T9161" s="52"/>
      <c r="U9161" s="52"/>
      <c r="V9161" s="52"/>
      <c r="W9161" s="52"/>
      <c r="X9161" s="52"/>
      <c r="Y9161" s="52"/>
      <c r="Z9161" s="52"/>
      <c r="AA9161" s="52"/>
    </row>
    <row r="9162" spans="19:27">
      <c r="S9162" s="52"/>
      <c r="T9162" s="52"/>
      <c r="U9162" s="52"/>
      <c r="V9162" s="52"/>
      <c r="W9162" s="52"/>
      <c r="X9162" s="52"/>
      <c r="Y9162" s="52"/>
      <c r="Z9162" s="52"/>
      <c r="AA9162" s="52"/>
    </row>
    <row r="9163" spans="19:27">
      <c r="S9163" s="52"/>
      <c r="T9163" s="52"/>
      <c r="U9163" s="52"/>
      <c r="V9163" s="52"/>
      <c r="W9163" s="52"/>
      <c r="X9163" s="52"/>
      <c r="Y9163" s="52"/>
      <c r="Z9163" s="52"/>
      <c r="AA9163" s="52"/>
    </row>
    <row r="9164" spans="19:27">
      <c r="S9164" s="52"/>
      <c r="T9164" s="52"/>
      <c r="U9164" s="52"/>
      <c r="V9164" s="52"/>
      <c r="W9164" s="52"/>
      <c r="X9164" s="52"/>
      <c r="Y9164" s="52"/>
      <c r="Z9164" s="52"/>
      <c r="AA9164" s="52"/>
    </row>
    <row r="9165" spans="19:27">
      <c r="S9165" s="52"/>
      <c r="T9165" s="52"/>
      <c r="U9165" s="52"/>
      <c r="V9165" s="52"/>
      <c r="W9165" s="52"/>
      <c r="X9165" s="52"/>
      <c r="Y9165" s="52"/>
      <c r="Z9165" s="52"/>
      <c r="AA9165" s="52"/>
    </row>
    <row r="9166" spans="19:27">
      <c r="S9166" s="52"/>
      <c r="T9166" s="52"/>
      <c r="U9166" s="52"/>
      <c r="V9166" s="52"/>
      <c r="W9166" s="52"/>
      <c r="X9166" s="52"/>
      <c r="Y9166" s="52"/>
      <c r="Z9166" s="52"/>
      <c r="AA9166" s="52"/>
    </row>
    <row r="9167" spans="19:27">
      <c r="S9167" s="52"/>
      <c r="T9167" s="52"/>
      <c r="U9167" s="52"/>
      <c r="V9167" s="52"/>
      <c r="W9167" s="52"/>
      <c r="X9167" s="52"/>
      <c r="Y9167" s="52"/>
      <c r="Z9167" s="52"/>
      <c r="AA9167" s="52"/>
    </row>
    <row r="9168" spans="19:27">
      <c r="S9168" s="52"/>
      <c r="T9168" s="52"/>
      <c r="U9168" s="52"/>
      <c r="V9168" s="52"/>
      <c r="W9168" s="52"/>
      <c r="X9168" s="52"/>
      <c r="Y9168" s="52"/>
      <c r="Z9168" s="52"/>
      <c r="AA9168" s="52"/>
    </row>
    <row r="9169" spans="19:27">
      <c r="S9169" s="52"/>
      <c r="T9169" s="52"/>
      <c r="U9169" s="52"/>
      <c r="V9169" s="52"/>
      <c r="W9169" s="52"/>
      <c r="X9169" s="52"/>
      <c r="Y9169" s="52"/>
      <c r="Z9169" s="52"/>
      <c r="AA9169" s="52"/>
    </row>
    <row r="9170" spans="19:27">
      <c r="S9170" s="52"/>
      <c r="T9170" s="52"/>
      <c r="U9170" s="52"/>
      <c r="V9170" s="52"/>
      <c r="W9170" s="52"/>
      <c r="X9170" s="52"/>
      <c r="Y9170" s="52"/>
      <c r="Z9170" s="52"/>
      <c r="AA9170" s="52"/>
    </row>
    <row r="9171" spans="19:27">
      <c r="S9171" s="52"/>
      <c r="T9171" s="52"/>
      <c r="U9171" s="52"/>
      <c r="V9171" s="52"/>
      <c r="W9171" s="52"/>
      <c r="X9171" s="52"/>
      <c r="Y9171" s="52"/>
      <c r="Z9171" s="52"/>
      <c r="AA9171" s="52"/>
    </row>
    <row r="9172" spans="19:27">
      <c r="S9172" s="52"/>
      <c r="T9172" s="52"/>
      <c r="U9172" s="52"/>
      <c r="V9172" s="52"/>
      <c r="W9172" s="52"/>
      <c r="X9172" s="52"/>
      <c r="Y9172" s="52"/>
      <c r="Z9172" s="52"/>
      <c r="AA9172" s="52"/>
    </row>
    <row r="9173" spans="19:27">
      <c r="S9173" s="52"/>
      <c r="T9173" s="52"/>
      <c r="U9173" s="52"/>
      <c r="V9173" s="52"/>
      <c r="W9173" s="52"/>
      <c r="X9173" s="52"/>
      <c r="Y9173" s="52"/>
      <c r="Z9173" s="52"/>
      <c r="AA9173" s="52"/>
    </row>
    <row r="9174" spans="19:27">
      <c r="S9174" s="52"/>
      <c r="T9174" s="52"/>
      <c r="U9174" s="52"/>
      <c r="V9174" s="52"/>
      <c r="W9174" s="52"/>
      <c r="X9174" s="52"/>
      <c r="Y9174" s="52"/>
      <c r="Z9174" s="52"/>
      <c r="AA9174" s="52"/>
    </row>
    <row r="9175" spans="19:27">
      <c r="S9175" s="52"/>
      <c r="T9175" s="52"/>
      <c r="U9175" s="52"/>
      <c r="V9175" s="52"/>
      <c r="W9175" s="52"/>
      <c r="X9175" s="52"/>
      <c r="Y9175" s="52"/>
      <c r="Z9175" s="52"/>
      <c r="AA9175" s="52"/>
    </row>
    <row r="9176" spans="19:27">
      <c r="S9176" s="52"/>
      <c r="T9176" s="52"/>
      <c r="U9176" s="52"/>
      <c r="V9176" s="52"/>
      <c r="W9176" s="52"/>
      <c r="X9176" s="52"/>
      <c r="Y9176" s="52"/>
      <c r="Z9176" s="52"/>
      <c r="AA9176" s="52"/>
    </row>
    <row r="9177" spans="19:27">
      <c r="S9177" s="52"/>
      <c r="T9177" s="52"/>
      <c r="U9177" s="52"/>
      <c r="V9177" s="52"/>
      <c r="W9177" s="52"/>
      <c r="X9177" s="52"/>
      <c r="Y9177" s="52"/>
      <c r="Z9177" s="52"/>
      <c r="AA9177" s="52"/>
    </row>
    <row r="9178" spans="19:27">
      <c r="S9178" s="52"/>
      <c r="T9178" s="52"/>
      <c r="U9178" s="52"/>
      <c r="V9178" s="52"/>
      <c r="W9178" s="52"/>
      <c r="X9178" s="52"/>
      <c r="Y9178" s="52"/>
      <c r="Z9178" s="52"/>
      <c r="AA9178" s="52"/>
    </row>
    <row r="9179" spans="19:27">
      <c r="S9179" s="52"/>
      <c r="T9179" s="52"/>
      <c r="U9179" s="52"/>
      <c r="V9179" s="52"/>
      <c r="W9179" s="52"/>
      <c r="X9179" s="52"/>
      <c r="Y9179" s="52"/>
      <c r="Z9179" s="52"/>
      <c r="AA9179" s="52"/>
    </row>
    <row r="9180" spans="19:27">
      <c r="S9180" s="52"/>
      <c r="T9180" s="52"/>
      <c r="U9180" s="52"/>
      <c r="V9180" s="52"/>
      <c r="W9180" s="52"/>
      <c r="X9180" s="52"/>
      <c r="Y9180" s="52"/>
      <c r="Z9180" s="52"/>
      <c r="AA9180" s="52"/>
    </row>
    <row r="9181" spans="19:27">
      <c r="S9181" s="52"/>
      <c r="T9181" s="52"/>
      <c r="U9181" s="52"/>
      <c r="V9181" s="52"/>
      <c r="W9181" s="52"/>
      <c r="X9181" s="52"/>
      <c r="Y9181" s="52"/>
      <c r="Z9181" s="52"/>
      <c r="AA9181" s="52"/>
    </row>
    <row r="9182" spans="19:27">
      <c r="S9182" s="52"/>
      <c r="T9182" s="52"/>
      <c r="U9182" s="52"/>
      <c r="V9182" s="52"/>
      <c r="W9182" s="52"/>
      <c r="X9182" s="52"/>
      <c r="Y9182" s="52"/>
      <c r="Z9182" s="52"/>
      <c r="AA9182" s="52"/>
    </row>
    <row r="9183" spans="19:27">
      <c r="S9183" s="52"/>
      <c r="T9183" s="52"/>
      <c r="U9183" s="52"/>
      <c r="V9183" s="52"/>
      <c r="W9183" s="52"/>
      <c r="X9183" s="52"/>
      <c r="Y9183" s="52"/>
      <c r="Z9183" s="52"/>
      <c r="AA9183" s="52"/>
    </row>
    <row r="9184" spans="19:27">
      <c r="S9184" s="52"/>
      <c r="T9184" s="52"/>
      <c r="U9184" s="52"/>
      <c r="V9184" s="52"/>
      <c r="W9184" s="52"/>
      <c r="X9184" s="52"/>
      <c r="Y9184" s="52"/>
      <c r="Z9184" s="52"/>
      <c r="AA9184" s="52"/>
    </row>
    <row r="9185" spans="19:27">
      <c r="S9185" s="52"/>
      <c r="T9185" s="52"/>
      <c r="U9185" s="52"/>
      <c r="V9185" s="52"/>
      <c r="W9185" s="52"/>
      <c r="X9185" s="52"/>
      <c r="Y9185" s="52"/>
      <c r="Z9185" s="52"/>
      <c r="AA9185" s="52"/>
    </row>
    <row r="9186" spans="19:27">
      <c r="S9186" s="52"/>
      <c r="T9186" s="52"/>
      <c r="U9186" s="52"/>
      <c r="V9186" s="52"/>
      <c r="W9186" s="52"/>
      <c r="X9186" s="52"/>
      <c r="Y9186" s="52"/>
      <c r="Z9186" s="52"/>
      <c r="AA9186" s="52"/>
    </row>
    <row r="9187" spans="19:27">
      <c r="S9187" s="52"/>
      <c r="T9187" s="52"/>
      <c r="U9187" s="52"/>
      <c r="V9187" s="52"/>
      <c r="W9187" s="52"/>
      <c r="X9187" s="52"/>
      <c r="Y9187" s="52"/>
      <c r="Z9187" s="52"/>
      <c r="AA9187" s="52"/>
    </row>
    <row r="9188" spans="19:27">
      <c r="S9188" s="52"/>
      <c r="T9188" s="52"/>
      <c r="U9188" s="52"/>
      <c r="V9188" s="52"/>
      <c r="W9188" s="52"/>
      <c r="X9188" s="52"/>
      <c r="Y9188" s="52"/>
      <c r="Z9188" s="52"/>
      <c r="AA9188" s="52"/>
    </row>
    <row r="9189" spans="19:27">
      <c r="S9189" s="52"/>
      <c r="T9189" s="52"/>
      <c r="U9189" s="52"/>
      <c r="V9189" s="52"/>
      <c r="W9189" s="52"/>
      <c r="X9189" s="52"/>
      <c r="Y9189" s="52"/>
      <c r="Z9189" s="52"/>
      <c r="AA9189" s="52"/>
    </row>
    <row r="9190" spans="19:27">
      <c r="S9190" s="52"/>
      <c r="T9190" s="52"/>
      <c r="U9190" s="52"/>
      <c r="V9190" s="52"/>
      <c r="W9190" s="52"/>
      <c r="X9190" s="52"/>
      <c r="Y9190" s="52"/>
      <c r="Z9190" s="52"/>
      <c r="AA9190" s="52"/>
    </row>
    <row r="9191" spans="19:27">
      <c r="S9191" s="52"/>
      <c r="T9191" s="52"/>
      <c r="U9191" s="52"/>
      <c r="V9191" s="52"/>
      <c r="W9191" s="52"/>
      <c r="X9191" s="52"/>
      <c r="Y9191" s="52"/>
      <c r="Z9191" s="52"/>
      <c r="AA9191" s="52"/>
    </row>
    <row r="9192" spans="19:27">
      <c r="S9192" s="52"/>
      <c r="T9192" s="52"/>
      <c r="U9192" s="52"/>
      <c r="V9192" s="52"/>
      <c r="W9192" s="52"/>
      <c r="X9192" s="52"/>
      <c r="Y9192" s="52"/>
      <c r="Z9192" s="52"/>
      <c r="AA9192" s="52"/>
    </row>
    <row r="9193" spans="19:27">
      <c r="S9193" s="52"/>
      <c r="T9193" s="52"/>
      <c r="U9193" s="52"/>
      <c r="V9193" s="52"/>
      <c r="W9193" s="52"/>
      <c r="X9193" s="52"/>
      <c r="Y9193" s="52"/>
      <c r="Z9193" s="52"/>
      <c r="AA9193" s="52"/>
    </row>
    <row r="9194" spans="19:27">
      <c r="S9194" s="52"/>
      <c r="T9194" s="52"/>
      <c r="U9194" s="52"/>
      <c r="V9194" s="52"/>
      <c r="W9194" s="52"/>
      <c r="X9194" s="52"/>
      <c r="Y9194" s="52"/>
      <c r="Z9194" s="52"/>
      <c r="AA9194" s="52"/>
    </row>
    <row r="9195" spans="19:27">
      <c r="S9195" s="52"/>
      <c r="T9195" s="52"/>
      <c r="U9195" s="52"/>
      <c r="V9195" s="52"/>
      <c r="W9195" s="52"/>
      <c r="X9195" s="52"/>
      <c r="Y9195" s="52"/>
      <c r="Z9195" s="52"/>
      <c r="AA9195" s="52"/>
    </row>
    <row r="9196" spans="19:27">
      <c r="S9196" s="52"/>
      <c r="T9196" s="52"/>
      <c r="U9196" s="52"/>
      <c r="V9196" s="52"/>
      <c r="W9196" s="52"/>
      <c r="X9196" s="52"/>
      <c r="Y9196" s="52"/>
      <c r="Z9196" s="52"/>
      <c r="AA9196" s="52"/>
    </row>
    <row r="9197" spans="19:27">
      <c r="S9197" s="52"/>
      <c r="T9197" s="52"/>
      <c r="U9197" s="52"/>
      <c r="V9197" s="52"/>
      <c r="W9197" s="52"/>
      <c r="X9197" s="52"/>
      <c r="Y9197" s="52"/>
      <c r="Z9197" s="52"/>
      <c r="AA9197" s="52"/>
    </row>
    <row r="9198" spans="19:27">
      <c r="S9198" s="52"/>
      <c r="T9198" s="52"/>
      <c r="U9198" s="52"/>
      <c r="V9198" s="52"/>
      <c r="W9198" s="52"/>
      <c r="X9198" s="52"/>
      <c r="Y9198" s="52"/>
      <c r="Z9198" s="52"/>
      <c r="AA9198" s="52"/>
    </row>
    <row r="9199" spans="19:27">
      <c r="S9199" s="52"/>
      <c r="T9199" s="52"/>
      <c r="U9199" s="52"/>
      <c r="V9199" s="52"/>
      <c r="W9199" s="52"/>
      <c r="X9199" s="52"/>
      <c r="Y9199" s="52"/>
      <c r="Z9199" s="52"/>
      <c r="AA9199" s="52"/>
    </row>
    <row r="9200" spans="19:27">
      <c r="S9200" s="52"/>
      <c r="T9200" s="52"/>
      <c r="U9200" s="52"/>
      <c r="V9200" s="52"/>
      <c r="W9200" s="52"/>
      <c r="X9200" s="52"/>
      <c r="Y9200" s="52"/>
      <c r="Z9200" s="52"/>
      <c r="AA9200" s="52"/>
    </row>
    <row r="9201" spans="19:27">
      <c r="S9201" s="52"/>
      <c r="T9201" s="52"/>
      <c r="U9201" s="52"/>
      <c r="V9201" s="52"/>
      <c r="W9201" s="52"/>
      <c r="X9201" s="52"/>
      <c r="Y9201" s="52"/>
      <c r="Z9201" s="52"/>
      <c r="AA9201" s="52"/>
    </row>
    <row r="9202" spans="19:27">
      <c r="S9202" s="52"/>
      <c r="T9202" s="52"/>
      <c r="U9202" s="52"/>
      <c r="V9202" s="52"/>
      <c r="W9202" s="52"/>
      <c r="X9202" s="52"/>
      <c r="Y9202" s="52"/>
      <c r="Z9202" s="52"/>
      <c r="AA9202" s="52"/>
    </row>
    <row r="9203" spans="19:27">
      <c r="S9203" s="52"/>
      <c r="T9203" s="52"/>
      <c r="U9203" s="52"/>
      <c r="V9203" s="52"/>
      <c r="W9203" s="52"/>
      <c r="X9203" s="52"/>
      <c r="Y9203" s="52"/>
      <c r="Z9203" s="52"/>
      <c r="AA9203" s="52"/>
    </row>
    <row r="9204" spans="19:27">
      <c r="S9204" s="52"/>
      <c r="T9204" s="52"/>
      <c r="U9204" s="52"/>
      <c r="V9204" s="52"/>
      <c r="W9204" s="52"/>
      <c r="X9204" s="52"/>
      <c r="Y9204" s="52"/>
      <c r="Z9204" s="52"/>
      <c r="AA9204" s="52"/>
    </row>
    <row r="9205" spans="19:27">
      <c r="S9205" s="52"/>
      <c r="T9205" s="52"/>
      <c r="U9205" s="52"/>
      <c r="V9205" s="52"/>
      <c r="W9205" s="52"/>
      <c r="X9205" s="52"/>
      <c r="Y9205" s="52"/>
      <c r="Z9205" s="52"/>
      <c r="AA9205" s="52"/>
    </row>
    <row r="9206" spans="19:27">
      <c r="S9206" s="52"/>
      <c r="T9206" s="52"/>
      <c r="U9206" s="52"/>
      <c r="V9206" s="52"/>
      <c r="W9206" s="52"/>
      <c r="X9206" s="52"/>
      <c r="Y9206" s="52"/>
      <c r="Z9206" s="52"/>
      <c r="AA9206" s="52"/>
    </row>
    <row r="9207" spans="19:27">
      <c r="S9207" s="52"/>
      <c r="T9207" s="52"/>
      <c r="U9207" s="52"/>
      <c r="V9207" s="52"/>
      <c r="W9207" s="52"/>
      <c r="X9207" s="52"/>
      <c r="Y9207" s="52"/>
      <c r="Z9207" s="52"/>
      <c r="AA9207" s="52"/>
    </row>
    <row r="9208" spans="19:27">
      <c r="S9208" s="52"/>
      <c r="T9208" s="52"/>
      <c r="U9208" s="52"/>
      <c r="V9208" s="52"/>
      <c r="W9208" s="52"/>
      <c r="X9208" s="52"/>
      <c r="Y9208" s="52"/>
      <c r="Z9208" s="52"/>
      <c r="AA9208" s="52"/>
    </row>
    <row r="9209" spans="19:27">
      <c r="S9209" s="52"/>
      <c r="T9209" s="52"/>
      <c r="U9209" s="52"/>
      <c r="V9209" s="52"/>
      <c r="W9209" s="52"/>
      <c r="X9209" s="52"/>
      <c r="Y9209" s="52"/>
      <c r="Z9209" s="52"/>
      <c r="AA9209" s="52"/>
    </row>
    <row r="9210" spans="19:27">
      <c r="S9210" s="52"/>
      <c r="T9210" s="52"/>
      <c r="U9210" s="52"/>
      <c r="V9210" s="52"/>
      <c r="W9210" s="52"/>
      <c r="X9210" s="52"/>
      <c r="Y9210" s="52"/>
      <c r="Z9210" s="52"/>
      <c r="AA9210" s="52"/>
    </row>
    <row r="9211" spans="19:27">
      <c r="S9211" s="52"/>
      <c r="T9211" s="52"/>
      <c r="U9211" s="52"/>
      <c r="V9211" s="52"/>
      <c r="W9211" s="52"/>
      <c r="X9211" s="52"/>
      <c r="Y9211" s="52"/>
      <c r="Z9211" s="52"/>
      <c r="AA9211" s="52"/>
    </row>
    <row r="9212" spans="19:27">
      <c r="S9212" s="52"/>
      <c r="T9212" s="52"/>
      <c r="U9212" s="52"/>
      <c r="V9212" s="52"/>
      <c r="W9212" s="52"/>
      <c r="X9212" s="52"/>
      <c r="Y9212" s="52"/>
      <c r="Z9212" s="52"/>
      <c r="AA9212" s="52"/>
    </row>
    <row r="9213" spans="19:27">
      <c r="S9213" s="52"/>
      <c r="T9213" s="52"/>
      <c r="U9213" s="52"/>
      <c r="V9213" s="52"/>
      <c r="W9213" s="52"/>
      <c r="X9213" s="52"/>
      <c r="Y9213" s="52"/>
      <c r="Z9213" s="52"/>
      <c r="AA9213" s="52"/>
    </row>
    <row r="9214" spans="19:27">
      <c r="S9214" s="52"/>
      <c r="T9214" s="52"/>
      <c r="U9214" s="52"/>
      <c r="V9214" s="52"/>
      <c r="W9214" s="52"/>
      <c r="X9214" s="52"/>
      <c r="Y9214" s="52"/>
      <c r="Z9214" s="52"/>
      <c r="AA9214" s="52"/>
    </row>
    <row r="9215" spans="19:27">
      <c r="S9215" s="52"/>
      <c r="T9215" s="52"/>
      <c r="U9215" s="52"/>
      <c r="V9215" s="52"/>
      <c r="W9215" s="52"/>
      <c r="X9215" s="52"/>
      <c r="Y9215" s="52"/>
      <c r="Z9215" s="52"/>
      <c r="AA9215" s="52"/>
    </row>
    <row r="9216" spans="19:27">
      <c r="S9216" s="52"/>
      <c r="T9216" s="52"/>
      <c r="U9216" s="52"/>
      <c r="V9216" s="52"/>
      <c r="W9216" s="52"/>
      <c r="X9216" s="52"/>
      <c r="Y9216" s="52"/>
      <c r="Z9216" s="52"/>
      <c r="AA9216" s="52"/>
    </row>
    <row r="9217" spans="19:27">
      <c r="S9217" s="52"/>
      <c r="T9217" s="52"/>
      <c r="U9217" s="52"/>
      <c r="V9217" s="52"/>
      <c r="W9217" s="52"/>
      <c r="X9217" s="52"/>
      <c r="Y9217" s="52"/>
      <c r="Z9217" s="52"/>
      <c r="AA9217" s="52"/>
    </row>
    <row r="9218" spans="19:27">
      <c r="S9218" s="52"/>
      <c r="T9218" s="52"/>
      <c r="U9218" s="52"/>
      <c r="V9218" s="52"/>
      <c r="W9218" s="52"/>
      <c r="X9218" s="52"/>
      <c r="Y9218" s="52"/>
      <c r="Z9218" s="52"/>
      <c r="AA9218" s="52"/>
    </row>
    <row r="9219" spans="19:27">
      <c r="S9219" s="52"/>
      <c r="T9219" s="52"/>
      <c r="U9219" s="52"/>
      <c r="V9219" s="52"/>
      <c r="W9219" s="52"/>
      <c r="X9219" s="52"/>
      <c r="Y9219" s="52"/>
      <c r="Z9219" s="52"/>
      <c r="AA9219" s="52"/>
    </row>
    <row r="9220" spans="19:27">
      <c r="S9220" s="52"/>
      <c r="T9220" s="52"/>
      <c r="U9220" s="52"/>
      <c r="V9220" s="52"/>
      <c r="W9220" s="52"/>
      <c r="X9220" s="52"/>
      <c r="Y9220" s="52"/>
      <c r="Z9220" s="52"/>
      <c r="AA9220" s="52"/>
    </row>
    <row r="9221" spans="19:27">
      <c r="S9221" s="52"/>
      <c r="T9221" s="52"/>
      <c r="U9221" s="52"/>
      <c r="V9221" s="52"/>
      <c r="W9221" s="52"/>
      <c r="X9221" s="52"/>
      <c r="Y9221" s="52"/>
      <c r="Z9221" s="52"/>
      <c r="AA9221" s="52"/>
    </row>
    <row r="9222" spans="19:27">
      <c r="S9222" s="52"/>
      <c r="T9222" s="52"/>
      <c r="U9222" s="52"/>
      <c r="V9222" s="52"/>
      <c r="W9222" s="52"/>
      <c r="X9222" s="52"/>
      <c r="Y9222" s="52"/>
      <c r="Z9222" s="52"/>
      <c r="AA9222" s="52"/>
    </row>
    <row r="9223" spans="19:27">
      <c r="S9223" s="52"/>
      <c r="T9223" s="52"/>
      <c r="U9223" s="52"/>
      <c r="V9223" s="52"/>
      <c r="W9223" s="52"/>
      <c r="X9223" s="52"/>
      <c r="Y9223" s="52"/>
      <c r="Z9223" s="52"/>
      <c r="AA9223" s="52"/>
    </row>
    <row r="9224" spans="19:27">
      <c r="S9224" s="52"/>
      <c r="T9224" s="52"/>
      <c r="U9224" s="52"/>
      <c r="V9224" s="52"/>
      <c r="W9224" s="52"/>
      <c r="X9224" s="52"/>
      <c r="Y9224" s="52"/>
      <c r="Z9224" s="52"/>
      <c r="AA9224" s="52"/>
    </row>
    <row r="9225" spans="19:27">
      <c r="S9225" s="52"/>
      <c r="T9225" s="52"/>
      <c r="U9225" s="52"/>
      <c r="V9225" s="52"/>
      <c r="W9225" s="52"/>
      <c r="X9225" s="52"/>
      <c r="Y9225" s="52"/>
      <c r="Z9225" s="52"/>
      <c r="AA9225" s="52"/>
    </row>
    <row r="9226" spans="19:27">
      <c r="S9226" s="52"/>
      <c r="T9226" s="52"/>
      <c r="U9226" s="52"/>
      <c r="V9226" s="52"/>
      <c r="W9226" s="52"/>
      <c r="X9226" s="52"/>
      <c r="Y9226" s="52"/>
      <c r="Z9226" s="52"/>
      <c r="AA9226" s="52"/>
    </row>
    <row r="9227" spans="19:27">
      <c r="S9227" s="52"/>
      <c r="T9227" s="52"/>
      <c r="U9227" s="52"/>
      <c r="V9227" s="52"/>
      <c r="W9227" s="52"/>
      <c r="X9227" s="52"/>
      <c r="Y9227" s="52"/>
      <c r="Z9227" s="52"/>
      <c r="AA9227" s="52"/>
    </row>
    <row r="9228" spans="19:27">
      <c r="S9228" s="52"/>
      <c r="T9228" s="52"/>
      <c r="U9228" s="52"/>
      <c r="V9228" s="52"/>
      <c r="W9228" s="52"/>
      <c r="X9228" s="52"/>
      <c r="Y9228" s="52"/>
      <c r="Z9228" s="52"/>
      <c r="AA9228" s="52"/>
    </row>
    <row r="9229" spans="19:27">
      <c r="S9229" s="52"/>
      <c r="T9229" s="52"/>
      <c r="U9229" s="52"/>
      <c r="V9229" s="52"/>
      <c r="W9229" s="52"/>
      <c r="X9229" s="52"/>
      <c r="Y9229" s="52"/>
      <c r="Z9229" s="52"/>
      <c r="AA9229" s="52"/>
    </row>
    <row r="9230" spans="19:27">
      <c r="S9230" s="52"/>
      <c r="T9230" s="52"/>
      <c r="U9230" s="52"/>
      <c r="V9230" s="52"/>
      <c r="W9230" s="52"/>
      <c r="X9230" s="52"/>
      <c r="Y9230" s="52"/>
      <c r="Z9230" s="52"/>
      <c r="AA9230" s="52"/>
    </row>
    <row r="9231" spans="19:27">
      <c r="S9231" s="52"/>
      <c r="T9231" s="52"/>
      <c r="U9231" s="52"/>
      <c r="V9231" s="52"/>
      <c r="W9231" s="52"/>
      <c r="X9231" s="52"/>
      <c r="Y9231" s="52"/>
      <c r="Z9231" s="52"/>
      <c r="AA9231" s="52"/>
    </row>
    <row r="9232" spans="19:27">
      <c r="S9232" s="52"/>
      <c r="T9232" s="52"/>
      <c r="U9232" s="52"/>
      <c r="V9232" s="52"/>
      <c r="W9232" s="52"/>
      <c r="X9232" s="52"/>
      <c r="Y9232" s="52"/>
      <c r="Z9232" s="52"/>
      <c r="AA9232" s="52"/>
    </row>
    <row r="9233" spans="19:27">
      <c r="S9233" s="52"/>
      <c r="T9233" s="52"/>
      <c r="U9233" s="52"/>
      <c r="V9233" s="52"/>
      <c r="W9233" s="52"/>
      <c r="X9233" s="52"/>
      <c r="Y9233" s="52"/>
      <c r="Z9233" s="52"/>
      <c r="AA9233" s="52"/>
    </row>
    <row r="9234" spans="19:27">
      <c r="S9234" s="52"/>
      <c r="T9234" s="52"/>
      <c r="U9234" s="52"/>
      <c r="V9234" s="52"/>
      <c r="W9234" s="52"/>
      <c r="X9234" s="52"/>
      <c r="Y9234" s="52"/>
      <c r="Z9234" s="52"/>
      <c r="AA9234" s="52"/>
    </row>
    <row r="9235" spans="19:27">
      <c r="S9235" s="52"/>
      <c r="T9235" s="52"/>
      <c r="U9235" s="52"/>
      <c r="V9235" s="52"/>
      <c r="W9235" s="52"/>
      <c r="X9235" s="52"/>
      <c r="Y9235" s="52"/>
      <c r="Z9235" s="52"/>
      <c r="AA9235" s="52"/>
    </row>
    <row r="9236" spans="19:27">
      <c r="S9236" s="52"/>
      <c r="T9236" s="52"/>
      <c r="U9236" s="52"/>
      <c r="V9236" s="52"/>
      <c r="W9236" s="52"/>
      <c r="X9236" s="52"/>
      <c r="Y9236" s="52"/>
      <c r="Z9236" s="52"/>
      <c r="AA9236" s="52"/>
    </row>
    <row r="9237" spans="19:27">
      <c r="S9237" s="52"/>
      <c r="T9237" s="52"/>
      <c r="U9237" s="52"/>
      <c r="V9237" s="52"/>
      <c r="W9237" s="52"/>
      <c r="X9237" s="52"/>
      <c r="Y9237" s="52"/>
      <c r="Z9237" s="52"/>
      <c r="AA9237" s="52"/>
    </row>
    <row r="9238" spans="19:27">
      <c r="S9238" s="52"/>
      <c r="T9238" s="52"/>
      <c r="U9238" s="52"/>
      <c r="V9238" s="52"/>
      <c r="W9238" s="52"/>
      <c r="X9238" s="52"/>
      <c r="Y9238" s="52"/>
      <c r="Z9238" s="52"/>
      <c r="AA9238" s="52"/>
    </row>
    <row r="9239" spans="19:27">
      <c r="S9239" s="52"/>
      <c r="T9239" s="52"/>
      <c r="U9239" s="52"/>
      <c r="V9239" s="52"/>
      <c r="W9239" s="52"/>
      <c r="X9239" s="52"/>
      <c r="Y9239" s="52"/>
      <c r="Z9239" s="52"/>
      <c r="AA9239" s="52"/>
    </row>
    <row r="9240" spans="19:27">
      <c r="S9240" s="52"/>
      <c r="T9240" s="52"/>
      <c r="U9240" s="52"/>
      <c r="V9240" s="52"/>
      <c r="W9240" s="52"/>
      <c r="X9240" s="52"/>
      <c r="Y9240" s="52"/>
      <c r="Z9240" s="52"/>
      <c r="AA9240" s="52"/>
    </row>
    <row r="9241" spans="19:27">
      <c r="S9241" s="52"/>
      <c r="T9241" s="52"/>
      <c r="U9241" s="52"/>
      <c r="V9241" s="52"/>
      <c r="W9241" s="52"/>
      <c r="X9241" s="52"/>
      <c r="Y9241" s="52"/>
      <c r="Z9241" s="52"/>
      <c r="AA9241" s="52"/>
    </row>
    <row r="9242" spans="19:27">
      <c r="S9242" s="52"/>
      <c r="T9242" s="52"/>
      <c r="U9242" s="52"/>
      <c r="V9242" s="52"/>
      <c r="W9242" s="52"/>
      <c r="X9242" s="52"/>
      <c r="Y9242" s="52"/>
      <c r="Z9242" s="52"/>
      <c r="AA9242" s="52"/>
    </row>
    <row r="9243" spans="19:27">
      <c r="S9243" s="52"/>
      <c r="T9243" s="52"/>
      <c r="U9243" s="52"/>
      <c r="V9243" s="52"/>
      <c r="W9243" s="52"/>
      <c r="X9243" s="52"/>
      <c r="Y9243" s="52"/>
      <c r="Z9243" s="52"/>
      <c r="AA9243" s="52"/>
    </row>
    <row r="9244" spans="19:27">
      <c r="S9244" s="52"/>
      <c r="T9244" s="52"/>
      <c r="U9244" s="52"/>
      <c r="V9244" s="52"/>
      <c r="W9244" s="52"/>
      <c r="X9244" s="52"/>
      <c r="Y9244" s="52"/>
      <c r="Z9244" s="52"/>
      <c r="AA9244" s="52"/>
    </row>
    <row r="9245" spans="19:27">
      <c r="S9245" s="52"/>
      <c r="T9245" s="52"/>
      <c r="U9245" s="52"/>
      <c r="V9245" s="52"/>
      <c r="W9245" s="52"/>
      <c r="X9245" s="52"/>
      <c r="Y9245" s="52"/>
      <c r="Z9245" s="52"/>
      <c r="AA9245" s="52"/>
    </row>
    <row r="9246" spans="19:27">
      <c r="S9246" s="52"/>
      <c r="T9246" s="52"/>
      <c r="U9246" s="52"/>
      <c r="V9246" s="52"/>
      <c r="W9246" s="52"/>
      <c r="X9246" s="52"/>
      <c r="Y9246" s="52"/>
      <c r="Z9246" s="52"/>
      <c r="AA9246" s="52"/>
    </row>
    <row r="9247" spans="19:27">
      <c r="S9247" s="52"/>
      <c r="T9247" s="52"/>
      <c r="U9247" s="52"/>
      <c r="V9247" s="52"/>
      <c r="W9247" s="52"/>
      <c r="X9247" s="52"/>
      <c r="Y9247" s="52"/>
      <c r="Z9247" s="52"/>
      <c r="AA9247" s="52"/>
    </row>
    <row r="9248" spans="19:27">
      <c r="S9248" s="52"/>
      <c r="T9248" s="52"/>
      <c r="U9248" s="52"/>
      <c r="V9248" s="52"/>
      <c r="W9248" s="52"/>
      <c r="X9248" s="52"/>
      <c r="Y9248" s="52"/>
      <c r="Z9248" s="52"/>
      <c r="AA9248" s="52"/>
    </row>
    <row r="9249" spans="19:27">
      <c r="S9249" s="52"/>
      <c r="T9249" s="52"/>
      <c r="U9249" s="52"/>
      <c r="V9249" s="52"/>
      <c r="W9249" s="52"/>
      <c r="X9249" s="52"/>
      <c r="Y9249" s="52"/>
      <c r="Z9249" s="52"/>
      <c r="AA9249" s="52"/>
    </row>
    <row r="9250" spans="19:27">
      <c r="S9250" s="52"/>
      <c r="T9250" s="52"/>
      <c r="U9250" s="52"/>
      <c r="V9250" s="52"/>
      <c r="W9250" s="52"/>
      <c r="X9250" s="52"/>
      <c r="Y9250" s="52"/>
      <c r="Z9250" s="52"/>
      <c r="AA9250" s="52"/>
    </row>
    <row r="9251" spans="19:27">
      <c r="S9251" s="52"/>
      <c r="T9251" s="52"/>
      <c r="U9251" s="52"/>
      <c r="V9251" s="52"/>
      <c r="W9251" s="52"/>
      <c r="X9251" s="52"/>
      <c r="Y9251" s="52"/>
      <c r="Z9251" s="52"/>
      <c r="AA9251" s="52"/>
    </row>
    <row r="9252" spans="19:27">
      <c r="S9252" s="52"/>
      <c r="T9252" s="52"/>
      <c r="U9252" s="52"/>
      <c r="V9252" s="52"/>
      <c r="W9252" s="52"/>
      <c r="X9252" s="52"/>
      <c r="Y9252" s="52"/>
      <c r="Z9252" s="52"/>
      <c r="AA9252" s="52"/>
    </row>
    <row r="9253" spans="19:27">
      <c r="S9253" s="52"/>
      <c r="T9253" s="52"/>
      <c r="U9253" s="52"/>
      <c r="V9253" s="52"/>
      <c r="W9253" s="52"/>
      <c r="X9253" s="52"/>
      <c r="Y9253" s="52"/>
      <c r="Z9253" s="52"/>
      <c r="AA9253" s="52"/>
    </row>
    <row r="9254" spans="19:27">
      <c r="S9254" s="52"/>
      <c r="T9254" s="52"/>
      <c r="U9254" s="52"/>
      <c r="V9254" s="52"/>
      <c r="W9254" s="52"/>
      <c r="X9254" s="52"/>
      <c r="Y9254" s="52"/>
      <c r="Z9254" s="52"/>
      <c r="AA9254" s="52"/>
    </row>
    <row r="9255" spans="19:27">
      <c r="S9255" s="52"/>
      <c r="T9255" s="52"/>
      <c r="U9255" s="52"/>
      <c r="V9255" s="52"/>
      <c r="W9255" s="52"/>
      <c r="X9255" s="52"/>
      <c r="Y9255" s="52"/>
      <c r="Z9255" s="52"/>
      <c r="AA9255" s="52"/>
    </row>
    <row r="9256" spans="19:27">
      <c r="S9256" s="52"/>
      <c r="T9256" s="52"/>
      <c r="U9256" s="52"/>
      <c r="V9256" s="52"/>
      <c r="W9256" s="52"/>
      <c r="X9256" s="52"/>
      <c r="Y9256" s="52"/>
      <c r="Z9256" s="52"/>
      <c r="AA9256" s="52"/>
    </row>
    <row r="9257" spans="19:27">
      <c r="S9257" s="52"/>
      <c r="T9257" s="52"/>
      <c r="U9257" s="52"/>
      <c r="V9257" s="52"/>
      <c r="W9257" s="52"/>
      <c r="X9257" s="52"/>
      <c r="Y9257" s="52"/>
      <c r="Z9257" s="52"/>
      <c r="AA9257" s="52"/>
    </row>
    <row r="9258" spans="19:27">
      <c r="S9258" s="52"/>
      <c r="T9258" s="52"/>
      <c r="U9258" s="52"/>
      <c r="V9258" s="52"/>
      <c r="W9258" s="52"/>
      <c r="X9258" s="52"/>
      <c r="Y9258" s="52"/>
      <c r="Z9258" s="52"/>
      <c r="AA9258" s="52"/>
    </row>
    <row r="9259" spans="19:27">
      <c r="S9259" s="52"/>
      <c r="T9259" s="52"/>
      <c r="U9259" s="52"/>
      <c r="V9259" s="52"/>
      <c r="W9259" s="52"/>
      <c r="X9259" s="52"/>
      <c r="Y9259" s="52"/>
      <c r="Z9259" s="52"/>
      <c r="AA9259" s="52"/>
    </row>
    <row r="9260" spans="19:27">
      <c r="S9260" s="52"/>
      <c r="T9260" s="52"/>
      <c r="U9260" s="52"/>
      <c r="V9260" s="52"/>
      <c r="W9260" s="52"/>
      <c r="X9260" s="52"/>
      <c r="Y9260" s="52"/>
      <c r="Z9260" s="52"/>
      <c r="AA9260" s="52"/>
    </row>
    <row r="9261" spans="19:27">
      <c r="S9261" s="52"/>
      <c r="T9261" s="52"/>
      <c r="U9261" s="52"/>
      <c r="V9261" s="52"/>
      <c r="W9261" s="52"/>
      <c r="X9261" s="52"/>
      <c r="Y9261" s="52"/>
      <c r="Z9261" s="52"/>
      <c r="AA9261" s="52"/>
    </row>
    <row r="9262" spans="19:27">
      <c r="S9262" s="52"/>
      <c r="T9262" s="52"/>
      <c r="U9262" s="52"/>
      <c r="V9262" s="52"/>
      <c r="W9262" s="52"/>
      <c r="X9262" s="52"/>
      <c r="Y9262" s="52"/>
      <c r="Z9262" s="52"/>
      <c r="AA9262" s="52"/>
    </row>
    <row r="9263" spans="19:27">
      <c r="S9263" s="52"/>
      <c r="T9263" s="52"/>
      <c r="U9263" s="52"/>
      <c r="V9263" s="52"/>
      <c r="W9263" s="52"/>
      <c r="X9263" s="52"/>
      <c r="Y9263" s="52"/>
      <c r="Z9263" s="52"/>
      <c r="AA9263" s="52"/>
    </row>
    <row r="9264" spans="19:27">
      <c r="S9264" s="52"/>
      <c r="T9264" s="52"/>
      <c r="U9264" s="52"/>
      <c r="V9264" s="52"/>
      <c r="W9264" s="52"/>
      <c r="X9264" s="52"/>
      <c r="Y9264" s="52"/>
      <c r="Z9264" s="52"/>
      <c r="AA9264" s="52"/>
    </row>
    <row r="9265" spans="19:27">
      <c r="S9265" s="52"/>
      <c r="T9265" s="52"/>
      <c r="U9265" s="52"/>
      <c r="V9265" s="52"/>
      <c r="W9265" s="52"/>
      <c r="X9265" s="52"/>
      <c r="Y9265" s="52"/>
      <c r="Z9265" s="52"/>
      <c r="AA9265" s="52"/>
    </row>
    <row r="9266" spans="19:27">
      <c r="S9266" s="52"/>
      <c r="T9266" s="52"/>
      <c r="U9266" s="52"/>
      <c r="V9266" s="52"/>
      <c r="W9266" s="52"/>
      <c r="X9266" s="52"/>
      <c r="Y9266" s="52"/>
      <c r="Z9266" s="52"/>
      <c r="AA9266" s="52"/>
    </row>
    <row r="9267" spans="19:27">
      <c r="S9267" s="52"/>
      <c r="T9267" s="52"/>
      <c r="U9267" s="52"/>
      <c r="V9267" s="52"/>
      <c r="W9267" s="52"/>
      <c r="X9267" s="52"/>
      <c r="Y9267" s="52"/>
      <c r="Z9267" s="52"/>
      <c r="AA9267" s="52"/>
    </row>
    <row r="9268" spans="19:27">
      <c r="S9268" s="52"/>
      <c r="T9268" s="52"/>
      <c r="U9268" s="52"/>
      <c r="V9268" s="52"/>
      <c r="W9268" s="52"/>
      <c r="X9268" s="52"/>
      <c r="Y9268" s="52"/>
      <c r="Z9268" s="52"/>
      <c r="AA9268" s="52"/>
    </row>
    <row r="9269" spans="19:27">
      <c r="S9269" s="52"/>
      <c r="T9269" s="52"/>
      <c r="U9269" s="52"/>
      <c r="V9269" s="52"/>
      <c r="W9269" s="52"/>
      <c r="X9269" s="52"/>
      <c r="Y9269" s="52"/>
      <c r="Z9269" s="52"/>
      <c r="AA9269" s="52"/>
    </row>
    <row r="9270" spans="19:27">
      <c r="S9270" s="52"/>
      <c r="T9270" s="52"/>
      <c r="U9270" s="52"/>
      <c r="V9270" s="52"/>
      <c r="W9270" s="52"/>
      <c r="X9270" s="52"/>
      <c r="Y9270" s="52"/>
      <c r="Z9270" s="52"/>
      <c r="AA9270" s="52"/>
    </row>
    <row r="9271" spans="19:27">
      <c r="S9271" s="52"/>
      <c r="T9271" s="52"/>
      <c r="U9271" s="52"/>
      <c r="V9271" s="52"/>
      <c r="W9271" s="52"/>
      <c r="X9271" s="52"/>
      <c r="Y9271" s="52"/>
      <c r="Z9271" s="52"/>
      <c r="AA9271" s="52"/>
    </row>
    <row r="9272" spans="19:27">
      <c r="S9272" s="52"/>
      <c r="T9272" s="52"/>
      <c r="U9272" s="52"/>
      <c r="V9272" s="52"/>
      <c r="W9272" s="52"/>
      <c r="X9272" s="52"/>
      <c r="Y9272" s="52"/>
      <c r="Z9272" s="52"/>
      <c r="AA9272" s="52"/>
    </row>
    <row r="9273" spans="19:27">
      <c r="S9273" s="52"/>
      <c r="T9273" s="52"/>
      <c r="U9273" s="52"/>
      <c r="V9273" s="52"/>
      <c r="W9273" s="52"/>
      <c r="X9273" s="52"/>
      <c r="Y9273" s="52"/>
      <c r="Z9273" s="52"/>
      <c r="AA9273" s="52"/>
    </row>
    <row r="9274" spans="19:27">
      <c r="S9274" s="52"/>
      <c r="T9274" s="52"/>
      <c r="U9274" s="52"/>
      <c r="V9274" s="52"/>
      <c r="W9274" s="52"/>
      <c r="X9274" s="52"/>
      <c r="Y9274" s="52"/>
      <c r="Z9274" s="52"/>
      <c r="AA9274" s="52"/>
    </row>
    <row r="9275" spans="19:27">
      <c r="S9275" s="52"/>
      <c r="T9275" s="52"/>
      <c r="U9275" s="52"/>
      <c r="V9275" s="52"/>
      <c r="W9275" s="52"/>
      <c r="X9275" s="52"/>
      <c r="Y9275" s="52"/>
      <c r="Z9275" s="52"/>
      <c r="AA9275" s="52"/>
    </row>
    <row r="9276" spans="19:27">
      <c r="S9276" s="52"/>
      <c r="T9276" s="52"/>
      <c r="U9276" s="52"/>
      <c r="V9276" s="52"/>
      <c r="W9276" s="52"/>
      <c r="X9276" s="52"/>
      <c r="Y9276" s="52"/>
      <c r="Z9276" s="52"/>
      <c r="AA9276" s="52"/>
    </row>
    <row r="9277" spans="19:27">
      <c r="S9277" s="52"/>
      <c r="T9277" s="52"/>
      <c r="U9277" s="52"/>
      <c r="V9277" s="52"/>
      <c r="W9277" s="52"/>
      <c r="X9277" s="52"/>
      <c r="Y9277" s="52"/>
      <c r="Z9277" s="52"/>
      <c r="AA9277" s="52"/>
    </row>
    <row r="9278" spans="19:27">
      <c r="S9278" s="52"/>
      <c r="T9278" s="52"/>
      <c r="U9278" s="52"/>
      <c r="V9278" s="52"/>
      <c r="W9278" s="52"/>
      <c r="X9278" s="52"/>
      <c r="Y9278" s="52"/>
      <c r="Z9278" s="52"/>
      <c r="AA9278" s="52"/>
    </row>
    <row r="9279" spans="19:27">
      <c r="S9279" s="52"/>
      <c r="T9279" s="52"/>
      <c r="U9279" s="52"/>
      <c r="V9279" s="52"/>
      <c r="W9279" s="52"/>
      <c r="X9279" s="52"/>
      <c r="Y9279" s="52"/>
      <c r="Z9279" s="52"/>
      <c r="AA9279" s="52"/>
    </row>
    <row r="9280" spans="19:27">
      <c r="S9280" s="52"/>
      <c r="T9280" s="52"/>
      <c r="U9280" s="52"/>
      <c r="V9280" s="52"/>
      <c r="W9280" s="52"/>
      <c r="X9280" s="52"/>
      <c r="Y9280" s="52"/>
      <c r="Z9280" s="52"/>
      <c r="AA9280" s="52"/>
    </row>
    <row r="9281" spans="19:27">
      <c r="S9281" s="52"/>
      <c r="T9281" s="52"/>
      <c r="U9281" s="52"/>
      <c r="V9281" s="52"/>
      <c r="W9281" s="52"/>
      <c r="X9281" s="52"/>
      <c r="Y9281" s="52"/>
      <c r="Z9281" s="52"/>
      <c r="AA9281" s="52"/>
    </row>
    <row r="9282" spans="19:27">
      <c r="S9282" s="52"/>
      <c r="T9282" s="52"/>
      <c r="U9282" s="52"/>
      <c r="V9282" s="52"/>
      <c r="W9282" s="52"/>
      <c r="X9282" s="52"/>
      <c r="Y9282" s="52"/>
      <c r="Z9282" s="52"/>
      <c r="AA9282" s="52"/>
    </row>
    <row r="9283" spans="19:27">
      <c r="S9283" s="52"/>
      <c r="T9283" s="52"/>
      <c r="U9283" s="52"/>
      <c r="V9283" s="52"/>
      <c r="W9283" s="52"/>
      <c r="X9283" s="52"/>
      <c r="Y9283" s="52"/>
      <c r="Z9283" s="52"/>
      <c r="AA9283" s="52"/>
    </row>
    <row r="9284" spans="19:27">
      <c r="S9284" s="52"/>
      <c r="T9284" s="52"/>
      <c r="U9284" s="52"/>
      <c r="V9284" s="52"/>
      <c r="W9284" s="52"/>
      <c r="X9284" s="52"/>
      <c r="Y9284" s="52"/>
      <c r="Z9284" s="52"/>
      <c r="AA9284" s="52"/>
    </row>
    <row r="9285" spans="19:27">
      <c r="S9285" s="52"/>
      <c r="T9285" s="52"/>
      <c r="U9285" s="52"/>
      <c r="V9285" s="52"/>
      <c r="W9285" s="52"/>
      <c r="X9285" s="52"/>
      <c r="Y9285" s="52"/>
      <c r="Z9285" s="52"/>
      <c r="AA9285" s="52"/>
    </row>
    <row r="9286" spans="19:27">
      <c r="S9286" s="52"/>
      <c r="T9286" s="52"/>
      <c r="U9286" s="52"/>
      <c r="V9286" s="52"/>
      <c r="W9286" s="52"/>
      <c r="X9286" s="52"/>
      <c r="Y9286" s="52"/>
      <c r="Z9286" s="52"/>
      <c r="AA9286" s="52"/>
    </row>
    <row r="9287" spans="19:27">
      <c r="S9287" s="52"/>
      <c r="T9287" s="52"/>
      <c r="U9287" s="52"/>
      <c r="V9287" s="52"/>
      <c r="W9287" s="52"/>
      <c r="X9287" s="52"/>
      <c r="Y9287" s="52"/>
      <c r="Z9287" s="52"/>
      <c r="AA9287" s="52"/>
    </row>
    <row r="9288" spans="19:27">
      <c r="S9288" s="52"/>
      <c r="T9288" s="52"/>
      <c r="U9288" s="52"/>
      <c r="V9288" s="52"/>
      <c r="W9288" s="52"/>
      <c r="X9288" s="52"/>
      <c r="Y9288" s="52"/>
      <c r="Z9288" s="52"/>
      <c r="AA9288" s="52"/>
    </row>
    <row r="9289" spans="19:27">
      <c r="S9289" s="52"/>
      <c r="T9289" s="52"/>
      <c r="U9289" s="52"/>
      <c r="V9289" s="52"/>
      <c r="W9289" s="52"/>
      <c r="X9289" s="52"/>
      <c r="Y9289" s="52"/>
      <c r="Z9289" s="52"/>
      <c r="AA9289" s="52"/>
    </row>
    <row r="9290" spans="19:27">
      <c r="S9290" s="52"/>
      <c r="T9290" s="52"/>
      <c r="U9290" s="52"/>
      <c r="V9290" s="52"/>
      <c r="W9290" s="52"/>
      <c r="X9290" s="52"/>
      <c r="Y9290" s="52"/>
      <c r="Z9290" s="52"/>
      <c r="AA9290" s="52"/>
    </row>
    <row r="9291" spans="19:27">
      <c r="S9291" s="52"/>
      <c r="T9291" s="52"/>
      <c r="U9291" s="52"/>
      <c r="V9291" s="52"/>
      <c r="W9291" s="52"/>
      <c r="X9291" s="52"/>
      <c r="Y9291" s="52"/>
      <c r="Z9291" s="52"/>
      <c r="AA9291" s="52"/>
    </row>
    <row r="9292" spans="19:27">
      <c r="S9292" s="52"/>
      <c r="T9292" s="52"/>
      <c r="U9292" s="52"/>
      <c r="V9292" s="52"/>
      <c r="W9292" s="52"/>
      <c r="X9292" s="52"/>
      <c r="Y9292" s="52"/>
      <c r="Z9292" s="52"/>
      <c r="AA9292" s="52"/>
    </row>
    <row r="9293" spans="19:27">
      <c r="S9293" s="52"/>
      <c r="T9293" s="52"/>
      <c r="U9293" s="52"/>
      <c r="V9293" s="52"/>
      <c r="W9293" s="52"/>
      <c r="X9293" s="52"/>
      <c r="Y9293" s="52"/>
      <c r="Z9293" s="52"/>
      <c r="AA9293" s="52"/>
    </row>
    <row r="9294" spans="19:27">
      <c r="S9294" s="52"/>
      <c r="T9294" s="52"/>
      <c r="U9294" s="52"/>
      <c r="V9294" s="52"/>
      <c r="W9294" s="52"/>
      <c r="X9294" s="52"/>
      <c r="Y9294" s="52"/>
      <c r="Z9294" s="52"/>
      <c r="AA9294" s="52"/>
    </row>
    <row r="9295" spans="19:27">
      <c r="S9295" s="52"/>
      <c r="T9295" s="52"/>
      <c r="U9295" s="52"/>
      <c r="V9295" s="52"/>
      <c r="W9295" s="52"/>
      <c r="X9295" s="52"/>
      <c r="Y9295" s="52"/>
      <c r="Z9295" s="52"/>
      <c r="AA9295" s="52"/>
    </row>
    <row r="9296" spans="19:27">
      <c r="S9296" s="52"/>
      <c r="T9296" s="52"/>
      <c r="U9296" s="52"/>
      <c r="V9296" s="52"/>
      <c r="W9296" s="52"/>
      <c r="X9296" s="52"/>
      <c r="Y9296" s="52"/>
      <c r="Z9296" s="52"/>
      <c r="AA9296" s="52"/>
    </row>
    <row r="9297" spans="19:27">
      <c r="S9297" s="52"/>
      <c r="T9297" s="52"/>
      <c r="U9297" s="52"/>
      <c r="V9297" s="52"/>
      <c r="W9297" s="52"/>
      <c r="X9297" s="52"/>
      <c r="Y9297" s="52"/>
      <c r="Z9297" s="52"/>
      <c r="AA9297" s="52"/>
    </row>
    <row r="9298" spans="19:27">
      <c r="S9298" s="52"/>
      <c r="T9298" s="52"/>
      <c r="U9298" s="52"/>
      <c r="V9298" s="52"/>
      <c r="W9298" s="52"/>
      <c r="X9298" s="52"/>
      <c r="Y9298" s="52"/>
      <c r="Z9298" s="52"/>
      <c r="AA9298" s="52"/>
    </row>
    <row r="9299" spans="19:27">
      <c r="S9299" s="52"/>
      <c r="T9299" s="52"/>
      <c r="U9299" s="52"/>
      <c r="V9299" s="52"/>
      <c r="W9299" s="52"/>
      <c r="X9299" s="52"/>
      <c r="Y9299" s="52"/>
      <c r="Z9299" s="52"/>
      <c r="AA9299" s="52"/>
    </row>
    <row r="9300" spans="19:27">
      <c r="S9300" s="52"/>
      <c r="T9300" s="52"/>
      <c r="U9300" s="52"/>
      <c r="V9300" s="52"/>
      <c r="W9300" s="52"/>
      <c r="X9300" s="52"/>
      <c r="Y9300" s="52"/>
      <c r="Z9300" s="52"/>
      <c r="AA9300" s="52"/>
    </row>
    <row r="9301" spans="19:27">
      <c r="S9301" s="52"/>
      <c r="T9301" s="52"/>
      <c r="U9301" s="52"/>
      <c r="V9301" s="52"/>
      <c r="W9301" s="52"/>
      <c r="X9301" s="52"/>
      <c r="Y9301" s="52"/>
      <c r="Z9301" s="52"/>
      <c r="AA9301" s="52"/>
    </row>
    <row r="9302" spans="19:27">
      <c r="S9302" s="52"/>
      <c r="T9302" s="52"/>
      <c r="U9302" s="52"/>
      <c r="V9302" s="52"/>
      <c r="W9302" s="52"/>
      <c r="X9302" s="52"/>
      <c r="Y9302" s="52"/>
      <c r="Z9302" s="52"/>
      <c r="AA9302" s="52"/>
    </row>
    <row r="9303" spans="19:27">
      <c r="S9303" s="52"/>
      <c r="T9303" s="52"/>
      <c r="U9303" s="52"/>
      <c r="V9303" s="52"/>
      <c r="W9303" s="52"/>
      <c r="X9303" s="52"/>
      <c r="Y9303" s="52"/>
      <c r="Z9303" s="52"/>
      <c r="AA9303" s="52"/>
    </row>
    <row r="9304" spans="19:27">
      <c r="S9304" s="52"/>
      <c r="T9304" s="52"/>
      <c r="U9304" s="52"/>
      <c r="V9304" s="52"/>
      <c r="W9304" s="52"/>
      <c r="X9304" s="52"/>
      <c r="Y9304" s="52"/>
      <c r="Z9304" s="52"/>
      <c r="AA9304" s="52"/>
    </row>
    <row r="9305" spans="19:27">
      <c r="S9305" s="52"/>
      <c r="T9305" s="52"/>
      <c r="U9305" s="52"/>
      <c r="V9305" s="52"/>
      <c r="W9305" s="52"/>
      <c r="X9305" s="52"/>
      <c r="Y9305" s="52"/>
      <c r="Z9305" s="52"/>
      <c r="AA9305" s="52"/>
    </row>
    <row r="9306" spans="19:27">
      <c r="S9306" s="52"/>
      <c r="T9306" s="52"/>
      <c r="U9306" s="52"/>
      <c r="V9306" s="52"/>
      <c r="W9306" s="52"/>
      <c r="X9306" s="52"/>
      <c r="Y9306" s="52"/>
      <c r="Z9306" s="52"/>
      <c r="AA9306" s="52"/>
    </row>
    <row r="9307" spans="19:27">
      <c r="S9307" s="52"/>
      <c r="T9307" s="52"/>
      <c r="U9307" s="52"/>
      <c r="V9307" s="52"/>
      <c r="W9307" s="52"/>
      <c r="X9307" s="52"/>
      <c r="Y9307" s="52"/>
      <c r="Z9307" s="52"/>
      <c r="AA9307" s="52"/>
    </row>
    <row r="9308" spans="19:27">
      <c r="S9308" s="52"/>
      <c r="T9308" s="52"/>
      <c r="U9308" s="52"/>
      <c r="V9308" s="52"/>
      <c r="W9308" s="52"/>
      <c r="X9308" s="52"/>
      <c r="Y9308" s="52"/>
      <c r="Z9308" s="52"/>
      <c r="AA9308" s="52"/>
    </row>
    <row r="9309" spans="19:27">
      <c r="S9309" s="52"/>
      <c r="T9309" s="52"/>
      <c r="U9309" s="52"/>
      <c r="V9309" s="52"/>
      <c r="W9309" s="52"/>
      <c r="X9309" s="52"/>
      <c r="Y9309" s="52"/>
      <c r="Z9309" s="52"/>
      <c r="AA9309" s="52"/>
    </row>
    <row r="9310" spans="19:27">
      <c r="S9310" s="52"/>
      <c r="T9310" s="52"/>
      <c r="U9310" s="52"/>
      <c r="V9310" s="52"/>
      <c r="W9310" s="52"/>
      <c r="X9310" s="52"/>
      <c r="Y9310" s="52"/>
      <c r="Z9310" s="52"/>
      <c r="AA9310" s="52"/>
    </row>
    <row r="9311" spans="19:27">
      <c r="S9311" s="52"/>
      <c r="T9311" s="52"/>
      <c r="U9311" s="52"/>
      <c r="V9311" s="52"/>
      <c r="W9311" s="52"/>
      <c r="X9311" s="52"/>
      <c r="Y9311" s="52"/>
      <c r="Z9311" s="52"/>
      <c r="AA9311" s="52"/>
    </row>
    <row r="9312" spans="19:27">
      <c r="S9312" s="52"/>
      <c r="T9312" s="52"/>
      <c r="U9312" s="52"/>
      <c r="V9312" s="52"/>
      <c r="W9312" s="52"/>
      <c r="X9312" s="52"/>
      <c r="Y9312" s="52"/>
      <c r="Z9312" s="52"/>
      <c r="AA9312" s="52"/>
    </row>
    <row r="9313" spans="19:27">
      <c r="S9313" s="52"/>
      <c r="T9313" s="52"/>
      <c r="U9313" s="52"/>
      <c r="V9313" s="52"/>
      <c r="W9313" s="52"/>
      <c r="X9313" s="52"/>
      <c r="Y9313" s="52"/>
      <c r="Z9313" s="52"/>
      <c r="AA9313" s="52"/>
    </row>
    <row r="9314" spans="19:27">
      <c r="S9314" s="52"/>
      <c r="T9314" s="52"/>
      <c r="U9314" s="52"/>
      <c r="V9314" s="52"/>
      <c r="W9314" s="52"/>
      <c r="X9314" s="52"/>
      <c r="Y9314" s="52"/>
      <c r="Z9314" s="52"/>
      <c r="AA9314" s="52"/>
    </row>
    <row r="9315" spans="19:27">
      <c r="S9315" s="52"/>
      <c r="T9315" s="52"/>
      <c r="U9315" s="52"/>
      <c r="V9315" s="52"/>
      <c r="W9315" s="52"/>
      <c r="X9315" s="52"/>
      <c r="Y9315" s="52"/>
      <c r="Z9315" s="52"/>
      <c r="AA9315" s="52"/>
    </row>
    <row r="9316" spans="19:27">
      <c r="S9316" s="52"/>
      <c r="T9316" s="52"/>
      <c r="U9316" s="52"/>
      <c r="V9316" s="52"/>
      <c r="W9316" s="52"/>
      <c r="X9316" s="52"/>
      <c r="Y9316" s="52"/>
      <c r="Z9316" s="52"/>
      <c r="AA9316" s="52"/>
    </row>
    <row r="9317" spans="19:27">
      <c r="S9317" s="52"/>
      <c r="T9317" s="52"/>
      <c r="U9317" s="52"/>
      <c r="V9317" s="52"/>
      <c r="W9317" s="52"/>
      <c r="X9317" s="52"/>
      <c r="Y9317" s="52"/>
      <c r="Z9317" s="52"/>
      <c r="AA9317" s="52"/>
    </row>
    <row r="9318" spans="19:27">
      <c r="S9318" s="52"/>
      <c r="T9318" s="52"/>
      <c r="U9318" s="52"/>
      <c r="V9318" s="52"/>
      <c r="W9318" s="52"/>
      <c r="X9318" s="52"/>
      <c r="Y9318" s="52"/>
      <c r="Z9318" s="52"/>
      <c r="AA9318" s="52"/>
    </row>
    <row r="9319" spans="19:27">
      <c r="S9319" s="52"/>
      <c r="T9319" s="52"/>
      <c r="U9319" s="52"/>
      <c r="V9319" s="52"/>
      <c r="W9319" s="52"/>
      <c r="X9319" s="52"/>
      <c r="Y9319" s="52"/>
      <c r="Z9319" s="52"/>
      <c r="AA9319" s="52"/>
    </row>
    <row r="9320" spans="19:27">
      <c r="S9320" s="52"/>
      <c r="T9320" s="52"/>
      <c r="U9320" s="52"/>
      <c r="V9320" s="52"/>
      <c r="W9320" s="52"/>
      <c r="X9320" s="52"/>
      <c r="Y9320" s="52"/>
      <c r="Z9320" s="52"/>
      <c r="AA9320" s="52"/>
    </row>
    <row r="9321" spans="19:27">
      <c r="S9321" s="52"/>
      <c r="T9321" s="52"/>
      <c r="U9321" s="52"/>
      <c r="V9321" s="52"/>
      <c r="W9321" s="52"/>
      <c r="X9321" s="52"/>
      <c r="Y9321" s="52"/>
      <c r="Z9321" s="52"/>
      <c r="AA9321" s="52"/>
    </row>
    <row r="9322" spans="19:27">
      <c r="S9322" s="52"/>
      <c r="T9322" s="52"/>
      <c r="U9322" s="52"/>
      <c r="V9322" s="52"/>
      <c r="W9322" s="52"/>
      <c r="X9322" s="52"/>
      <c r="Y9322" s="52"/>
      <c r="Z9322" s="52"/>
      <c r="AA9322" s="52"/>
    </row>
    <row r="9323" spans="19:27">
      <c r="S9323" s="52"/>
      <c r="T9323" s="52"/>
      <c r="U9323" s="52"/>
      <c r="V9323" s="52"/>
      <c r="W9323" s="52"/>
      <c r="X9323" s="52"/>
      <c r="Y9323" s="52"/>
      <c r="Z9323" s="52"/>
      <c r="AA9323" s="52"/>
    </row>
    <row r="9324" spans="19:27">
      <c r="S9324" s="52"/>
      <c r="T9324" s="52"/>
      <c r="U9324" s="52"/>
      <c r="V9324" s="52"/>
      <c r="W9324" s="52"/>
      <c r="X9324" s="52"/>
      <c r="Y9324" s="52"/>
      <c r="Z9324" s="52"/>
      <c r="AA9324" s="52"/>
    </row>
    <row r="9325" spans="19:27">
      <c r="S9325" s="52"/>
      <c r="T9325" s="52"/>
      <c r="U9325" s="52"/>
      <c r="V9325" s="52"/>
      <c r="W9325" s="52"/>
      <c r="X9325" s="52"/>
      <c r="Y9325" s="52"/>
      <c r="Z9325" s="52"/>
      <c r="AA9325" s="52"/>
    </row>
    <row r="9326" spans="19:27">
      <c r="S9326" s="52"/>
      <c r="T9326" s="52"/>
      <c r="U9326" s="52"/>
      <c r="V9326" s="52"/>
      <c r="W9326" s="52"/>
      <c r="X9326" s="52"/>
      <c r="Y9326" s="52"/>
      <c r="Z9326" s="52"/>
      <c r="AA9326" s="52"/>
    </row>
    <row r="9327" spans="19:27">
      <c r="S9327" s="52"/>
      <c r="T9327" s="52"/>
      <c r="U9327" s="52"/>
      <c r="V9327" s="52"/>
      <c r="W9327" s="52"/>
      <c r="X9327" s="52"/>
      <c r="Y9327" s="52"/>
      <c r="Z9327" s="52"/>
      <c r="AA9327" s="52"/>
    </row>
    <row r="9328" spans="19:27">
      <c r="S9328" s="52"/>
      <c r="T9328" s="52"/>
      <c r="U9328" s="52"/>
      <c r="V9328" s="52"/>
      <c r="W9328" s="52"/>
      <c r="X9328" s="52"/>
      <c r="Y9328" s="52"/>
      <c r="Z9328" s="52"/>
      <c r="AA9328" s="52"/>
    </row>
    <row r="9329" spans="19:27">
      <c r="S9329" s="52"/>
      <c r="T9329" s="52"/>
      <c r="U9329" s="52"/>
      <c r="V9329" s="52"/>
      <c r="W9329" s="52"/>
      <c r="X9329" s="52"/>
      <c r="Y9329" s="52"/>
      <c r="Z9329" s="52"/>
      <c r="AA9329" s="52"/>
    </row>
    <row r="9330" spans="19:27">
      <c r="S9330" s="52"/>
      <c r="T9330" s="52"/>
      <c r="U9330" s="52"/>
      <c r="V9330" s="52"/>
      <c r="W9330" s="52"/>
      <c r="X9330" s="52"/>
      <c r="Y9330" s="52"/>
      <c r="Z9330" s="52"/>
      <c r="AA9330" s="52"/>
    </row>
    <row r="9331" spans="19:27">
      <c r="S9331" s="52"/>
      <c r="T9331" s="52"/>
      <c r="U9331" s="52"/>
      <c r="V9331" s="52"/>
      <c r="W9331" s="52"/>
      <c r="X9331" s="52"/>
      <c r="Y9331" s="52"/>
      <c r="Z9331" s="52"/>
      <c r="AA9331" s="52"/>
    </row>
    <row r="9332" spans="19:27">
      <c r="S9332" s="52"/>
      <c r="T9332" s="52"/>
      <c r="U9332" s="52"/>
      <c r="V9332" s="52"/>
      <c r="W9332" s="52"/>
      <c r="X9332" s="52"/>
      <c r="Y9332" s="52"/>
      <c r="Z9332" s="52"/>
      <c r="AA9332" s="52"/>
    </row>
    <row r="9333" spans="19:27">
      <c r="S9333" s="52"/>
      <c r="T9333" s="52"/>
      <c r="U9333" s="52"/>
      <c r="V9333" s="52"/>
      <c r="W9333" s="52"/>
      <c r="X9333" s="52"/>
      <c r="Y9333" s="52"/>
      <c r="Z9333" s="52"/>
      <c r="AA9333" s="52"/>
    </row>
    <row r="9334" spans="19:27">
      <c r="S9334" s="52"/>
      <c r="T9334" s="52"/>
      <c r="U9334" s="52"/>
      <c r="V9334" s="52"/>
      <c r="W9334" s="52"/>
      <c r="X9334" s="52"/>
      <c r="Y9334" s="52"/>
      <c r="Z9334" s="52"/>
      <c r="AA9334" s="52"/>
    </row>
    <row r="9335" spans="19:27">
      <c r="S9335" s="52"/>
      <c r="T9335" s="52"/>
      <c r="U9335" s="52"/>
      <c r="V9335" s="52"/>
      <c r="W9335" s="52"/>
      <c r="X9335" s="52"/>
      <c r="Y9335" s="52"/>
      <c r="Z9335" s="52"/>
      <c r="AA9335" s="52"/>
    </row>
    <row r="9336" spans="19:27">
      <c r="S9336" s="52"/>
      <c r="T9336" s="52"/>
      <c r="U9336" s="52"/>
      <c r="V9336" s="52"/>
      <c r="W9336" s="52"/>
      <c r="X9336" s="52"/>
      <c r="Y9336" s="52"/>
      <c r="Z9336" s="52"/>
      <c r="AA9336" s="52"/>
    </row>
    <row r="9337" spans="19:27">
      <c r="S9337" s="52"/>
      <c r="T9337" s="52"/>
      <c r="U9337" s="52"/>
      <c r="V9337" s="52"/>
      <c r="W9337" s="52"/>
      <c r="X9337" s="52"/>
      <c r="Y9337" s="52"/>
      <c r="Z9337" s="52"/>
      <c r="AA9337" s="52"/>
    </row>
    <row r="9338" spans="19:27">
      <c r="S9338" s="52"/>
      <c r="T9338" s="52"/>
      <c r="U9338" s="52"/>
      <c r="V9338" s="52"/>
      <c r="W9338" s="52"/>
      <c r="X9338" s="52"/>
      <c r="Y9338" s="52"/>
      <c r="Z9338" s="52"/>
      <c r="AA9338" s="52"/>
    </row>
    <row r="9339" spans="19:27">
      <c r="S9339" s="52"/>
      <c r="T9339" s="52"/>
      <c r="U9339" s="52"/>
      <c r="V9339" s="52"/>
      <c r="W9339" s="52"/>
      <c r="X9339" s="52"/>
      <c r="Y9339" s="52"/>
      <c r="Z9339" s="52"/>
      <c r="AA9339" s="52"/>
    </row>
    <row r="9340" spans="19:27">
      <c r="S9340" s="52"/>
      <c r="T9340" s="52"/>
      <c r="U9340" s="52"/>
      <c r="V9340" s="52"/>
      <c r="W9340" s="52"/>
      <c r="X9340" s="52"/>
      <c r="Y9340" s="52"/>
      <c r="Z9340" s="52"/>
      <c r="AA9340" s="52"/>
    </row>
    <row r="9341" spans="19:27">
      <c r="S9341" s="52"/>
      <c r="T9341" s="52"/>
      <c r="U9341" s="52"/>
      <c r="V9341" s="52"/>
      <c r="W9341" s="52"/>
      <c r="X9341" s="52"/>
      <c r="Y9341" s="52"/>
      <c r="Z9341" s="52"/>
      <c r="AA9341" s="52"/>
    </row>
    <row r="9342" spans="19:27">
      <c r="S9342" s="52"/>
      <c r="T9342" s="52"/>
      <c r="U9342" s="52"/>
      <c r="V9342" s="52"/>
      <c r="W9342" s="52"/>
      <c r="X9342" s="52"/>
      <c r="Y9342" s="52"/>
      <c r="Z9342" s="52"/>
      <c r="AA9342" s="52"/>
    </row>
    <row r="9343" spans="19:27">
      <c r="S9343" s="52"/>
      <c r="T9343" s="52"/>
      <c r="U9343" s="52"/>
      <c r="V9343" s="52"/>
      <c r="W9343" s="52"/>
      <c r="X9343" s="52"/>
      <c r="Y9343" s="52"/>
      <c r="Z9343" s="52"/>
      <c r="AA9343" s="52"/>
    </row>
    <row r="9344" spans="19:27">
      <c r="S9344" s="52"/>
      <c r="T9344" s="52"/>
      <c r="U9344" s="52"/>
      <c r="V9344" s="52"/>
      <c r="W9344" s="52"/>
      <c r="X9344" s="52"/>
      <c r="Y9344" s="52"/>
      <c r="Z9344" s="52"/>
      <c r="AA9344" s="52"/>
    </row>
    <row r="9345" spans="19:27">
      <c r="S9345" s="52"/>
      <c r="T9345" s="52"/>
      <c r="U9345" s="52"/>
      <c r="V9345" s="52"/>
      <c r="W9345" s="52"/>
      <c r="X9345" s="52"/>
      <c r="Y9345" s="52"/>
      <c r="Z9345" s="52"/>
      <c r="AA9345" s="52"/>
    </row>
    <row r="9346" spans="19:27">
      <c r="S9346" s="52"/>
      <c r="T9346" s="52"/>
      <c r="U9346" s="52"/>
      <c r="V9346" s="52"/>
      <c r="W9346" s="52"/>
      <c r="X9346" s="52"/>
      <c r="Y9346" s="52"/>
      <c r="Z9346" s="52"/>
      <c r="AA9346" s="52"/>
    </row>
    <row r="9347" spans="19:27">
      <c r="S9347" s="52"/>
      <c r="T9347" s="52"/>
      <c r="U9347" s="52"/>
      <c r="V9347" s="52"/>
      <c r="W9347" s="52"/>
      <c r="X9347" s="52"/>
      <c r="Y9347" s="52"/>
      <c r="Z9347" s="52"/>
      <c r="AA9347" s="52"/>
    </row>
    <row r="9348" spans="19:27">
      <c r="S9348" s="52"/>
      <c r="T9348" s="52"/>
      <c r="U9348" s="52"/>
      <c r="V9348" s="52"/>
      <c r="W9348" s="52"/>
      <c r="X9348" s="52"/>
      <c r="Y9348" s="52"/>
      <c r="Z9348" s="52"/>
      <c r="AA9348" s="52"/>
    </row>
    <row r="9349" spans="19:27">
      <c r="S9349" s="52"/>
      <c r="T9349" s="52"/>
      <c r="U9349" s="52"/>
      <c r="V9349" s="52"/>
      <c r="W9349" s="52"/>
      <c r="X9349" s="52"/>
      <c r="Y9349" s="52"/>
      <c r="Z9349" s="52"/>
      <c r="AA9349" s="52"/>
    </row>
    <row r="9350" spans="19:27">
      <c r="S9350" s="52"/>
      <c r="T9350" s="52"/>
      <c r="U9350" s="52"/>
      <c r="V9350" s="52"/>
      <c r="W9350" s="52"/>
      <c r="X9350" s="52"/>
      <c r="Y9350" s="52"/>
      <c r="Z9350" s="52"/>
      <c r="AA9350" s="52"/>
    </row>
    <row r="9351" spans="19:27">
      <c r="S9351" s="52"/>
      <c r="T9351" s="52"/>
      <c r="U9351" s="52"/>
      <c r="V9351" s="52"/>
      <c r="W9351" s="52"/>
      <c r="X9351" s="52"/>
      <c r="Y9351" s="52"/>
      <c r="Z9351" s="52"/>
      <c r="AA9351" s="52"/>
    </row>
    <row r="9352" spans="19:27">
      <c r="S9352" s="52"/>
      <c r="T9352" s="52"/>
      <c r="U9352" s="52"/>
      <c r="V9352" s="52"/>
      <c r="W9352" s="52"/>
      <c r="X9352" s="52"/>
      <c r="Y9352" s="52"/>
      <c r="Z9352" s="52"/>
      <c r="AA9352" s="52"/>
    </row>
    <row r="9353" spans="19:27">
      <c r="S9353" s="52"/>
      <c r="T9353" s="52"/>
      <c r="U9353" s="52"/>
      <c r="V9353" s="52"/>
      <c r="W9353" s="52"/>
      <c r="X9353" s="52"/>
      <c r="Y9353" s="52"/>
      <c r="Z9353" s="52"/>
      <c r="AA9353" s="52"/>
    </row>
    <row r="9354" spans="19:27">
      <c r="S9354" s="52"/>
      <c r="T9354" s="52"/>
      <c r="U9354" s="52"/>
      <c r="V9354" s="52"/>
      <c r="W9354" s="52"/>
      <c r="X9354" s="52"/>
      <c r="Y9354" s="52"/>
      <c r="Z9354" s="52"/>
      <c r="AA9354" s="52"/>
    </row>
    <row r="9355" spans="19:27">
      <c r="S9355" s="52"/>
      <c r="T9355" s="52"/>
      <c r="U9355" s="52"/>
      <c r="V9355" s="52"/>
      <c r="W9355" s="52"/>
      <c r="X9355" s="52"/>
      <c r="Y9355" s="52"/>
      <c r="Z9355" s="52"/>
      <c r="AA9355" s="52"/>
    </row>
    <row r="9356" spans="19:27">
      <c r="S9356" s="52"/>
      <c r="T9356" s="52"/>
      <c r="U9356" s="52"/>
      <c r="V9356" s="52"/>
      <c r="W9356" s="52"/>
      <c r="X9356" s="52"/>
      <c r="Y9356" s="52"/>
      <c r="Z9356" s="52"/>
      <c r="AA9356" s="52"/>
    </row>
    <row r="9357" spans="19:27">
      <c r="S9357" s="52"/>
      <c r="T9357" s="52"/>
      <c r="U9357" s="52"/>
      <c r="V9357" s="52"/>
      <c r="W9357" s="52"/>
      <c r="X9357" s="52"/>
      <c r="Y9357" s="52"/>
      <c r="Z9357" s="52"/>
      <c r="AA9357" s="52"/>
    </row>
    <row r="9358" spans="19:27">
      <c r="S9358" s="52"/>
      <c r="T9358" s="52"/>
      <c r="U9358" s="52"/>
      <c r="V9358" s="52"/>
      <c r="W9358" s="52"/>
      <c r="X9358" s="52"/>
      <c r="Y9358" s="52"/>
      <c r="Z9358" s="52"/>
      <c r="AA9358" s="52"/>
    </row>
    <row r="9359" spans="19:27">
      <c r="S9359" s="52"/>
      <c r="T9359" s="52"/>
      <c r="U9359" s="52"/>
      <c r="V9359" s="52"/>
      <c r="W9359" s="52"/>
      <c r="X9359" s="52"/>
      <c r="Y9359" s="52"/>
      <c r="Z9359" s="52"/>
      <c r="AA9359" s="52"/>
    </row>
    <row r="9360" spans="19:27">
      <c r="S9360" s="52"/>
      <c r="T9360" s="52"/>
      <c r="U9360" s="52"/>
      <c r="V9360" s="52"/>
      <c r="W9360" s="52"/>
      <c r="X9360" s="52"/>
      <c r="Y9360" s="52"/>
      <c r="Z9360" s="52"/>
      <c r="AA9360" s="52"/>
    </row>
    <row r="9361" spans="19:27">
      <c r="S9361" s="52"/>
      <c r="T9361" s="52"/>
      <c r="U9361" s="52"/>
      <c r="V9361" s="52"/>
      <c r="W9361" s="52"/>
      <c r="X9361" s="52"/>
      <c r="Y9361" s="52"/>
      <c r="Z9361" s="52"/>
      <c r="AA9361" s="52"/>
    </row>
    <row r="9362" spans="19:27">
      <c r="S9362" s="52"/>
      <c r="T9362" s="52"/>
      <c r="U9362" s="52"/>
      <c r="V9362" s="52"/>
      <c r="W9362" s="52"/>
      <c r="X9362" s="52"/>
      <c r="Y9362" s="52"/>
      <c r="Z9362" s="52"/>
      <c r="AA9362" s="52"/>
    </row>
    <row r="9363" spans="19:27">
      <c r="S9363" s="52"/>
      <c r="T9363" s="52"/>
      <c r="U9363" s="52"/>
      <c r="V9363" s="52"/>
      <c r="W9363" s="52"/>
      <c r="X9363" s="52"/>
      <c r="Y9363" s="52"/>
      <c r="Z9363" s="52"/>
      <c r="AA9363" s="52"/>
    </row>
    <row r="9364" spans="19:27">
      <c r="S9364" s="52"/>
      <c r="T9364" s="52"/>
      <c r="U9364" s="52"/>
      <c r="V9364" s="52"/>
      <c r="W9364" s="52"/>
      <c r="X9364" s="52"/>
      <c r="Y9364" s="52"/>
      <c r="Z9364" s="52"/>
      <c r="AA9364" s="52"/>
    </row>
    <row r="9365" spans="19:27">
      <c r="S9365" s="52"/>
      <c r="T9365" s="52"/>
      <c r="U9365" s="52"/>
      <c r="V9365" s="52"/>
      <c r="W9365" s="52"/>
      <c r="X9365" s="52"/>
      <c r="Y9365" s="52"/>
      <c r="Z9365" s="52"/>
      <c r="AA9365" s="52"/>
    </row>
    <row r="9366" spans="19:27">
      <c r="S9366" s="52"/>
      <c r="T9366" s="52"/>
      <c r="U9366" s="52"/>
      <c r="V9366" s="52"/>
      <c r="W9366" s="52"/>
      <c r="X9366" s="52"/>
      <c r="Y9366" s="52"/>
      <c r="Z9366" s="52"/>
      <c r="AA9366" s="52"/>
    </row>
    <row r="9367" spans="19:27">
      <c r="S9367" s="52"/>
      <c r="T9367" s="52"/>
      <c r="U9367" s="52"/>
      <c r="V9367" s="52"/>
      <c r="W9367" s="52"/>
      <c r="X9367" s="52"/>
      <c r="Y9367" s="52"/>
      <c r="Z9367" s="52"/>
      <c r="AA9367" s="52"/>
    </row>
    <row r="9368" spans="19:27">
      <c r="S9368" s="52"/>
      <c r="T9368" s="52"/>
      <c r="U9368" s="52"/>
      <c r="V9368" s="52"/>
      <c r="W9368" s="52"/>
      <c r="X9368" s="52"/>
      <c r="Y9368" s="52"/>
      <c r="Z9368" s="52"/>
      <c r="AA9368" s="52"/>
    </row>
    <row r="9369" spans="19:27">
      <c r="S9369" s="52"/>
      <c r="T9369" s="52"/>
      <c r="U9369" s="52"/>
      <c r="V9369" s="52"/>
      <c r="W9369" s="52"/>
      <c r="X9369" s="52"/>
      <c r="Y9369" s="52"/>
      <c r="Z9369" s="52"/>
      <c r="AA9369" s="52"/>
    </row>
    <row r="9370" spans="19:27">
      <c r="S9370" s="52"/>
      <c r="T9370" s="52"/>
      <c r="U9370" s="52"/>
      <c r="V9370" s="52"/>
      <c r="W9370" s="52"/>
      <c r="X9370" s="52"/>
      <c r="Y9370" s="52"/>
      <c r="Z9370" s="52"/>
      <c r="AA9370" s="52"/>
    </row>
    <row r="9371" spans="19:27">
      <c r="S9371" s="52"/>
      <c r="T9371" s="52"/>
      <c r="U9371" s="52"/>
      <c r="V9371" s="52"/>
      <c r="W9371" s="52"/>
      <c r="X9371" s="52"/>
      <c r="Y9371" s="52"/>
      <c r="Z9371" s="52"/>
      <c r="AA9371" s="52"/>
    </row>
    <row r="9372" spans="19:27">
      <c r="S9372" s="52"/>
      <c r="T9372" s="52"/>
      <c r="U9372" s="52"/>
      <c r="V9372" s="52"/>
      <c r="W9372" s="52"/>
      <c r="X9372" s="52"/>
      <c r="Y9372" s="52"/>
      <c r="Z9372" s="52"/>
      <c r="AA9372" s="52"/>
    </row>
    <row r="9373" spans="19:27">
      <c r="S9373" s="52"/>
      <c r="T9373" s="52"/>
      <c r="U9373" s="52"/>
      <c r="V9373" s="52"/>
      <c r="W9373" s="52"/>
      <c r="X9373" s="52"/>
      <c r="Y9373" s="52"/>
      <c r="Z9373" s="52"/>
      <c r="AA9373" s="52"/>
    </row>
    <row r="9374" spans="19:27">
      <c r="S9374" s="52"/>
      <c r="T9374" s="52"/>
      <c r="U9374" s="52"/>
      <c r="V9374" s="52"/>
      <c r="W9374" s="52"/>
      <c r="X9374" s="52"/>
      <c r="Y9374" s="52"/>
      <c r="Z9374" s="52"/>
      <c r="AA9374" s="52"/>
    </row>
    <row r="9375" spans="19:27">
      <c r="S9375" s="52"/>
      <c r="T9375" s="52"/>
      <c r="U9375" s="52"/>
      <c r="V9375" s="52"/>
      <c r="W9375" s="52"/>
      <c r="X9375" s="52"/>
      <c r="Y9375" s="52"/>
      <c r="Z9375" s="52"/>
      <c r="AA9375" s="52"/>
    </row>
    <row r="9376" spans="19:27">
      <c r="S9376" s="52"/>
      <c r="T9376" s="52"/>
      <c r="U9376" s="52"/>
      <c r="V9376" s="52"/>
      <c r="W9376" s="52"/>
      <c r="X9376" s="52"/>
      <c r="Y9376" s="52"/>
      <c r="Z9376" s="52"/>
      <c r="AA9376" s="52"/>
    </row>
    <row r="9377" spans="19:27">
      <c r="S9377" s="52"/>
      <c r="T9377" s="52"/>
      <c r="U9377" s="52"/>
      <c r="V9377" s="52"/>
      <c r="W9377" s="52"/>
      <c r="X9377" s="52"/>
      <c r="Y9377" s="52"/>
      <c r="Z9377" s="52"/>
      <c r="AA9377" s="52"/>
    </row>
    <row r="9378" spans="19:27">
      <c r="S9378" s="52"/>
      <c r="T9378" s="52"/>
      <c r="U9378" s="52"/>
      <c r="V9378" s="52"/>
      <c r="W9378" s="52"/>
      <c r="X9378" s="52"/>
      <c r="Y9378" s="52"/>
      <c r="Z9378" s="52"/>
      <c r="AA9378" s="52"/>
    </row>
    <row r="9379" spans="19:27">
      <c r="S9379" s="52"/>
      <c r="T9379" s="52"/>
      <c r="U9379" s="52"/>
      <c r="V9379" s="52"/>
      <c r="W9379" s="52"/>
      <c r="X9379" s="52"/>
      <c r="Y9379" s="52"/>
      <c r="Z9379" s="52"/>
      <c r="AA9379" s="52"/>
    </row>
    <row r="9380" spans="19:27">
      <c r="S9380" s="52"/>
      <c r="T9380" s="52"/>
      <c r="U9380" s="52"/>
      <c r="V9380" s="52"/>
      <c r="W9380" s="52"/>
      <c r="X9380" s="52"/>
      <c r="Y9380" s="52"/>
      <c r="Z9380" s="52"/>
      <c r="AA9380" s="52"/>
    </row>
    <row r="9381" spans="19:27">
      <c r="S9381" s="52"/>
      <c r="T9381" s="52"/>
      <c r="U9381" s="52"/>
      <c r="V9381" s="52"/>
      <c r="W9381" s="52"/>
      <c r="X9381" s="52"/>
      <c r="Y9381" s="52"/>
      <c r="Z9381" s="52"/>
      <c r="AA9381" s="52"/>
    </row>
    <row r="9382" spans="19:27">
      <c r="S9382" s="52"/>
      <c r="T9382" s="52"/>
      <c r="U9382" s="52"/>
      <c r="V9382" s="52"/>
      <c r="W9382" s="52"/>
      <c r="X9382" s="52"/>
      <c r="Y9382" s="52"/>
      <c r="Z9382" s="52"/>
      <c r="AA9382" s="52"/>
    </row>
    <row r="9383" spans="19:27">
      <c r="S9383" s="52"/>
      <c r="T9383" s="52"/>
      <c r="U9383" s="52"/>
      <c r="V9383" s="52"/>
      <c r="W9383" s="52"/>
      <c r="X9383" s="52"/>
      <c r="Y9383" s="52"/>
      <c r="Z9383" s="52"/>
      <c r="AA9383" s="52"/>
    </row>
    <row r="9384" spans="19:27">
      <c r="S9384" s="52"/>
      <c r="T9384" s="52"/>
      <c r="U9384" s="52"/>
      <c r="V9384" s="52"/>
      <c r="W9384" s="52"/>
      <c r="X9384" s="52"/>
      <c r="Y9384" s="52"/>
      <c r="Z9384" s="52"/>
      <c r="AA9384" s="52"/>
    </row>
    <row r="9385" spans="19:27">
      <c r="S9385" s="52"/>
      <c r="T9385" s="52"/>
      <c r="U9385" s="52"/>
      <c r="V9385" s="52"/>
      <c r="W9385" s="52"/>
      <c r="X9385" s="52"/>
      <c r="Y9385" s="52"/>
      <c r="Z9385" s="52"/>
      <c r="AA9385" s="52"/>
    </row>
    <row r="9386" spans="19:27">
      <c r="S9386" s="52"/>
      <c r="T9386" s="52"/>
      <c r="U9386" s="52"/>
      <c r="V9386" s="52"/>
      <c r="W9386" s="52"/>
      <c r="X9386" s="52"/>
      <c r="Y9386" s="52"/>
      <c r="Z9386" s="52"/>
      <c r="AA9386" s="52"/>
    </row>
    <row r="9387" spans="19:27">
      <c r="S9387" s="52"/>
      <c r="T9387" s="52"/>
      <c r="U9387" s="52"/>
      <c r="V9387" s="52"/>
      <c r="W9387" s="52"/>
      <c r="X9387" s="52"/>
      <c r="Y9387" s="52"/>
      <c r="Z9387" s="52"/>
      <c r="AA9387" s="52"/>
    </row>
    <row r="9388" spans="19:27">
      <c r="S9388" s="52"/>
      <c r="T9388" s="52"/>
      <c r="U9388" s="52"/>
      <c r="V9388" s="52"/>
      <c r="W9388" s="52"/>
      <c r="X9388" s="52"/>
      <c r="Y9388" s="52"/>
      <c r="Z9388" s="52"/>
      <c r="AA9388" s="52"/>
    </row>
    <row r="9389" spans="19:27">
      <c r="S9389" s="52"/>
      <c r="T9389" s="52"/>
      <c r="U9389" s="52"/>
      <c r="V9389" s="52"/>
      <c r="W9389" s="52"/>
      <c r="X9389" s="52"/>
      <c r="Y9389" s="52"/>
      <c r="Z9389" s="52"/>
      <c r="AA9389" s="52"/>
    </row>
    <row r="9390" spans="19:27">
      <c r="S9390" s="52"/>
      <c r="T9390" s="52"/>
      <c r="U9390" s="52"/>
      <c r="V9390" s="52"/>
      <c r="W9390" s="52"/>
      <c r="X9390" s="52"/>
      <c r="Y9390" s="52"/>
      <c r="Z9390" s="52"/>
      <c r="AA9390" s="52"/>
    </row>
    <row r="9391" spans="19:27">
      <c r="S9391" s="52"/>
      <c r="T9391" s="52"/>
      <c r="U9391" s="52"/>
      <c r="V9391" s="52"/>
      <c r="W9391" s="52"/>
      <c r="X9391" s="52"/>
      <c r="Y9391" s="52"/>
      <c r="Z9391" s="52"/>
      <c r="AA9391" s="52"/>
    </row>
    <row r="9392" spans="19:27">
      <c r="S9392" s="52"/>
      <c r="T9392" s="52"/>
      <c r="U9392" s="52"/>
      <c r="V9392" s="52"/>
      <c r="W9392" s="52"/>
      <c r="X9392" s="52"/>
      <c r="Y9392" s="52"/>
      <c r="Z9392" s="52"/>
      <c r="AA9392" s="52"/>
    </row>
    <row r="9393" spans="19:27">
      <c r="S9393" s="52"/>
      <c r="T9393" s="52"/>
      <c r="U9393" s="52"/>
      <c r="V9393" s="52"/>
      <c r="W9393" s="52"/>
      <c r="X9393" s="52"/>
      <c r="Y9393" s="52"/>
      <c r="Z9393" s="52"/>
      <c r="AA9393" s="52"/>
    </row>
    <row r="9394" spans="19:27">
      <c r="S9394" s="52"/>
      <c r="T9394" s="52"/>
      <c r="U9394" s="52"/>
      <c r="V9394" s="52"/>
      <c r="W9394" s="52"/>
      <c r="X9394" s="52"/>
      <c r="Y9394" s="52"/>
      <c r="Z9394" s="52"/>
      <c r="AA9394" s="52"/>
    </row>
    <row r="9395" spans="19:27">
      <c r="S9395" s="52"/>
      <c r="T9395" s="52"/>
      <c r="U9395" s="52"/>
      <c r="V9395" s="52"/>
      <c r="W9395" s="52"/>
      <c r="X9395" s="52"/>
      <c r="Y9395" s="52"/>
      <c r="Z9395" s="52"/>
      <c r="AA9395" s="52"/>
    </row>
    <row r="9396" spans="19:27">
      <c r="S9396" s="52"/>
      <c r="T9396" s="52"/>
      <c r="U9396" s="52"/>
      <c r="V9396" s="52"/>
      <c r="W9396" s="52"/>
      <c r="X9396" s="52"/>
      <c r="Y9396" s="52"/>
      <c r="Z9396" s="52"/>
      <c r="AA9396" s="52"/>
    </row>
    <row r="9397" spans="19:27">
      <c r="S9397" s="52"/>
      <c r="T9397" s="52"/>
      <c r="U9397" s="52"/>
      <c r="V9397" s="52"/>
      <c r="W9397" s="52"/>
      <c r="X9397" s="52"/>
      <c r="Y9397" s="52"/>
      <c r="Z9397" s="52"/>
      <c r="AA9397" s="52"/>
    </row>
    <row r="9398" spans="19:27">
      <c r="S9398" s="52"/>
      <c r="T9398" s="52"/>
      <c r="U9398" s="52"/>
      <c r="V9398" s="52"/>
      <c r="W9398" s="52"/>
      <c r="X9398" s="52"/>
      <c r="Y9398" s="52"/>
      <c r="Z9398" s="52"/>
      <c r="AA9398" s="52"/>
    </row>
    <row r="9399" spans="19:27">
      <c r="S9399" s="52"/>
      <c r="T9399" s="52"/>
      <c r="U9399" s="52"/>
      <c r="V9399" s="52"/>
      <c r="W9399" s="52"/>
      <c r="X9399" s="52"/>
      <c r="Y9399" s="52"/>
      <c r="Z9399" s="52"/>
      <c r="AA9399" s="52"/>
    </row>
    <row r="9400" spans="19:27">
      <c r="S9400" s="52"/>
      <c r="T9400" s="52"/>
      <c r="U9400" s="52"/>
      <c r="V9400" s="52"/>
      <c r="W9400" s="52"/>
      <c r="X9400" s="52"/>
      <c r="Y9400" s="52"/>
      <c r="Z9400" s="52"/>
      <c r="AA9400" s="52"/>
    </row>
    <row r="9401" spans="19:27">
      <c r="S9401" s="52"/>
      <c r="T9401" s="52"/>
      <c r="U9401" s="52"/>
      <c r="V9401" s="52"/>
      <c r="W9401" s="52"/>
      <c r="X9401" s="52"/>
      <c r="Y9401" s="52"/>
      <c r="Z9401" s="52"/>
      <c r="AA9401" s="52"/>
    </row>
    <row r="9402" spans="19:27">
      <c r="S9402" s="52"/>
      <c r="T9402" s="52"/>
      <c r="U9402" s="52"/>
      <c r="V9402" s="52"/>
      <c r="W9402" s="52"/>
      <c r="X9402" s="52"/>
      <c r="Y9402" s="52"/>
      <c r="Z9402" s="52"/>
      <c r="AA9402" s="52"/>
    </row>
    <row r="9403" spans="19:27">
      <c r="S9403" s="52"/>
      <c r="T9403" s="52"/>
      <c r="U9403" s="52"/>
      <c r="V9403" s="52"/>
      <c r="W9403" s="52"/>
      <c r="X9403" s="52"/>
      <c r="Y9403" s="52"/>
      <c r="Z9403" s="52"/>
      <c r="AA9403" s="52"/>
    </row>
    <row r="9404" spans="19:27">
      <c r="S9404" s="52"/>
      <c r="T9404" s="52"/>
      <c r="U9404" s="52"/>
      <c r="V9404" s="52"/>
      <c r="W9404" s="52"/>
      <c r="X9404" s="52"/>
      <c r="Y9404" s="52"/>
      <c r="Z9404" s="52"/>
      <c r="AA9404" s="52"/>
    </row>
    <row r="9405" spans="19:27">
      <c r="S9405" s="52"/>
      <c r="T9405" s="52"/>
      <c r="U9405" s="52"/>
      <c r="V9405" s="52"/>
      <c r="W9405" s="52"/>
      <c r="X9405" s="52"/>
      <c r="Y9405" s="52"/>
      <c r="Z9405" s="52"/>
      <c r="AA9405" s="52"/>
    </row>
    <row r="9406" spans="19:27">
      <c r="S9406" s="52"/>
      <c r="T9406" s="52"/>
      <c r="U9406" s="52"/>
      <c r="V9406" s="52"/>
      <c r="W9406" s="52"/>
      <c r="X9406" s="52"/>
      <c r="Y9406" s="52"/>
      <c r="Z9406" s="52"/>
      <c r="AA9406" s="52"/>
    </row>
    <row r="9407" spans="19:27">
      <c r="S9407" s="52"/>
      <c r="T9407" s="52"/>
      <c r="U9407" s="52"/>
      <c r="V9407" s="52"/>
      <c r="W9407" s="52"/>
      <c r="X9407" s="52"/>
      <c r="Y9407" s="52"/>
      <c r="Z9407" s="52"/>
      <c r="AA9407" s="52"/>
    </row>
    <row r="9408" spans="19:27">
      <c r="S9408" s="52"/>
      <c r="T9408" s="52"/>
      <c r="U9408" s="52"/>
      <c r="V9408" s="52"/>
      <c r="W9408" s="52"/>
      <c r="X9408" s="52"/>
      <c r="Y9408" s="52"/>
      <c r="Z9408" s="52"/>
      <c r="AA9408" s="52"/>
    </row>
    <row r="9409" spans="19:27">
      <c r="S9409" s="52"/>
      <c r="T9409" s="52"/>
      <c r="U9409" s="52"/>
      <c r="V9409" s="52"/>
      <c r="W9409" s="52"/>
      <c r="X9409" s="52"/>
      <c r="Y9409" s="52"/>
      <c r="Z9409" s="52"/>
      <c r="AA9409" s="52"/>
    </row>
    <row r="9410" spans="19:27">
      <c r="S9410" s="52"/>
      <c r="T9410" s="52"/>
      <c r="U9410" s="52"/>
      <c r="V9410" s="52"/>
      <c r="W9410" s="52"/>
      <c r="X9410" s="52"/>
      <c r="Y9410" s="52"/>
      <c r="Z9410" s="52"/>
      <c r="AA9410" s="52"/>
    </row>
    <row r="9411" spans="19:27">
      <c r="S9411" s="52"/>
      <c r="T9411" s="52"/>
      <c r="U9411" s="52"/>
      <c r="V9411" s="52"/>
      <c r="W9411" s="52"/>
      <c r="X9411" s="52"/>
      <c r="Y9411" s="52"/>
      <c r="Z9411" s="52"/>
      <c r="AA9411" s="52"/>
    </row>
    <row r="9412" spans="19:27">
      <c r="S9412" s="52"/>
      <c r="T9412" s="52"/>
      <c r="U9412" s="52"/>
      <c r="V9412" s="52"/>
      <c r="W9412" s="52"/>
      <c r="X9412" s="52"/>
      <c r="Y9412" s="52"/>
      <c r="Z9412" s="52"/>
      <c r="AA9412" s="52"/>
    </row>
    <row r="9413" spans="19:27">
      <c r="S9413" s="52"/>
      <c r="T9413" s="52"/>
      <c r="U9413" s="52"/>
      <c r="V9413" s="52"/>
      <c r="W9413" s="52"/>
      <c r="X9413" s="52"/>
      <c r="Y9413" s="52"/>
      <c r="Z9413" s="52"/>
      <c r="AA9413" s="52"/>
    </row>
    <row r="9414" spans="19:27">
      <c r="S9414" s="52"/>
      <c r="T9414" s="52"/>
      <c r="U9414" s="52"/>
      <c r="V9414" s="52"/>
      <c r="W9414" s="52"/>
      <c r="X9414" s="52"/>
      <c r="Y9414" s="52"/>
      <c r="Z9414" s="52"/>
      <c r="AA9414" s="52"/>
    </row>
    <row r="9415" spans="19:27">
      <c r="S9415" s="52"/>
      <c r="T9415" s="52"/>
      <c r="U9415" s="52"/>
      <c r="V9415" s="52"/>
      <c r="W9415" s="52"/>
      <c r="X9415" s="52"/>
      <c r="Y9415" s="52"/>
      <c r="Z9415" s="52"/>
      <c r="AA9415" s="52"/>
    </row>
    <row r="9416" spans="19:27">
      <c r="S9416" s="52"/>
      <c r="T9416" s="52"/>
      <c r="U9416" s="52"/>
      <c r="V9416" s="52"/>
      <c r="W9416" s="52"/>
      <c r="X9416" s="52"/>
      <c r="Y9416" s="52"/>
      <c r="Z9416" s="52"/>
      <c r="AA9416" s="52"/>
    </row>
    <row r="9417" spans="19:27">
      <c r="S9417" s="52"/>
      <c r="T9417" s="52"/>
      <c r="U9417" s="52"/>
      <c r="V9417" s="52"/>
      <c r="W9417" s="52"/>
      <c r="X9417" s="52"/>
      <c r="Y9417" s="52"/>
      <c r="Z9417" s="52"/>
      <c r="AA9417" s="52"/>
    </row>
    <row r="9418" spans="19:27">
      <c r="S9418" s="52"/>
      <c r="T9418" s="52"/>
      <c r="U9418" s="52"/>
      <c r="V9418" s="52"/>
      <c r="W9418" s="52"/>
      <c r="X9418" s="52"/>
      <c r="Y9418" s="52"/>
      <c r="Z9418" s="52"/>
      <c r="AA9418" s="52"/>
    </row>
    <row r="9419" spans="19:27">
      <c r="S9419" s="52"/>
      <c r="T9419" s="52"/>
      <c r="U9419" s="52"/>
      <c r="V9419" s="52"/>
      <c r="W9419" s="52"/>
      <c r="X9419" s="52"/>
      <c r="Y9419" s="52"/>
      <c r="Z9419" s="52"/>
      <c r="AA9419" s="52"/>
    </row>
    <row r="9420" spans="19:27">
      <c r="S9420" s="52"/>
      <c r="T9420" s="52"/>
      <c r="U9420" s="52"/>
      <c r="V9420" s="52"/>
      <c r="W9420" s="52"/>
      <c r="X9420" s="52"/>
      <c r="Y9420" s="52"/>
      <c r="Z9420" s="52"/>
      <c r="AA9420" s="52"/>
    </row>
    <row r="9421" spans="19:27">
      <c r="S9421" s="52"/>
      <c r="T9421" s="52"/>
      <c r="U9421" s="52"/>
      <c r="V9421" s="52"/>
      <c r="W9421" s="52"/>
      <c r="X9421" s="52"/>
      <c r="Y9421" s="52"/>
      <c r="Z9421" s="52"/>
      <c r="AA9421" s="52"/>
    </row>
    <row r="9422" spans="19:27">
      <c r="S9422" s="52"/>
      <c r="T9422" s="52"/>
      <c r="U9422" s="52"/>
      <c r="V9422" s="52"/>
      <c r="W9422" s="52"/>
      <c r="X9422" s="52"/>
      <c r="Y9422" s="52"/>
      <c r="Z9422" s="52"/>
      <c r="AA9422" s="52"/>
    </row>
    <row r="9423" spans="19:27">
      <c r="S9423" s="52"/>
      <c r="T9423" s="52"/>
      <c r="U9423" s="52"/>
      <c r="V9423" s="52"/>
      <c r="W9423" s="52"/>
      <c r="X9423" s="52"/>
      <c r="Y9423" s="52"/>
      <c r="Z9423" s="52"/>
      <c r="AA9423" s="52"/>
    </row>
    <row r="9424" spans="19:27">
      <c r="S9424" s="52"/>
      <c r="T9424" s="52"/>
      <c r="U9424" s="52"/>
      <c r="V9424" s="52"/>
      <c r="W9424" s="52"/>
      <c r="X9424" s="52"/>
      <c r="Y9424" s="52"/>
      <c r="Z9424" s="52"/>
      <c r="AA9424" s="52"/>
    </row>
    <row r="9425" spans="19:27">
      <c r="S9425" s="52"/>
      <c r="T9425" s="52"/>
      <c r="U9425" s="52"/>
      <c r="V9425" s="52"/>
      <c r="W9425" s="52"/>
      <c r="X9425" s="52"/>
      <c r="Y9425" s="52"/>
      <c r="Z9425" s="52"/>
      <c r="AA9425" s="52"/>
    </row>
    <row r="9426" spans="19:27">
      <c r="S9426" s="52"/>
      <c r="T9426" s="52"/>
      <c r="U9426" s="52"/>
      <c r="V9426" s="52"/>
      <c r="W9426" s="52"/>
      <c r="X9426" s="52"/>
      <c r="Y9426" s="52"/>
      <c r="Z9426" s="52"/>
      <c r="AA9426" s="52"/>
    </row>
    <row r="9427" spans="19:27">
      <c r="S9427" s="52"/>
      <c r="T9427" s="52"/>
      <c r="U9427" s="52"/>
      <c r="V9427" s="52"/>
      <c r="W9427" s="52"/>
      <c r="X9427" s="52"/>
      <c r="Y9427" s="52"/>
      <c r="Z9427" s="52"/>
      <c r="AA9427" s="52"/>
    </row>
    <row r="9428" spans="19:27">
      <c r="S9428" s="52"/>
      <c r="T9428" s="52"/>
      <c r="U9428" s="52"/>
      <c r="V9428" s="52"/>
      <c r="W9428" s="52"/>
      <c r="X9428" s="52"/>
      <c r="Y9428" s="52"/>
      <c r="Z9428" s="52"/>
      <c r="AA9428" s="52"/>
    </row>
    <row r="9429" spans="19:27">
      <c r="S9429" s="52"/>
      <c r="T9429" s="52"/>
      <c r="U9429" s="52"/>
      <c r="V9429" s="52"/>
      <c r="W9429" s="52"/>
      <c r="X9429" s="52"/>
      <c r="Y9429" s="52"/>
      <c r="Z9429" s="52"/>
      <c r="AA9429" s="52"/>
    </row>
    <row r="9430" spans="19:27">
      <c r="S9430" s="52"/>
      <c r="T9430" s="52"/>
      <c r="U9430" s="52"/>
      <c r="V9430" s="52"/>
      <c r="W9430" s="52"/>
      <c r="X9430" s="52"/>
      <c r="Y9430" s="52"/>
      <c r="Z9430" s="52"/>
      <c r="AA9430" s="52"/>
    </row>
    <row r="9431" spans="19:27">
      <c r="S9431" s="52"/>
      <c r="T9431" s="52"/>
      <c r="U9431" s="52"/>
      <c r="V9431" s="52"/>
      <c r="W9431" s="52"/>
      <c r="X9431" s="52"/>
      <c r="Y9431" s="52"/>
      <c r="Z9431" s="52"/>
      <c r="AA9431" s="52"/>
    </row>
    <row r="9432" spans="19:27">
      <c r="S9432" s="52"/>
      <c r="T9432" s="52"/>
      <c r="U9432" s="52"/>
      <c r="V9432" s="52"/>
      <c r="W9432" s="52"/>
      <c r="X9432" s="52"/>
      <c r="Y9432" s="52"/>
      <c r="Z9432" s="52"/>
      <c r="AA9432" s="52"/>
    </row>
    <row r="9433" spans="19:27">
      <c r="S9433" s="52"/>
      <c r="T9433" s="52"/>
      <c r="U9433" s="52"/>
      <c r="V9433" s="52"/>
      <c r="W9433" s="52"/>
      <c r="X9433" s="52"/>
      <c r="Y9433" s="52"/>
      <c r="Z9433" s="52"/>
      <c r="AA9433" s="52"/>
    </row>
    <row r="9434" spans="19:27">
      <c r="S9434" s="52"/>
      <c r="T9434" s="52"/>
      <c r="U9434" s="52"/>
      <c r="V9434" s="52"/>
      <c r="W9434" s="52"/>
      <c r="X9434" s="52"/>
      <c r="Y9434" s="52"/>
      <c r="Z9434" s="52"/>
      <c r="AA9434" s="52"/>
    </row>
    <row r="9435" spans="19:27">
      <c r="S9435" s="52"/>
      <c r="T9435" s="52"/>
      <c r="U9435" s="52"/>
      <c r="V9435" s="52"/>
      <c r="W9435" s="52"/>
      <c r="X9435" s="52"/>
      <c r="Y9435" s="52"/>
      <c r="Z9435" s="52"/>
      <c r="AA9435" s="52"/>
    </row>
    <row r="9436" spans="19:27">
      <c r="S9436" s="52"/>
      <c r="T9436" s="52"/>
      <c r="U9436" s="52"/>
      <c r="V9436" s="52"/>
      <c r="W9436" s="52"/>
      <c r="X9436" s="52"/>
      <c r="Y9436" s="52"/>
      <c r="Z9436" s="52"/>
      <c r="AA9436" s="52"/>
    </row>
    <row r="9437" spans="19:27">
      <c r="S9437" s="52"/>
      <c r="T9437" s="52"/>
      <c r="U9437" s="52"/>
      <c r="V9437" s="52"/>
      <c r="W9437" s="52"/>
      <c r="X9437" s="52"/>
      <c r="Y9437" s="52"/>
      <c r="Z9437" s="52"/>
      <c r="AA9437" s="52"/>
    </row>
    <row r="9438" spans="19:27">
      <c r="S9438" s="52"/>
      <c r="T9438" s="52"/>
      <c r="U9438" s="52"/>
      <c r="V9438" s="52"/>
      <c r="W9438" s="52"/>
      <c r="X9438" s="52"/>
      <c r="Y9438" s="52"/>
      <c r="Z9438" s="52"/>
      <c r="AA9438" s="52"/>
    </row>
    <row r="9439" spans="19:27">
      <c r="S9439" s="52"/>
      <c r="T9439" s="52"/>
      <c r="U9439" s="52"/>
      <c r="V9439" s="52"/>
      <c r="W9439" s="52"/>
      <c r="X9439" s="52"/>
      <c r="Y9439" s="52"/>
      <c r="Z9439" s="52"/>
      <c r="AA9439" s="52"/>
    </row>
    <row r="9440" spans="19:27">
      <c r="S9440" s="52"/>
      <c r="T9440" s="52"/>
      <c r="U9440" s="52"/>
      <c r="V9440" s="52"/>
      <c r="W9440" s="52"/>
      <c r="X9440" s="52"/>
      <c r="Y9440" s="52"/>
      <c r="Z9440" s="52"/>
      <c r="AA9440" s="52"/>
    </row>
    <row r="9441" spans="19:27">
      <c r="S9441" s="52"/>
      <c r="T9441" s="52"/>
      <c r="U9441" s="52"/>
      <c r="V9441" s="52"/>
      <c r="W9441" s="52"/>
      <c r="X9441" s="52"/>
      <c r="Y9441" s="52"/>
      <c r="Z9441" s="52"/>
      <c r="AA9441" s="52"/>
    </row>
    <row r="9442" spans="19:27">
      <c r="S9442" s="52"/>
      <c r="T9442" s="52"/>
      <c r="U9442" s="52"/>
      <c r="V9442" s="52"/>
      <c r="W9442" s="52"/>
      <c r="X9442" s="52"/>
      <c r="Y9442" s="52"/>
      <c r="Z9442" s="52"/>
      <c r="AA9442" s="52"/>
    </row>
    <row r="9443" spans="19:27">
      <c r="S9443" s="52"/>
      <c r="T9443" s="52"/>
      <c r="U9443" s="52"/>
      <c r="V9443" s="52"/>
      <c r="W9443" s="52"/>
      <c r="X9443" s="52"/>
      <c r="Y9443" s="52"/>
      <c r="Z9443" s="52"/>
      <c r="AA9443" s="52"/>
    </row>
    <row r="9444" spans="19:27">
      <c r="S9444" s="52"/>
      <c r="T9444" s="52"/>
      <c r="U9444" s="52"/>
      <c r="V9444" s="52"/>
      <c r="W9444" s="52"/>
      <c r="X9444" s="52"/>
      <c r="Y9444" s="52"/>
      <c r="Z9444" s="52"/>
      <c r="AA9444" s="52"/>
    </row>
    <row r="9445" spans="19:27">
      <c r="S9445" s="52"/>
      <c r="T9445" s="52"/>
      <c r="U9445" s="52"/>
      <c r="V9445" s="52"/>
      <c r="W9445" s="52"/>
      <c r="X9445" s="52"/>
      <c r="Y9445" s="52"/>
      <c r="Z9445" s="52"/>
      <c r="AA9445" s="52"/>
    </row>
    <row r="9446" spans="19:27">
      <c r="S9446" s="52"/>
      <c r="T9446" s="52"/>
      <c r="U9446" s="52"/>
      <c r="V9446" s="52"/>
      <c r="W9446" s="52"/>
      <c r="X9446" s="52"/>
      <c r="Y9446" s="52"/>
      <c r="Z9446" s="52"/>
      <c r="AA9446" s="52"/>
    </row>
    <row r="9447" spans="19:27">
      <c r="S9447" s="52"/>
      <c r="T9447" s="52"/>
      <c r="U9447" s="52"/>
      <c r="V9447" s="52"/>
      <c r="W9447" s="52"/>
      <c r="X9447" s="52"/>
      <c r="Y9447" s="52"/>
      <c r="Z9447" s="52"/>
      <c r="AA9447" s="52"/>
    </row>
    <row r="9448" spans="19:27">
      <c r="S9448" s="52"/>
      <c r="T9448" s="52"/>
      <c r="U9448" s="52"/>
      <c r="V9448" s="52"/>
      <c r="W9448" s="52"/>
      <c r="X9448" s="52"/>
      <c r="Y9448" s="52"/>
      <c r="Z9448" s="52"/>
      <c r="AA9448" s="52"/>
    </row>
    <row r="9449" spans="19:27">
      <c r="S9449" s="52"/>
      <c r="T9449" s="52"/>
      <c r="U9449" s="52"/>
      <c r="V9449" s="52"/>
      <c r="W9449" s="52"/>
      <c r="X9449" s="52"/>
      <c r="Y9449" s="52"/>
      <c r="Z9449" s="52"/>
      <c r="AA9449" s="52"/>
    </row>
    <row r="9450" spans="19:27">
      <c r="S9450" s="52"/>
      <c r="T9450" s="52"/>
      <c r="U9450" s="52"/>
      <c r="V9450" s="52"/>
      <c r="W9450" s="52"/>
      <c r="X9450" s="52"/>
      <c r="Y9450" s="52"/>
      <c r="Z9450" s="52"/>
      <c r="AA9450" s="52"/>
    </row>
    <row r="9451" spans="19:27">
      <c r="S9451" s="52"/>
      <c r="T9451" s="52"/>
      <c r="U9451" s="52"/>
      <c r="V9451" s="52"/>
      <c r="W9451" s="52"/>
      <c r="X9451" s="52"/>
      <c r="Y9451" s="52"/>
      <c r="Z9451" s="52"/>
      <c r="AA9451" s="52"/>
    </row>
    <row r="9452" spans="19:27">
      <c r="S9452" s="52"/>
      <c r="T9452" s="52"/>
      <c r="U9452" s="52"/>
      <c r="V9452" s="52"/>
      <c r="W9452" s="52"/>
      <c r="X9452" s="52"/>
      <c r="Y9452" s="52"/>
      <c r="Z9452" s="52"/>
      <c r="AA9452" s="52"/>
    </row>
    <row r="9453" spans="19:27">
      <c r="S9453" s="52"/>
      <c r="T9453" s="52"/>
      <c r="U9453" s="52"/>
      <c r="V9453" s="52"/>
      <c r="W9453" s="52"/>
      <c r="X9453" s="52"/>
      <c r="Y9453" s="52"/>
      <c r="Z9453" s="52"/>
      <c r="AA9453" s="52"/>
    </row>
    <row r="9454" spans="19:27">
      <c r="S9454" s="52"/>
      <c r="T9454" s="52"/>
      <c r="U9454" s="52"/>
      <c r="V9454" s="52"/>
      <c r="W9454" s="52"/>
      <c r="X9454" s="52"/>
      <c r="Y9454" s="52"/>
      <c r="Z9454" s="52"/>
      <c r="AA9454" s="52"/>
    </row>
    <row r="9455" spans="19:27">
      <c r="S9455" s="52"/>
      <c r="T9455" s="52"/>
      <c r="U9455" s="52"/>
      <c r="V9455" s="52"/>
      <c r="W9455" s="52"/>
      <c r="X9455" s="52"/>
      <c r="Y9455" s="52"/>
      <c r="Z9455" s="52"/>
      <c r="AA9455" s="52"/>
    </row>
    <row r="9456" spans="19:27">
      <c r="S9456" s="52"/>
      <c r="T9456" s="52"/>
      <c r="U9456" s="52"/>
      <c r="V9456" s="52"/>
      <c r="W9456" s="52"/>
      <c r="X9456" s="52"/>
      <c r="Y9456" s="52"/>
      <c r="Z9456" s="52"/>
      <c r="AA9456" s="52"/>
    </row>
    <row r="9457" spans="19:27">
      <c r="S9457" s="52"/>
      <c r="T9457" s="52"/>
      <c r="U9457" s="52"/>
      <c r="V9457" s="52"/>
      <c r="W9457" s="52"/>
      <c r="X9457" s="52"/>
      <c r="Y9457" s="52"/>
      <c r="Z9457" s="52"/>
      <c r="AA9457" s="52"/>
    </row>
    <row r="9458" spans="19:27">
      <c r="S9458" s="52"/>
      <c r="T9458" s="52"/>
      <c r="U9458" s="52"/>
      <c r="V9458" s="52"/>
      <c r="W9458" s="52"/>
      <c r="X9458" s="52"/>
      <c r="Y9458" s="52"/>
      <c r="Z9458" s="52"/>
      <c r="AA9458" s="52"/>
    </row>
    <row r="9459" spans="19:27">
      <c r="S9459" s="52"/>
      <c r="T9459" s="52"/>
      <c r="U9459" s="52"/>
      <c r="V9459" s="52"/>
      <c r="W9459" s="52"/>
      <c r="X9459" s="52"/>
      <c r="Y9459" s="52"/>
      <c r="Z9459" s="52"/>
      <c r="AA9459" s="52"/>
    </row>
    <row r="9460" spans="19:27">
      <c r="S9460" s="52"/>
      <c r="T9460" s="52"/>
      <c r="U9460" s="52"/>
      <c r="V9460" s="52"/>
      <c r="W9460" s="52"/>
      <c r="X9460" s="52"/>
      <c r="Y9460" s="52"/>
      <c r="Z9460" s="52"/>
      <c r="AA9460" s="52"/>
    </row>
    <row r="9461" spans="19:27">
      <c r="S9461" s="52"/>
      <c r="T9461" s="52"/>
      <c r="U9461" s="52"/>
      <c r="V9461" s="52"/>
      <c r="W9461" s="52"/>
      <c r="X9461" s="52"/>
      <c r="Y9461" s="52"/>
      <c r="Z9461" s="52"/>
      <c r="AA9461" s="52"/>
    </row>
    <row r="9462" spans="19:27">
      <c r="S9462" s="52"/>
      <c r="T9462" s="52"/>
      <c r="U9462" s="52"/>
      <c r="V9462" s="52"/>
      <c r="W9462" s="52"/>
      <c r="X9462" s="52"/>
      <c r="Y9462" s="52"/>
      <c r="Z9462" s="52"/>
      <c r="AA9462" s="52"/>
    </row>
    <row r="9463" spans="19:27">
      <c r="S9463" s="52"/>
      <c r="T9463" s="52"/>
      <c r="U9463" s="52"/>
      <c r="V9463" s="52"/>
      <c r="W9463" s="52"/>
      <c r="X9463" s="52"/>
      <c r="Y9463" s="52"/>
      <c r="Z9463" s="52"/>
      <c r="AA9463" s="52"/>
    </row>
    <row r="9464" spans="19:27">
      <c r="S9464" s="52"/>
      <c r="T9464" s="52"/>
      <c r="U9464" s="52"/>
      <c r="V9464" s="52"/>
      <c r="W9464" s="52"/>
      <c r="X9464" s="52"/>
      <c r="Y9464" s="52"/>
      <c r="Z9464" s="52"/>
      <c r="AA9464" s="52"/>
    </row>
    <row r="9465" spans="19:27">
      <c r="S9465" s="52"/>
      <c r="T9465" s="52"/>
      <c r="U9465" s="52"/>
      <c r="V9465" s="52"/>
      <c r="W9465" s="52"/>
      <c r="X9465" s="52"/>
      <c r="Y9465" s="52"/>
      <c r="Z9465" s="52"/>
      <c r="AA9465" s="52"/>
    </row>
    <row r="9466" spans="19:27">
      <c r="S9466" s="52"/>
      <c r="T9466" s="52"/>
      <c r="U9466" s="52"/>
      <c r="V9466" s="52"/>
      <c r="W9466" s="52"/>
      <c r="X9466" s="52"/>
      <c r="Y9466" s="52"/>
      <c r="Z9466" s="52"/>
      <c r="AA9466" s="52"/>
    </row>
    <row r="9467" spans="19:27">
      <c r="S9467" s="52"/>
      <c r="T9467" s="52"/>
      <c r="U9467" s="52"/>
      <c r="V9467" s="52"/>
      <c r="W9467" s="52"/>
      <c r="X9467" s="52"/>
      <c r="Y9467" s="52"/>
      <c r="Z9467" s="52"/>
      <c r="AA9467" s="52"/>
    </row>
    <row r="9468" spans="19:27">
      <c r="S9468" s="52"/>
      <c r="T9468" s="52"/>
      <c r="U9468" s="52"/>
      <c r="V9468" s="52"/>
      <c r="W9468" s="52"/>
      <c r="X9468" s="52"/>
      <c r="Y9468" s="52"/>
      <c r="Z9468" s="52"/>
      <c r="AA9468" s="52"/>
    </row>
    <row r="9469" spans="19:27">
      <c r="S9469" s="52"/>
      <c r="T9469" s="52"/>
      <c r="U9469" s="52"/>
      <c r="V9469" s="52"/>
      <c r="W9469" s="52"/>
      <c r="X9469" s="52"/>
      <c r="Y9469" s="52"/>
      <c r="Z9469" s="52"/>
      <c r="AA9469" s="52"/>
    </row>
    <row r="9470" spans="19:27">
      <c r="S9470" s="52"/>
      <c r="T9470" s="52"/>
      <c r="U9470" s="52"/>
      <c r="V9470" s="52"/>
      <c r="W9470" s="52"/>
      <c r="X9470" s="52"/>
      <c r="Y9470" s="52"/>
      <c r="Z9470" s="52"/>
      <c r="AA9470" s="52"/>
    </row>
    <row r="9471" spans="19:27">
      <c r="S9471" s="52"/>
      <c r="T9471" s="52"/>
      <c r="U9471" s="52"/>
      <c r="V9471" s="52"/>
      <c r="W9471" s="52"/>
      <c r="X9471" s="52"/>
      <c r="Y9471" s="52"/>
      <c r="Z9471" s="52"/>
      <c r="AA9471" s="52"/>
    </row>
    <row r="9472" spans="19:27">
      <c r="S9472" s="52"/>
      <c r="T9472" s="52"/>
      <c r="U9472" s="52"/>
      <c r="V9472" s="52"/>
      <c r="W9472" s="52"/>
      <c r="X9472" s="52"/>
      <c r="Y9472" s="52"/>
      <c r="Z9472" s="52"/>
      <c r="AA9472" s="52"/>
    </row>
    <row r="9473" spans="19:27">
      <c r="S9473" s="52"/>
      <c r="T9473" s="52"/>
      <c r="U9473" s="52"/>
      <c r="V9473" s="52"/>
      <c r="W9473" s="52"/>
      <c r="X9473" s="52"/>
      <c r="Y9473" s="52"/>
      <c r="Z9473" s="52"/>
      <c r="AA9473" s="52"/>
    </row>
    <row r="9474" spans="19:27">
      <c r="S9474" s="52"/>
      <c r="T9474" s="52"/>
      <c r="U9474" s="52"/>
      <c r="V9474" s="52"/>
      <c r="W9474" s="52"/>
      <c r="X9474" s="52"/>
      <c r="Y9474" s="52"/>
      <c r="Z9474" s="52"/>
      <c r="AA9474" s="52"/>
    </row>
    <row r="9475" spans="19:27">
      <c r="S9475" s="52"/>
      <c r="T9475" s="52"/>
      <c r="U9475" s="52"/>
      <c r="V9475" s="52"/>
      <c r="W9475" s="52"/>
      <c r="X9475" s="52"/>
      <c r="Y9475" s="52"/>
      <c r="Z9475" s="52"/>
      <c r="AA9475" s="52"/>
    </row>
    <row r="9476" spans="19:27">
      <c r="S9476" s="52"/>
      <c r="T9476" s="52"/>
      <c r="U9476" s="52"/>
      <c r="V9476" s="52"/>
      <c r="W9476" s="52"/>
      <c r="X9476" s="52"/>
      <c r="Y9476" s="52"/>
      <c r="Z9476" s="52"/>
      <c r="AA9476" s="52"/>
    </row>
    <row r="9477" spans="19:27">
      <c r="S9477" s="52"/>
      <c r="T9477" s="52"/>
      <c r="U9477" s="52"/>
      <c r="V9477" s="52"/>
      <c r="W9477" s="52"/>
      <c r="X9477" s="52"/>
      <c r="Y9477" s="52"/>
      <c r="Z9477" s="52"/>
      <c r="AA9477" s="52"/>
    </row>
    <row r="9478" spans="19:27">
      <c r="S9478" s="52"/>
      <c r="T9478" s="52"/>
      <c r="U9478" s="52"/>
      <c r="V9478" s="52"/>
      <c r="W9478" s="52"/>
      <c r="X9478" s="52"/>
      <c r="Y9478" s="52"/>
      <c r="Z9478" s="52"/>
      <c r="AA9478" s="52"/>
    </row>
    <row r="9479" spans="19:27">
      <c r="S9479" s="52"/>
      <c r="T9479" s="52"/>
      <c r="U9479" s="52"/>
      <c r="V9479" s="52"/>
      <c r="W9479" s="52"/>
      <c r="X9479" s="52"/>
      <c r="Y9479" s="52"/>
      <c r="Z9479" s="52"/>
      <c r="AA9479" s="52"/>
    </row>
    <row r="9480" spans="19:27">
      <c r="S9480" s="52"/>
      <c r="T9480" s="52"/>
      <c r="U9480" s="52"/>
      <c r="V9480" s="52"/>
      <c r="W9480" s="52"/>
      <c r="X9480" s="52"/>
      <c r="Y9480" s="52"/>
      <c r="Z9480" s="52"/>
      <c r="AA9480" s="52"/>
    </row>
    <row r="9481" spans="19:27">
      <c r="S9481" s="52"/>
      <c r="T9481" s="52"/>
      <c r="U9481" s="52"/>
      <c r="V9481" s="52"/>
      <c r="W9481" s="52"/>
      <c r="X9481" s="52"/>
      <c r="Y9481" s="52"/>
      <c r="Z9481" s="52"/>
      <c r="AA9481" s="52"/>
    </row>
    <row r="9482" spans="19:27">
      <c r="S9482" s="52"/>
      <c r="T9482" s="52"/>
      <c r="U9482" s="52"/>
      <c r="V9482" s="52"/>
      <c r="W9482" s="52"/>
      <c r="X9482" s="52"/>
      <c r="Y9482" s="52"/>
      <c r="Z9482" s="52"/>
      <c r="AA9482" s="52"/>
    </row>
    <row r="9483" spans="19:27">
      <c r="S9483" s="52"/>
      <c r="T9483" s="52"/>
      <c r="U9483" s="52"/>
      <c r="V9483" s="52"/>
      <c r="W9483" s="52"/>
      <c r="X9483" s="52"/>
      <c r="Y9483" s="52"/>
      <c r="Z9483" s="52"/>
      <c r="AA9483" s="52"/>
    </row>
    <row r="9484" spans="19:27">
      <c r="S9484" s="52"/>
      <c r="T9484" s="52"/>
      <c r="U9484" s="52"/>
      <c r="V9484" s="52"/>
      <c r="W9484" s="52"/>
      <c r="X9484" s="52"/>
      <c r="Y9484" s="52"/>
      <c r="Z9484" s="52"/>
      <c r="AA9484" s="52"/>
    </row>
    <row r="9485" spans="19:27">
      <c r="S9485" s="52"/>
      <c r="T9485" s="52"/>
      <c r="U9485" s="52"/>
      <c r="V9485" s="52"/>
      <c r="W9485" s="52"/>
      <c r="X9485" s="52"/>
      <c r="Y9485" s="52"/>
      <c r="Z9485" s="52"/>
      <c r="AA9485" s="52"/>
    </row>
    <row r="9486" spans="19:27">
      <c r="S9486" s="52"/>
      <c r="T9486" s="52"/>
      <c r="U9486" s="52"/>
      <c r="V9486" s="52"/>
      <c r="W9486" s="52"/>
      <c r="X9486" s="52"/>
      <c r="Y9486" s="52"/>
      <c r="Z9486" s="52"/>
      <c r="AA9486" s="52"/>
    </row>
    <row r="9487" spans="19:27">
      <c r="S9487" s="52"/>
      <c r="T9487" s="52"/>
      <c r="U9487" s="52"/>
      <c r="V9487" s="52"/>
      <c r="W9487" s="52"/>
      <c r="X9487" s="52"/>
      <c r="Y9487" s="52"/>
      <c r="Z9487" s="52"/>
      <c r="AA9487" s="52"/>
    </row>
    <row r="9488" spans="19:27">
      <c r="S9488" s="52"/>
      <c r="T9488" s="52"/>
      <c r="U9488" s="52"/>
      <c r="V9488" s="52"/>
      <c r="W9488" s="52"/>
      <c r="X9488" s="52"/>
      <c r="Y9488" s="52"/>
      <c r="Z9488" s="52"/>
      <c r="AA9488" s="52"/>
    </row>
    <row r="9489" spans="19:27">
      <c r="S9489" s="52"/>
      <c r="T9489" s="52"/>
      <c r="U9489" s="52"/>
      <c r="V9489" s="52"/>
      <c r="W9489" s="52"/>
      <c r="X9489" s="52"/>
      <c r="Y9489" s="52"/>
      <c r="Z9489" s="52"/>
      <c r="AA9489" s="52"/>
    </row>
    <row r="9490" spans="19:27">
      <c r="S9490" s="52"/>
      <c r="T9490" s="52"/>
      <c r="U9490" s="52"/>
      <c r="V9490" s="52"/>
      <c r="W9490" s="52"/>
      <c r="X9490" s="52"/>
      <c r="Y9490" s="52"/>
      <c r="Z9490" s="52"/>
      <c r="AA9490" s="52"/>
    </row>
    <row r="9491" spans="19:27">
      <c r="S9491" s="52"/>
      <c r="T9491" s="52"/>
      <c r="U9491" s="52"/>
      <c r="V9491" s="52"/>
      <c r="W9491" s="52"/>
      <c r="X9491" s="52"/>
      <c r="Y9491" s="52"/>
      <c r="Z9491" s="52"/>
      <c r="AA9491" s="52"/>
    </row>
    <row r="9492" spans="19:27">
      <c r="S9492" s="52"/>
      <c r="T9492" s="52"/>
      <c r="U9492" s="52"/>
      <c r="V9492" s="52"/>
      <c r="W9492" s="52"/>
      <c r="X9492" s="52"/>
      <c r="Y9492" s="52"/>
      <c r="Z9492" s="52"/>
      <c r="AA9492" s="52"/>
    </row>
    <row r="9493" spans="19:27">
      <c r="S9493" s="52"/>
      <c r="T9493" s="52"/>
      <c r="U9493" s="52"/>
      <c r="V9493" s="52"/>
      <c r="W9493" s="52"/>
      <c r="X9493" s="52"/>
      <c r="Y9493" s="52"/>
      <c r="Z9493" s="52"/>
      <c r="AA9493" s="52"/>
    </row>
    <row r="9494" spans="19:27">
      <c r="S9494" s="52"/>
      <c r="T9494" s="52"/>
      <c r="U9494" s="52"/>
      <c r="V9494" s="52"/>
      <c r="W9494" s="52"/>
      <c r="X9494" s="52"/>
      <c r="Y9494" s="52"/>
      <c r="Z9494" s="52"/>
      <c r="AA9494" s="52"/>
    </row>
    <row r="9495" spans="19:27">
      <c r="S9495" s="52"/>
      <c r="T9495" s="52"/>
      <c r="U9495" s="52"/>
      <c r="V9495" s="52"/>
      <c r="W9495" s="52"/>
      <c r="X9495" s="52"/>
      <c r="Y9495" s="52"/>
      <c r="Z9495" s="52"/>
      <c r="AA9495" s="52"/>
    </row>
    <row r="9496" spans="19:27">
      <c r="S9496" s="52"/>
      <c r="T9496" s="52"/>
      <c r="U9496" s="52"/>
      <c r="V9496" s="52"/>
      <c r="W9496" s="52"/>
      <c r="X9496" s="52"/>
      <c r="Y9496" s="52"/>
      <c r="Z9496" s="52"/>
      <c r="AA9496" s="52"/>
    </row>
    <row r="9497" spans="19:27">
      <c r="S9497" s="52"/>
      <c r="T9497" s="52"/>
      <c r="U9497" s="52"/>
      <c r="V9497" s="52"/>
      <c r="W9497" s="52"/>
      <c r="X9497" s="52"/>
      <c r="Y9497" s="52"/>
      <c r="Z9497" s="52"/>
      <c r="AA9497" s="52"/>
    </row>
    <row r="9498" spans="19:27">
      <c r="S9498" s="52"/>
      <c r="T9498" s="52"/>
      <c r="U9498" s="52"/>
      <c r="V9498" s="52"/>
      <c r="W9498" s="52"/>
      <c r="X9498" s="52"/>
      <c r="Y9498" s="52"/>
      <c r="Z9498" s="52"/>
      <c r="AA9498" s="52"/>
    </row>
    <row r="9499" spans="19:27">
      <c r="S9499" s="52"/>
      <c r="T9499" s="52"/>
      <c r="U9499" s="52"/>
      <c r="V9499" s="52"/>
      <c r="W9499" s="52"/>
      <c r="X9499" s="52"/>
      <c r="Y9499" s="52"/>
      <c r="Z9499" s="52"/>
      <c r="AA9499" s="52"/>
    </row>
    <row r="9500" spans="19:27">
      <c r="S9500" s="52"/>
      <c r="T9500" s="52"/>
      <c r="U9500" s="52"/>
      <c r="V9500" s="52"/>
      <c r="W9500" s="52"/>
      <c r="X9500" s="52"/>
      <c r="Y9500" s="52"/>
      <c r="Z9500" s="52"/>
      <c r="AA9500" s="52"/>
    </row>
    <row r="9501" spans="19:27">
      <c r="S9501" s="52"/>
      <c r="T9501" s="52"/>
      <c r="U9501" s="52"/>
      <c r="V9501" s="52"/>
      <c r="W9501" s="52"/>
      <c r="X9501" s="52"/>
      <c r="Y9501" s="52"/>
      <c r="Z9501" s="52"/>
      <c r="AA9501" s="52"/>
    </row>
    <row r="9502" spans="19:27">
      <c r="S9502" s="52"/>
      <c r="T9502" s="52"/>
      <c r="U9502" s="52"/>
      <c r="V9502" s="52"/>
      <c r="W9502" s="52"/>
      <c r="X9502" s="52"/>
      <c r="Y9502" s="52"/>
      <c r="Z9502" s="52"/>
      <c r="AA9502" s="52"/>
    </row>
    <row r="9503" spans="19:27">
      <c r="S9503" s="52"/>
      <c r="T9503" s="52"/>
      <c r="U9503" s="52"/>
      <c r="V9503" s="52"/>
      <c r="W9503" s="52"/>
      <c r="X9503" s="52"/>
      <c r="Y9503" s="52"/>
      <c r="Z9503" s="52"/>
      <c r="AA9503" s="52"/>
    </row>
    <row r="9504" spans="19:27">
      <c r="S9504" s="52"/>
      <c r="T9504" s="52"/>
      <c r="U9504" s="52"/>
      <c r="V9504" s="52"/>
      <c r="W9504" s="52"/>
      <c r="X9504" s="52"/>
      <c r="Y9504" s="52"/>
      <c r="Z9504" s="52"/>
      <c r="AA9504" s="52"/>
    </row>
    <row r="9505" spans="19:27">
      <c r="S9505" s="52"/>
      <c r="T9505" s="52"/>
      <c r="U9505" s="52"/>
      <c r="V9505" s="52"/>
      <c r="W9505" s="52"/>
      <c r="X9505" s="52"/>
      <c r="Y9505" s="52"/>
      <c r="Z9505" s="52"/>
      <c r="AA9505" s="52"/>
    </row>
    <row r="9506" spans="19:27">
      <c r="S9506" s="52"/>
      <c r="T9506" s="52"/>
      <c r="U9506" s="52"/>
      <c r="V9506" s="52"/>
      <c r="W9506" s="52"/>
      <c r="X9506" s="52"/>
      <c r="Y9506" s="52"/>
      <c r="Z9506" s="52"/>
      <c r="AA9506" s="52"/>
    </row>
    <row r="9507" spans="19:27">
      <c r="S9507" s="52"/>
      <c r="T9507" s="52"/>
      <c r="U9507" s="52"/>
      <c r="V9507" s="52"/>
      <c r="W9507" s="52"/>
      <c r="X9507" s="52"/>
      <c r="Y9507" s="52"/>
      <c r="Z9507" s="52"/>
      <c r="AA9507" s="52"/>
    </row>
    <row r="9508" spans="19:27">
      <c r="S9508" s="52"/>
      <c r="T9508" s="52"/>
      <c r="U9508" s="52"/>
      <c r="V9508" s="52"/>
      <c r="W9508" s="52"/>
      <c r="X9508" s="52"/>
      <c r="Y9508" s="52"/>
      <c r="Z9508" s="52"/>
      <c r="AA9508" s="52"/>
    </row>
    <row r="9509" spans="19:27">
      <c r="S9509" s="52"/>
      <c r="T9509" s="52"/>
      <c r="U9509" s="52"/>
      <c r="V9509" s="52"/>
      <c r="W9509" s="52"/>
      <c r="X9509" s="52"/>
      <c r="Y9509" s="52"/>
      <c r="Z9509" s="52"/>
      <c r="AA9509" s="52"/>
    </row>
    <row r="9510" spans="19:27">
      <c r="S9510" s="52"/>
      <c r="T9510" s="52"/>
      <c r="U9510" s="52"/>
      <c r="V9510" s="52"/>
      <c r="W9510" s="52"/>
      <c r="X9510" s="52"/>
      <c r="Y9510" s="52"/>
      <c r="Z9510" s="52"/>
      <c r="AA9510" s="52"/>
    </row>
    <row r="9511" spans="19:27">
      <c r="S9511" s="52"/>
      <c r="T9511" s="52"/>
      <c r="U9511" s="52"/>
      <c r="V9511" s="52"/>
      <c r="W9511" s="52"/>
      <c r="X9511" s="52"/>
      <c r="Y9511" s="52"/>
      <c r="Z9511" s="52"/>
      <c r="AA9511" s="52"/>
    </row>
    <row r="9512" spans="19:27">
      <c r="S9512" s="52"/>
      <c r="T9512" s="52"/>
      <c r="U9512" s="52"/>
      <c r="V9512" s="52"/>
      <c r="W9512" s="52"/>
      <c r="X9512" s="52"/>
      <c r="Y9512" s="52"/>
      <c r="Z9512" s="52"/>
      <c r="AA9512" s="52"/>
    </row>
    <row r="9513" spans="19:27">
      <c r="S9513" s="52"/>
      <c r="T9513" s="52"/>
      <c r="U9513" s="52"/>
      <c r="V9513" s="52"/>
      <c r="W9513" s="52"/>
      <c r="X9513" s="52"/>
      <c r="Y9513" s="52"/>
      <c r="Z9513" s="52"/>
      <c r="AA9513" s="52"/>
    </row>
    <row r="9514" spans="19:27">
      <c r="S9514" s="52"/>
      <c r="T9514" s="52"/>
      <c r="U9514" s="52"/>
      <c r="V9514" s="52"/>
      <c r="W9514" s="52"/>
      <c r="X9514" s="52"/>
      <c r="Y9514" s="52"/>
      <c r="Z9514" s="52"/>
      <c r="AA9514" s="52"/>
    </row>
    <row r="9515" spans="19:27">
      <c r="S9515" s="52"/>
      <c r="T9515" s="52"/>
      <c r="U9515" s="52"/>
      <c r="V9515" s="52"/>
      <c r="W9515" s="52"/>
      <c r="X9515" s="52"/>
      <c r="Y9515" s="52"/>
      <c r="Z9515" s="52"/>
      <c r="AA9515" s="52"/>
    </row>
    <row r="9516" spans="19:27">
      <c r="S9516" s="52"/>
      <c r="T9516" s="52"/>
      <c r="U9516" s="52"/>
      <c r="V9516" s="52"/>
      <c r="W9516" s="52"/>
      <c r="X9516" s="52"/>
      <c r="Y9516" s="52"/>
      <c r="Z9516" s="52"/>
      <c r="AA9516" s="52"/>
    </row>
    <row r="9517" spans="19:27">
      <c r="S9517" s="52"/>
      <c r="T9517" s="52"/>
      <c r="U9517" s="52"/>
      <c r="V9517" s="52"/>
      <c r="W9517" s="52"/>
      <c r="X9517" s="52"/>
      <c r="Y9517" s="52"/>
      <c r="Z9517" s="52"/>
      <c r="AA9517" s="52"/>
    </row>
    <row r="9518" spans="19:27">
      <c r="S9518" s="52"/>
      <c r="T9518" s="52"/>
      <c r="U9518" s="52"/>
      <c r="V9518" s="52"/>
      <c r="W9518" s="52"/>
      <c r="X9518" s="52"/>
      <c r="Y9518" s="52"/>
      <c r="Z9518" s="52"/>
      <c r="AA9518" s="52"/>
    </row>
    <row r="9519" spans="19:27">
      <c r="S9519" s="52"/>
      <c r="T9519" s="52"/>
      <c r="U9519" s="52"/>
      <c r="V9519" s="52"/>
      <c r="W9519" s="52"/>
      <c r="X9519" s="52"/>
      <c r="Y9519" s="52"/>
      <c r="Z9519" s="52"/>
      <c r="AA9519" s="52"/>
    </row>
    <row r="9520" spans="19:27">
      <c r="S9520" s="52"/>
      <c r="T9520" s="52"/>
      <c r="U9520" s="52"/>
      <c r="V9520" s="52"/>
      <c r="W9520" s="52"/>
      <c r="X9520" s="52"/>
      <c r="Y9520" s="52"/>
      <c r="Z9520" s="52"/>
      <c r="AA9520" s="52"/>
    </row>
    <row r="9521" spans="19:27">
      <c r="S9521" s="52"/>
      <c r="T9521" s="52"/>
      <c r="U9521" s="52"/>
      <c r="V9521" s="52"/>
      <c r="W9521" s="52"/>
      <c r="X9521" s="52"/>
      <c r="Y9521" s="52"/>
      <c r="Z9521" s="52"/>
      <c r="AA9521" s="52"/>
    </row>
    <row r="9522" spans="19:27">
      <c r="S9522" s="52"/>
      <c r="T9522" s="52"/>
      <c r="U9522" s="52"/>
      <c r="V9522" s="52"/>
      <c r="W9522" s="52"/>
      <c r="X9522" s="52"/>
      <c r="Y9522" s="52"/>
      <c r="Z9522" s="52"/>
      <c r="AA9522" s="52"/>
    </row>
    <row r="9523" spans="19:27">
      <c r="S9523" s="52"/>
      <c r="T9523" s="52"/>
      <c r="U9523" s="52"/>
      <c r="V9523" s="52"/>
      <c r="W9523" s="52"/>
      <c r="X9523" s="52"/>
      <c r="Y9523" s="52"/>
      <c r="Z9523" s="52"/>
      <c r="AA9523" s="52"/>
    </row>
    <row r="9524" spans="19:27">
      <c r="S9524" s="52"/>
      <c r="T9524" s="52"/>
      <c r="U9524" s="52"/>
      <c r="V9524" s="52"/>
      <c r="W9524" s="52"/>
      <c r="X9524" s="52"/>
      <c r="Y9524" s="52"/>
      <c r="Z9524" s="52"/>
      <c r="AA9524" s="52"/>
    </row>
    <row r="9525" spans="19:27">
      <c r="S9525" s="52"/>
      <c r="T9525" s="52"/>
      <c r="U9525" s="52"/>
      <c r="V9525" s="52"/>
      <c r="W9525" s="52"/>
      <c r="X9525" s="52"/>
      <c r="Y9525" s="52"/>
      <c r="Z9525" s="52"/>
      <c r="AA9525" s="52"/>
    </row>
    <row r="9526" spans="19:27">
      <c r="S9526" s="52"/>
      <c r="T9526" s="52"/>
      <c r="U9526" s="52"/>
      <c r="V9526" s="52"/>
      <c r="W9526" s="52"/>
      <c r="X9526" s="52"/>
      <c r="Y9526" s="52"/>
      <c r="Z9526" s="52"/>
      <c r="AA9526" s="52"/>
    </row>
    <row r="9527" spans="19:27">
      <c r="S9527" s="52"/>
      <c r="T9527" s="52"/>
      <c r="U9527" s="52"/>
      <c r="V9527" s="52"/>
      <c r="W9527" s="52"/>
      <c r="X9527" s="52"/>
      <c r="Y9527" s="52"/>
      <c r="Z9527" s="52"/>
      <c r="AA9527" s="52"/>
    </row>
    <row r="9528" spans="19:27">
      <c r="S9528" s="52"/>
      <c r="T9528" s="52"/>
      <c r="U9528" s="52"/>
      <c r="V9528" s="52"/>
      <c r="W9528" s="52"/>
      <c r="X9528" s="52"/>
      <c r="Y9528" s="52"/>
      <c r="Z9528" s="52"/>
      <c r="AA9528" s="52"/>
    </row>
    <row r="9529" spans="19:27">
      <c r="S9529" s="52"/>
      <c r="T9529" s="52"/>
      <c r="U9529" s="52"/>
      <c r="V9529" s="52"/>
      <c r="W9529" s="52"/>
      <c r="X9529" s="52"/>
      <c r="Y9529" s="52"/>
      <c r="Z9529" s="52"/>
      <c r="AA9529" s="52"/>
    </row>
    <row r="9530" spans="19:27">
      <c r="S9530" s="52"/>
      <c r="T9530" s="52"/>
      <c r="U9530" s="52"/>
      <c r="V9530" s="52"/>
      <c r="W9530" s="52"/>
      <c r="X9530" s="52"/>
      <c r="Y9530" s="52"/>
      <c r="Z9530" s="52"/>
      <c r="AA9530" s="52"/>
    </row>
    <row r="9531" spans="19:27">
      <c r="S9531" s="52"/>
      <c r="T9531" s="52"/>
      <c r="U9531" s="52"/>
      <c r="V9531" s="52"/>
      <c r="W9531" s="52"/>
      <c r="X9531" s="52"/>
      <c r="Y9531" s="52"/>
      <c r="Z9531" s="52"/>
      <c r="AA9531" s="52"/>
    </row>
    <row r="9532" spans="19:27">
      <c r="S9532" s="52"/>
      <c r="T9532" s="52"/>
      <c r="U9532" s="52"/>
      <c r="V9532" s="52"/>
      <c r="W9532" s="52"/>
      <c r="X9532" s="52"/>
      <c r="Y9532" s="52"/>
      <c r="Z9532" s="52"/>
      <c r="AA9532" s="52"/>
    </row>
    <row r="9533" spans="19:27">
      <c r="S9533" s="52"/>
      <c r="T9533" s="52"/>
      <c r="U9533" s="52"/>
      <c r="V9533" s="52"/>
      <c r="W9533" s="52"/>
      <c r="X9533" s="52"/>
      <c r="Y9533" s="52"/>
      <c r="Z9533" s="52"/>
      <c r="AA9533" s="52"/>
    </row>
    <row r="9534" spans="19:27">
      <c r="S9534" s="52"/>
      <c r="T9534" s="52"/>
      <c r="U9534" s="52"/>
      <c r="V9534" s="52"/>
      <c r="W9534" s="52"/>
      <c r="X9534" s="52"/>
      <c r="Y9534" s="52"/>
      <c r="Z9534" s="52"/>
      <c r="AA9534" s="52"/>
    </row>
    <row r="9535" spans="19:27">
      <c r="S9535" s="52"/>
      <c r="T9535" s="52"/>
      <c r="U9535" s="52"/>
      <c r="V9535" s="52"/>
      <c r="W9535" s="52"/>
      <c r="X9535" s="52"/>
      <c r="Y9535" s="52"/>
      <c r="Z9535" s="52"/>
      <c r="AA9535" s="52"/>
    </row>
    <row r="9536" spans="19:27">
      <c r="S9536" s="52"/>
      <c r="T9536" s="52"/>
      <c r="U9536" s="52"/>
      <c r="V9536" s="52"/>
      <c r="W9536" s="52"/>
      <c r="X9536" s="52"/>
      <c r="Y9536" s="52"/>
      <c r="Z9536" s="52"/>
      <c r="AA9536" s="52"/>
    </row>
    <row r="9537" spans="19:27">
      <c r="S9537" s="52"/>
      <c r="T9537" s="52"/>
      <c r="U9537" s="52"/>
      <c r="V9537" s="52"/>
      <c r="W9537" s="52"/>
      <c r="X9537" s="52"/>
      <c r="Y9537" s="52"/>
      <c r="Z9537" s="52"/>
      <c r="AA9537" s="52"/>
    </row>
    <row r="9538" spans="19:27">
      <c r="S9538" s="52"/>
      <c r="T9538" s="52"/>
      <c r="U9538" s="52"/>
      <c r="V9538" s="52"/>
      <c r="W9538" s="52"/>
      <c r="X9538" s="52"/>
      <c r="Y9538" s="52"/>
      <c r="Z9538" s="52"/>
      <c r="AA9538" s="52"/>
    </row>
    <row r="9539" spans="19:27">
      <c r="S9539" s="52"/>
      <c r="T9539" s="52"/>
      <c r="U9539" s="52"/>
      <c r="V9539" s="52"/>
      <c r="W9539" s="52"/>
      <c r="X9539" s="52"/>
      <c r="Y9539" s="52"/>
      <c r="Z9539" s="52"/>
      <c r="AA9539" s="52"/>
    </row>
    <row r="9540" spans="19:27">
      <c r="S9540" s="52"/>
      <c r="T9540" s="52"/>
      <c r="U9540" s="52"/>
      <c r="V9540" s="52"/>
      <c r="W9540" s="52"/>
      <c r="X9540" s="52"/>
      <c r="Y9540" s="52"/>
      <c r="Z9540" s="52"/>
      <c r="AA9540" s="52"/>
    </row>
    <row r="9541" spans="19:27">
      <c r="S9541" s="52"/>
      <c r="T9541" s="52"/>
      <c r="U9541" s="52"/>
      <c r="V9541" s="52"/>
      <c r="W9541" s="52"/>
      <c r="X9541" s="52"/>
      <c r="Y9541" s="52"/>
      <c r="Z9541" s="52"/>
      <c r="AA9541" s="52"/>
    </row>
    <row r="9542" spans="19:27">
      <c r="S9542" s="52"/>
      <c r="T9542" s="52"/>
      <c r="U9542" s="52"/>
      <c r="V9542" s="52"/>
      <c r="W9542" s="52"/>
      <c r="X9542" s="52"/>
      <c r="Y9542" s="52"/>
      <c r="Z9542" s="52"/>
      <c r="AA9542" s="52"/>
    </row>
    <row r="9543" spans="19:27">
      <c r="S9543" s="52"/>
      <c r="T9543" s="52"/>
      <c r="U9543" s="52"/>
      <c r="V9543" s="52"/>
      <c r="W9543" s="52"/>
      <c r="X9543" s="52"/>
      <c r="Y9543" s="52"/>
      <c r="Z9543" s="52"/>
      <c r="AA9543" s="52"/>
    </row>
    <row r="9544" spans="19:27">
      <c r="S9544" s="52"/>
      <c r="T9544" s="52"/>
      <c r="U9544" s="52"/>
      <c r="V9544" s="52"/>
      <c r="W9544" s="52"/>
      <c r="X9544" s="52"/>
      <c r="Y9544" s="52"/>
      <c r="Z9544" s="52"/>
      <c r="AA9544" s="52"/>
    </row>
    <row r="9545" spans="19:27">
      <c r="S9545" s="52"/>
      <c r="T9545" s="52"/>
      <c r="U9545" s="52"/>
      <c r="V9545" s="52"/>
      <c r="W9545" s="52"/>
      <c r="X9545" s="52"/>
      <c r="Y9545" s="52"/>
      <c r="Z9545" s="52"/>
      <c r="AA9545" s="52"/>
    </row>
    <row r="9546" spans="19:27">
      <c r="S9546" s="52"/>
      <c r="T9546" s="52"/>
      <c r="U9546" s="52"/>
      <c r="V9546" s="52"/>
      <c r="W9546" s="52"/>
      <c r="X9546" s="52"/>
      <c r="Y9546" s="52"/>
      <c r="Z9546" s="52"/>
      <c r="AA9546" s="52"/>
    </row>
    <row r="9547" spans="19:27">
      <c r="S9547" s="52"/>
      <c r="T9547" s="52"/>
      <c r="U9547" s="52"/>
      <c r="V9547" s="52"/>
      <c r="W9547" s="52"/>
      <c r="X9547" s="52"/>
      <c r="Y9547" s="52"/>
      <c r="Z9547" s="52"/>
      <c r="AA9547" s="52"/>
    </row>
    <row r="9548" spans="19:27">
      <c r="S9548" s="52"/>
      <c r="T9548" s="52"/>
      <c r="U9548" s="52"/>
      <c r="V9548" s="52"/>
      <c r="W9548" s="52"/>
      <c r="X9548" s="52"/>
      <c r="Y9548" s="52"/>
      <c r="Z9548" s="52"/>
      <c r="AA9548" s="52"/>
    </row>
    <row r="9549" spans="19:27">
      <c r="S9549" s="52"/>
      <c r="T9549" s="52"/>
      <c r="U9549" s="52"/>
      <c r="V9549" s="52"/>
      <c r="W9549" s="52"/>
      <c r="X9549" s="52"/>
      <c r="Y9549" s="52"/>
      <c r="Z9549" s="52"/>
      <c r="AA9549" s="52"/>
    </row>
    <row r="9550" spans="19:27">
      <c r="S9550" s="52"/>
      <c r="T9550" s="52"/>
      <c r="U9550" s="52"/>
      <c r="V9550" s="52"/>
      <c r="W9550" s="52"/>
      <c r="X9550" s="52"/>
      <c r="Y9550" s="52"/>
      <c r="Z9550" s="52"/>
      <c r="AA9550" s="52"/>
    </row>
    <row r="9551" spans="19:27">
      <c r="S9551" s="52"/>
      <c r="T9551" s="52"/>
      <c r="U9551" s="52"/>
      <c r="V9551" s="52"/>
      <c r="W9551" s="52"/>
      <c r="X9551" s="52"/>
      <c r="Y9551" s="52"/>
      <c r="Z9551" s="52"/>
      <c r="AA9551" s="52"/>
    </row>
    <row r="9552" spans="19:27">
      <c r="S9552" s="52"/>
      <c r="T9552" s="52"/>
      <c r="U9552" s="52"/>
      <c r="V9552" s="52"/>
      <c r="W9552" s="52"/>
      <c r="X9552" s="52"/>
      <c r="Y9552" s="52"/>
      <c r="Z9552" s="52"/>
      <c r="AA9552" s="52"/>
    </row>
    <row r="9553" spans="19:27">
      <c r="S9553" s="52"/>
      <c r="T9553" s="52"/>
      <c r="U9553" s="52"/>
      <c r="V9553" s="52"/>
      <c r="W9553" s="52"/>
      <c r="X9553" s="52"/>
      <c r="Y9553" s="52"/>
      <c r="Z9553" s="52"/>
      <c r="AA9553" s="52"/>
    </row>
    <row r="9554" spans="19:27">
      <c r="S9554" s="52"/>
      <c r="T9554" s="52"/>
      <c r="U9554" s="52"/>
      <c r="V9554" s="52"/>
      <c r="W9554" s="52"/>
      <c r="X9554" s="52"/>
      <c r="Y9554" s="52"/>
      <c r="Z9554" s="52"/>
      <c r="AA9554" s="52"/>
    </row>
    <row r="9555" spans="19:27">
      <c r="S9555" s="52"/>
      <c r="T9555" s="52"/>
      <c r="U9555" s="52"/>
      <c r="V9555" s="52"/>
      <c r="W9555" s="52"/>
      <c r="X9555" s="52"/>
      <c r="Y9555" s="52"/>
      <c r="Z9555" s="52"/>
      <c r="AA9555" s="52"/>
    </row>
    <row r="9556" spans="19:27">
      <c r="S9556" s="52"/>
      <c r="T9556" s="52"/>
      <c r="U9556" s="52"/>
      <c r="V9556" s="52"/>
      <c r="W9556" s="52"/>
      <c r="X9556" s="52"/>
      <c r="Y9556" s="52"/>
      <c r="Z9556" s="52"/>
      <c r="AA9556" s="52"/>
    </row>
    <row r="9557" spans="19:27">
      <c r="S9557" s="52"/>
      <c r="T9557" s="52"/>
      <c r="U9557" s="52"/>
      <c r="V9557" s="52"/>
      <c r="W9557" s="52"/>
      <c r="X9557" s="52"/>
      <c r="Y9557" s="52"/>
      <c r="Z9557" s="52"/>
      <c r="AA9557" s="52"/>
    </row>
    <row r="9558" spans="19:27">
      <c r="S9558" s="52"/>
      <c r="T9558" s="52"/>
      <c r="U9558" s="52"/>
      <c r="V9558" s="52"/>
      <c r="W9558" s="52"/>
      <c r="X9558" s="52"/>
      <c r="Y9558" s="52"/>
      <c r="Z9558" s="52"/>
      <c r="AA9558" s="52"/>
    </row>
    <row r="9559" spans="19:27">
      <c r="S9559" s="52"/>
      <c r="T9559" s="52"/>
      <c r="U9559" s="52"/>
      <c r="V9559" s="52"/>
      <c r="W9559" s="52"/>
      <c r="X9559" s="52"/>
      <c r="Y9559" s="52"/>
      <c r="Z9559" s="52"/>
      <c r="AA9559" s="52"/>
    </row>
    <row r="9560" spans="19:27">
      <c r="S9560" s="52"/>
      <c r="T9560" s="52"/>
      <c r="U9560" s="52"/>
      <c r="V9560" s="52"/>
      <c r="W9560" s="52"/>
      <c r="X9560" s="52"/>
      <c r="Y9560" s="52"/>
      <c r="Z9560" s="52"/>
      <c r="AA9560" s="52"/>
    </row>
    <row r="9561" spans="19:27">
      <c r="S9561" s="52"/>
      <c r="T9561" s="52"/>
      <c r="U9561" s="52"/>
      <c r="V9561" s="52"/>
      <c r="W9561" s="52"/>
      <c r="X9561" s="52"/>
      <c r="Y9561" s="52"/>
      <c r="Z9561" s="52"/>
      <c r="AA9561" s="52"/>
    </row>
    <row r="9562" spans="19:27">
      <c r="S9562" s="52"/>
      <c r="T9562" s="52"/>
      <c r="U9562" s="52"/>
      <c r="V9562" s="52"/>
      <c r="W9562" s="52"/>
      <c r="X9562" s="52"/>
      <c r="Y9562" s="52"/>
      <c r="Z9562" s="52"/>
      <c r="AA9562" s="52"/>
    </row>
    <row r="9563" spans="19:27">
      <c r="S9563" s="52"/>
      <c r="T9563" s="52"/>
      <c r="U9563" s="52"/>
      <c r="V9563" s="52"/>
      <c r="W9563" s="52"/>
      <c r="X9563" s="52"/>
      <c r="Y9563" s="52"/>
      <c r="Z9563" s="52"/>
      <c r="AA9563" s="52"/>
    </row>
    <row r="9564" spans="19:27">
      <c r="S9564" s="52"/>
      <c r="T9564" s="52"/>
      <c r="U9564" s="52"/>
      <c r="V9564" s="52"/>
      <c r="W9564" s="52"/>
      <c r="X9564" s="52"/>
      <c r="Y9564" s="52"/>
      <c r="Z9564" s="52"/>
      <c r="AA9564" s="52"/>
    </row>
    <row r="9565" spans="19:27">
      <c r="S9565" s="52"/>
      <c r="T9565" s="52"/>
      <c r="U9565" s="52"/>
      <c r="V9565" s="52"/>
      <c r="W9565" s="52"/>
      <c r="X9565" s="52"/>
      <c r="Y9565" s="52"/>
      <c r="Z9565" s="52"/>
      <c r="AA9565" s="52"/>
    </row>
    <row r="9566" spans="19:27">
      <c r="S9566" s="52"/>
      <c r="T9566" s="52"/>
      <c r="U9566" s="52"/>
      <c r="V9566" s="52"/>
      <c r="W9566" s="52"/>
      <c r="X9566" s="52"/>
      <c r="Y9566" s="52"/>
      <c r="Z9566" s="52"/>
      <c r="AA9566" s="52"/>
    </row>
    <row r="9567" spans="19:27">
      <c r="S9567" s="52"/>
      <c r="T9567" s="52"/>
      <c r="U9567" s="52"/>
      <c r="V9567" s="52"/>
      <c r="W9567" s="52"/>
      <c r="X9567" s="52"/>
      <c r="Y9567" s="52"/>
      <c r="Z9567" s="52"/>
      <c r="AA9567" s="52"/>
    </row>
    <row r="9568" spans="19:27">
      <c r="S9568" s="52"/>
      <c r="T9568" s="52"/>
      <c r="U9568" s="52"/>
      <c r="V9568" s="52"/>
      <c r="W9568" s="52"/>
      <c r="X9568" s="52"/>
      <c r="Y9568" s="52"/>
      <c r="Z9568" s="52"/>
      <c r="AA9568" s="52"/>
    </row>
    <row r="9569" spans="19:27">
      <c r="S9569" s="52"/>
      <c r="T9569" s="52"/>
      <c r="U9569" s="52"/>
      <c r="V9569" s="52"/>
      <c r="W9569" s="52"/>
      <c r="X9569" s="52"/>
      <c r="Y9569" s="52"/>
      <c r="Z9569" s="52"/>
      <c r="AA9569" s="52"/>
    </row>
    <row r="9570" spans="19:27">
      <c r="S9570" s="52"/>
      <c r="T9570" s="52"/>
      <c r="U9570" s="52"/>
      <c r="V9570" s="52"/>
      <c r="W9570" s="52"/>
      <c r="X9570" s="52"/>
      <c r="Y9570" s="52"/>
      <c r="Z9570" s="52"/>
      <c r="AA9570" s="52"/>
    </row>
    <row r="9571" spans="19:27">
      <c r="S9571" s="52"/>
      <c r="T9571" s="52"/>
      <c r="U9571" s="52"/>
      <c r="V9571" s="52"/>
      <c r="W9571" s="52"/>
      <c r="X9571" s="52"/>
      <c r="Y9571" s="52"/>
      <c r="Z9571" s="52"/>
      <c r="AA9571" s="52"/>
    </row>
    <row r="9572" spans="19:27">
      <c r="S9572" s="52"/>
      <c r="T9572" s="52"/>
      <c r="U9572" s="52"/>
      <c r="V9572" s="52"/>
      <c r="W9572" s="52"/>
      <c r="X9572" s="52"/>
      <c r="Y9572" s="52"/>
      <c r="Z9572" s="52"/>
      <c r="AA9572" s="52"/>
    </row>
    <row r="9573" spans="19:27">
      <c r="S9573" s="52"/>
      <c r="T9573" s="52"/>
      <c r="U9573" s="52"/>
      <c r="V9573" s="52"/>
      <c r="W9573" s="52"/>
      <c r="X9573" s="52"/>
      <c r="Y9573" s="52"/>
      <c r="Z9573" s="52"/>
      <c r="AA9573" s="52"/>
    </row>
    <row r="9574" spans="19:27">
      <c r="S9574" s="52"/>
      <c r="T9574" s="52"/>
      <c r="U9574" s="52"/>
      <c r="V9574" s="52"/>
      <c r="W9574" s="52"/>
      <c r="X9574" s="52"/>
      <c r="Y9574" s="52"/>
      <c r="Z9574" s="52"/>
      <c r="AA9574" s="52"/>
    </row>
    <row r="9575" spans="19:27">
      <c r="S9575" s="52"/>
      <c r="T9575" s="52"/>
      <c r="U9575" s="52"/>
      <c r="V9575" s="52"/>
      <c r="W9575" s="52"/>
      <c r="X9575" s="52"/>
      <c r="Y9575" s="52"/>
      <c r="Z9575" s="52"/>
      <c r="AA9575" s="52"/>
    </row>
    <row r="9576" spans="19:27">
      <c r="S9576" s="52"/>
      <c r="T9576" s="52"/>
      <c r="U9576" s="52"/>
      <c r="V9576" s="52"/>
      <c r="W9576" s="52"/>
      <c r="X9576" s="52"/>
      <c r="Y9576" s="52"/>
      <c r="Z9576" s="52"/>
      <c r="AA9576" s="52"/>
    </row>
    <row r="9577" spans="19:27">
      <c r="S9577" s="52"/>
      <c r="T9577" s="52"/>
      <c r="U9577" s="52"/>
      <c r="V9577" s="52"/>
      <c r="W9577" s="52"/>
      <c r="X9577" s="52"/>
      <c r="Y9577" s="52"/>
      <c r="Z9577" s="52"/>
      <c r="AA9577" s="52"/>
    </row>
    <row r="9578" spans="19:27">
      <c r="S9578" s="52"/>
      <c r="T9578" s="52"/>
      <c r="U9578" s="52"/>
      <c r="V9578" s="52"/>
      <c r="W9578" s="52"/>
      <c r="X9578" s="52"/>
      <c r="Y9578" s="52"/>
      <c r="Z9578" s="52"/>
      <c r="AA9578" s="52"/>
    </row>
    <row r="9579" spans="19:27">
      <c r="S9579" s="52"/>
      <c r="T9579" s="52"/>
      <c r="U9579" s="52"/>
      <c r="V9579" s="52"/>
      <c r="W9579" s="52"/>
      <c r="X9579" s="52"/>
      <c r="Y9579" s="52"/>
      <c r="Z9579" s="52"/>
      <c r="AA9579" s="52"/>
    </row>
    <row r="9580" spans="19:27">
      <c r="S9580" s="52"/>
      <c r="T9580" s="52"/>
      <c r="U9580" s="52"/>
      <c r="V9580" s="52"/>
      <c r="W9580" s="52"/>
      <c r="X9580" s="52"/>
      <c r="Y9580" s="52"/>
      <c r="Z9580" s="52"/>
      <c r="AA9580" s="52"/>
    </row>
    <row r="9581" spans="19:27">
      <c r="S9581" s="52"/>
      <c r="T9581" s="52"/>
      <c r="U9581" s="52"/>
      <c r="V9581" s="52"/>
      <c r="W9581" s="52"/>
      <c r="X9581" s="52"/>
      <c r="Y9581" s="52"/>
      <c r="Z9581" s="52"/>
      <c r="AA9581" s="52"/>
    </row>
    <row r="9582" spans="19:27">
      <c r="S9582" s="52"/>
      <c r="T9582" s="52"/>
      <c r="U9582" s="52"/>
      <c r="V9582" s="52"/>
      <c r="W9582" s="52"/>
      <c r="X9582" s="52"/>
      <c r="Y9582" s="52"/>
      <c r="Z9582" s="52"/>
      <c r="AA9582" s="52"/>
    </row>
    <row r="9583" spans="19:27">
      <c r="S9583" s="52"/>
      <c r="T9583" s="52"/>
      <c r="U9583" s="52"/>
      <c r="V9583" s="52"/>
      <c r="W9583" s="52"/>
      <c r="X9583" s="52"/>
      <c r="Y9583" s="52"/>
      <c r="Z9583" s="52"/>
      <c r="AA9583" s="52"/>
    </row>
    <row r="9584" spans="19:27">
      <c r="S9584" s="52"/>
      <c r="T9584" s="52"/>
      <c r="U9584" s="52"/>
      <c r="V9584" s="52"/>
      <c r="W9584" s="52"/>
      <c r="X9584" s="52"/>
      <c r="Y9584" s="52"/>
      <c r="Z9584" s="52"/>
      <c r="AA9584" s="52"/>
    </row>
    <row r="9585" spans="19:27">
      <c r="S9585" s="52"/>
      <c r="T9585" s="52"/>
      <c r="U9585" s="52"/>
      <c r="V9585" s="52"/>
      <c r="W9585" s="52"/>
      <c r="X9585" s="52"/>
      <c r="Y9585" s="52"/>
      <c r="Z9585" s="52"/>
      <c r="AA9585" s="52"/>
    </row>
    <row r="9586" spans="19:27">
      <c r="S9586" s="52"/>
      <c r="T9586" s="52"/>
      <c r="U9586" s="52"/>
      <c r="V9586" s="52"/>
      <c r="W9586" s="52"/>
      <c r="X9586" s="52"/>
      <c r="Y9586" s="52"/>
      <c r="Z9586" s="52"/>
      <c r="AA9586" s="52"/>
    </row>
    <row r="9587" spans="19:27">
      <c r="S9587" s="52"/>
      <c r="T9587" s="52"/>
      <c r="U9587" s="52"/>
      <c r="V9587" s="52"/>
      <c r="W9587" s="52"/>
      <c r="X9587" s="52"/>
      <c r="Y9587" s="52"/>
      <c r="Z9587" s="52"/>
      <c r="AA9587" s="52"/>
    </row>
    <row r="9588" spans="19:27">
      <c r="S9588" s="52"/>
      <c r="T9588" s="52"/>
      <c r="U9588" s="52"/>
      <c r="V9588" s="52"/>
      <c r="W9588" s="52"/>
      <c r="X9588" s="52"/>
      <c r="Y9588" s="52"/>
      <c r="Z9588" s="52"/>
      <c r="AA9588" s="52"/>
    </row>
    <row r="9589" spans="19:27">
      <c r="S9589" s="52"/>
      <c r="T9589" s="52"/>
      <c r="U9589" s="52"/>
      <c r="V9589" s="52"/>
      <c r="W9589" s="52"/>
      <c r="X9589" s="52"/>
      <c r="Y9589" s="52"/>
      <c r="Z9589" s="52"/>
      <c r="AA9589" s="52"/>
    </row>
    <row r="9590" spans="19:27">
      <c r="S9590" s="52"/>
      <c r="T9590" s="52"/>
      <c r="U9590" s="52"/>
      <c r="V9590" s="52"/>
      <c r="W9590" s="52"/>
      <c r="X9590" s="52"/>
      <c r="Y9590" s="52"/>
      <c r="Z9590" s="52"/>
      <c r="AA9590" s="52"/>
    </row>
    <row r="9591" spans="19:27">
      <c r="S9591" s="52"/>
      <c r="T9591" s="52"/>
      <c r="U9591" s="52"/>
      <c r="V9591" s="52"/>
      <c r="W9591" s="52"/>
      <c r="X9591" s="52"/>
      <c r="Y9591" s="52"/>
      <c r="Z9591" s="52"/>
      <c r="AA9591" s="52"/>
    </row>
    <row r="9592" spans="19:27">
      <c r="S9592" s="52"/>
      <c r="T9592" s="52"/>
      <c r="U9592" s="52"/>
      <c r="V9592" s="52"/>
      <c r="W9592" s="52"/>
      <c r="X9592" s="52"/>
      <c r="Y9592" s="52"/>
      <c r="Z9592" s="52"/>
      <c r="AA9592" s="52"/>
    </row>
    <row r="9593" spans="19:27">
      <c r="S9593" s="52"/>
      <c r="T9593" s="52"/>
      <c r="U9593" s="52"/>
      <c r="V9593" s="52"/>
      <c r="W9593" s="52"/>
      <c r="X9593" s="52"/>
      <c r="Y9593" s="52"/>
      <c r="Z9593" s="52"/>
      <c r="AA9593" s="52"/>
    </row>
    <row r="9594" spans="19:27">
      <c r="S9594" s="52"/>
      <c r="T9594" s="52"/>
      <c r="U9594" s="52"/>
      <c r="V9594" s="52"/>
      <c r="W9594" s="52"/>
      <c r="X9594" s="52"/>
      <c r="Y9594" s="52"/>
      <c r="Z9594" s="52"/>
      <c r="AA9594" s="52"/>
    </row>
    <row r="9595" spans="19:27">
      <c r="S9595" s="52"/>
      <c r="T9595" s="52"/>
      <c r="U9595" s="52"/>
      <c r="V9595" s="52"/>
      <c r="W9595" s="52"/>
      <c r="X9595" s="52"/>
      <c r="Y9595" s="52"/>
      <c r="Z9595" s="52"/>
      <c r="AA9595" s="52"/>
    </row>
    <row r="9596" spans="19:27">
      <c r="S9596" s="52"/>
      <c r="T9596" s="52"/>
      <c r="U9596" s="52"/>
      <c r="V9596" s="52"/>
      <c r="W9596" s="52"/>
      <c r="X9596" s="52"/>
      <c r="Y9596" s="52"/>
      <c r="Z9596" s="52"/>
      <c r="AA9596" s="52"/>
    </row>
    <row r="9597" spans="19:27">
      <c r="S9597" s="52"/>
      <c r="T9597" s="52"/>
      <c r="U9597" s="52"/>
      <c r="V9597" s="52"/>
      <c r="W9597" s="52"/>
      <c r="X9597" s="52"/>
      <c r="Y9597" s="52"/>
      <c r="Z9597" s="52"/>
      <c r="AA9597" s="52"/>
    </row>
    <row r="9598" spans="19:27">
      <c r="S9598" s="52"/>
      <c r="T9598" s="52"/>
      <c r="U9598" s="52"/>
      <c r="V9598" s="52"/>
      <c r="W9598" s="52"/>
      <c r="X9598" s="52"/>
      <c r="Y9598" s="52"/>
      <c r="Z9598" s="52"/>
      <c r="AA9598" s="52"/>
    </row>
    <row r="9599" spans="19:27">
      <c r="S9599" s="52"/>
      <c r="T9599" s="52"/>
      <c r="U9599" s="52"/>
      <c r="V9599" s="52"/>
      <c r="W9599" s="52"/>
      <c r="X9599" s="52"/>
      <c r="Y9599" s="52"/>
      <c r="Z9599" s="52"/>
      <c r="AA9599" s="52"/>
    </row>
    <row r="9600" spans="19:27">
      <c r="S9600" s="52"/>
      <c r="T9600" s="52"/>
      <c r="U9600" s="52"/>
      <c r="V9600" s="52"/>
      <c r="W9600" s="52"/>
      <c r="X9600" s="52"/>
      <c r="Y9600" s="52"/>
      <c r="Z9600" s="52"/>
      <c r="AA9600" s="52"/>
    </row>
    <row r="9601" spans="19:27">
      <c r="S9601" s="52"/>
      <c r="T9601" s="52"/>
      <c r="U9601" s="52"/>
      <c r="V9601" s="52"/>
      <c r="W9601" s="52"/>
      <c r="X9601" s="52"/>
      <c r="Y9601" s="52"/>
      <c r="Z9601" s="52"/>
      <c r="AA9601" s="52"/>
    </row>
    <row r="9602" spans="19:27">
      <c r="S9602" s="52"/>
      <c r="T9602" s="52"/>
      <c r="U9602" s="52"/>
      <c r="V9602" s="52"/>
      <c r="W9602" s="52"/>
      <c r="X9602" s="52"/>
      <c r="Y9602" s="52"/>
      <c r="Z9602" s="52"/>
      <c r="AA9602" s="52"/>
    </row>
    <row r="9603" spans="19:27">
      <c r="S9603" s="52"/>
      <c r="T9603" s="52"/>
      <c r="U9603" s="52"/>
      <c r="V9603" s="52"/>
      <c r="W9603" s="52"/>
      <c r="X9603" s="52"/>
      <c r="Y9603" s="52"/>
      <c r="Z9603" s="52"/>
      <c r="AA9603" s="52"/>
    </row>
    <row r="9604" spans="19:27">
      <c r="S9604" s="52"/>
      <c r="T9604" s="52"/>
      <c r="U9604" s="52"/>
      <c r="V9604" s="52"/>
      <c r="W9604" s="52"/>
      <c r="X9604" s="52"/>
      <c r="Y9604" s="52"/>
      <c r="Z9604" s="52"/>
      <c r="AA9604" s="52"/>
    </row>
    <row r="9605" spans="19:27">
      <c r="S9605" s="52"/>
      <c r="T9605" s="52"/>
      <c r="U9605" s="52"/>
      <c r="V9605" s="52"/>
      <c r="W9605" s="52"/>
      <c r="X9605" s="52"/>
      <c r="Y9605" s="52"/>
      <c r="Z9605" s="52"/>
      <c r="AA9605" s="52"/>
    </row>
    <row r="9606" spans="19:27">
      <c r="S9606" s="52"/>
      <c r="T9606" s="52"/>
      <c r="U9606" s="52"/>
      <c r="V9606" s="52"/>
      <c r="W9606" s="52"/>
      <c r="X9606" s="52"/>
      <c r="Y9606" s="52"/>
      <c r="Z9606" s="52"/>
      <c r="AA9606" s="52"/>
    </row>
    <row r="9607" spans="19:27">
      <c r="S9607" s="52"/>
      <c r="T9607" s="52"/>
      <c r="U9607" s="52"/>
      <c r="V9607" s="52"/>
      <c r="W9607" s="52"/>
      <c r="X9607" s="52"/>
      <c r="Y9607" s="52"/>
      <c r="Z9607" s="52"/>
      <c r="AA9607" s="52"/>
    </row>
    <row r="9608" spans="19:27">
      <c r="S9608" s="52"/>
      <c r="T9608" s="52"/>
      <c r="U9608" s="52"/>
      <c r="V9608" s="52"/>
      <c r="W9608" s="52"/>
      <c r="X9608" s="52"/>
      <c r="Y9608" s="52"/>
      <c r="Z9608" s="52"/>
      <c r="AA9608" s="52"/>
    </row>
    <row r="9609" spans="19:27">
      <c r="S9609" s="52"/>
      <c r="T9609" s="52"/>
      <c r="U9609" s="52"/>
      <c r="V9609" s="52"/>
      <c r="W9609" s="52"/>
      <c r="X9609" s="52"/>
      <c r="Y9609" s="52"/>
      <c r="Z9609" s="52"/>
      <c r="AA9609" s="52"/>
    </row>
    <row r="9610" spans="19:27">
      <c r="S9610" s="52"/>
      <c r="T9610" s="52"/>
      <c r="U9610" s="52"/>
      <c r="V9610" s="52"/>
      <c r="W9610" s="52"/>
      <c r="X9610" s="52"/>
      <c r="Y9610" s="52"/>
      <c r="Z9610" s="52"/>
      <c r="AA9610" s="52"/>
    </row>
    <row r="9611" spans="19:27">
      <c r="S9611" s="52"/>
      <c r="T9611" s="52"/>
      <c r="U9611" s="52"/>
      <c r="V9611" s="52"/>
      <c r="W9611" s="52"/>
      <c r="X9611" s="52"/>
      <c r="Y9611" s="52"/>
      <c r="Z9611" s="52"/>
      <c r="AA9611" s="52"/>
    </row>
    <row r="9612" spans="19:27">
      <c r="S9612" s="52"/>
      <c r="T9612" s="52"/>
      <c r="U9612" s="52"/>
      <c r="V9612" s="52"/>
      <c r="W9612" s="52"/>
      <c r="X9612" s="52"/>
      <c r="Y9612" s="52"/>
      <c r="Z9612" s="52"/>
      <c r="AA9612" s="52"/>
    </row>
    <row r="9613" spans="19:27">
      <c r="S9613" s="52"/>
      <c r="T9613" s="52"/>
      <c r="U9613" s="52"/>
      <c r="V9613" s="52"/>
      <c r="W9613" s="52"/>
      <c r="X9613" s="52"/>
      <c r="Y9613" s="52"/>
      <c r="Z9613" s="52"/>
      <c r="AA9613" s="52"/>
    </row>
    <row r="9614" spans="19:27">
      <c r="S9614" s="52"/>
      <c r="T9614" s="52"/>
      <c r="U9614" s="52"/>
      <c r="V9614" s="52"/>
      <c r="W9614" s="52"/>
      <c r="X9614" s="52"/>
      <c r="Y9614" s="52"/>
      <c r="Z9614" s="52"/>
      <c r="AA9614" s="52"/>
    </row>
    <row r="9615" spans="19:27">
      <c r="S9615" s="52"/>
      <c r="T9615" s="52"/>
      <c r="U9615" s="52"/>
      <c r="V9615" s="52"/>
      <c r="W9615" s="52"/>
      <c r="X9615" s="52"/>
      <c r="Y9615" s="52"/>
      <c r="Z9615" s="52"/>
      <c r="AA9615" s="52"/>
    </row>
    <row r="9616" spans="19:27">
      <c r="S9616" s="52"/>
      <c r="T9616" s="52"/>
      <c r="U9616" s="52"/>
      <c r="V9616" s="52"/>
      <c r="W9616" s="52"/>
      <c r="X9616" s="52"/>
      <c r="Y9616" s="52"/>
      <c r="Z9616" s="52"/>
      <c r="AA9616" s="52"/>
    </row>
    <row r="9617" spans="19:27">
      <c r="S9617" s="52"/>
      <c r="T9617" s="52"/>
      <c r="U9617" s="52"/>
      <c r="V9617" s="52"/>
      <c r="W9617" s="52"/>
      <c r="X9617" s="52"/>
      <c r="Y9617" s="52"/>
      <c r="Z9617" s="52"/>
      <c r="AA9617" s="52"/>
    </row>
    <row r="9618" spans="19:27">
      <c r="S9618" s="52"/>
      <c r="T9618" s="52"/>
      <c r="U9618" s="52"/>
      <c r="V9618" s="52"/>
      <c r="W9618" s="52"/>
      <c r="X9618" s="52"/>
      <c r="Y9618" s="52"/>
      <c r="Z9618" s="52"/>
      <c r="AA9618" s="52"/>
    </row>
    <row r="9619" spans="19:27">
      <c r="S9619" s="52"/>
      <c r="T9619" s="52"/>
      <c r="U9619" s="52"/>
      <c r="V9619" s="52"/>
      <c r="W9619" s="52"/>
      <c r="X9619" s="52"/>
      <c r="Y9619" s="52"/>
      <c r="Z9619" s="52"/>
      <c r="AA9619" s="52"/>
    </row>
    <row r="9620" spans="19:27">
      <c r="S9620" s="52"/>
      <c r="T9620" s="52"/>
      <c r="U9620" s="52"/>
      <c r="V9620" s="52"/>
      <c r="W9620" s="52"/>
      <c r="X9620" s="52"/>
      <c r="Y9620" s="52"/>
      <c r="Z9620" s="52"/>
      <c r="AA9620" s="52"/>
    </row>
    <row r="9621" spans="19:27">
      <c r="S9621" s="52"/>
      <c r="T9621" s="52"/>
      <c r="U9621" s="52"/>
      <c r="V9621" s="52"/>
      <c r="W9621" s="52"/>
      <c r="X9621" s="52"/>
      <c r="Y9621" s="52"/>
      <c r="Z9621" s="52"/>
      <c r="AA9621" s="52"/>
    </row>
    <row r="9622" spans="19:27">
      <c r="S9622" s="52"/>
      <c r="T9622" s="52"/>
      <c r="U9622" s="52"/>
      <c r="V9622" s="52"/>
      <c r="W9622" s="52"/>
      <c r="X9622" s="52"/>
      <c r="Y9622" s="52"/>
      <c r="Z9622" s="52"/>
      <c r="AA9622" s="52"/>
    </row>
    <row r="9623" spans="19:27">
      <c r="S9623" s="52"/>
      <c r="T9623" s="52"/>
      <c r="U9623" s="52"/>
      <c r="V9623" s="52"/>
      <c r="W9623" s="52"/>
      <c r="X9623" s="52"/>
      <c r="Y9623" s="52"/>
      <c r="Z9623" s="52"/>
      <c r="AA9623" s="52"/>
    </row>
    <row r="9624" spans="19:27">
      <c r="S9624" s="52"/>
      <c r="T9624" s="52"/>
      <c r="U9624" s="52"/>
      <c r="V9624" s="52"/>
      <c r="W9624" s="52"/>
      <c r="X9624" s="52"/>
      <c r="Y9624" s="52"/>
      <c r="Z9624" s="52"/>
      <c r="AA9624" s="52"/>
    </row>
    <row r="9625" spans="19:27">
      <c r="S9625" s="52"/>
      <c r="T9625" s="52"/>
      <c r="U9625" s="52"/>
      <c r="V9625" s="52"/>
      <c r="W9625" s="52"/>
      <c r="X9625" s="52"/>
      <c r="Y9625" s="52"/>
      <c r="Z9625" s="52"/>
      <c r="AA9625" s="52"/>
    </row>
    <row r="9626" spans="19:27">
      <c r="S9626" s="52"/>
      <c r="T9626" s="52"/>
      <c r="U9626" s="52"/>
      <c r="V9626" s="52"/>
      <c r="W9626" s="52"/>
      <c r="X9626" s="52"/>
      <c r="Y9626" s="52"/>
      <c r="Z9626" s="52"/>
      <c r="AA9626" s="52"/>
    </row>
    <row r="9627" spans="19:27">
      <c r="S9627" s="52"/>
      <c r="T9627" s="52"/>
      <c r="U9627" s="52"/>
      <c r="V9627" s="52"/>
      <c r="W9627" s="52"/>
      <c r="X9627" s="52"/>
      <c r="Y9627" s="52"/>
      <c r="Z9627" s="52"/>
      <c r="AA9627" s="52"/>
    </row>
    <row r="9628" spans="19:27">
      <c r="S9628" s="52"/>
      <c r="T9628" s="52"/>
      <c r="U9628" s="52"/>
      <c r="V9628" s="52"/>
      <c r="W9628" s="52"/>
      <c r="X9628" s="52"/>
      <c r="Y9628" s="52"/>
      <c r="Z9628" s="52"/>
      <c r="AA9628" s="52"/>
    </row>
    <row r="9629" spans="19:27">
      <c r="S9629" s="52"/>
      <c r="T9629" s="52"/>
      <c r="U9629" s="52"/>
      <c r="V9629" s="52"/>
      <c r="W9629" s="52"/>
      <c r="X9629" s="52"/>
      <c r="Y9629" s="52"/>
      <c r="Z9629" s="52"/>
      <c r="AA9629" s="52"/>
    </row>
    <row r="9630" spans="19:27">
      <c r="S9630" s="52"/>
      <c r="T9630" s="52"/>
      <c r="U9630" s="52"/>
      <c r="V9630" s="52"/>
      <c r="W9630" s="52"/>
      <c r="X9630" s="52"/>
      <c r="Y9630" s="52"/>
      <c r="Z9630" s="52"/>
      <c r="AA9630" s="52"/>
    </row>
    <row r="9631" spans="19:27">
      <c r="S9631" s="52"/>
      <c r="T9631" s="52"/>
      <c r="U9631" s="52"/>
      <c r="V9631" s="52"/>
      <c r="W9631" s="52"/>
      <c r="X9631" s="52"/>
      <c r="Y9631" s="52"/>
      <c r="Z9631" s="52"/>
      <c r="AA9631" s="52"/>
    </row>
    <row r="9632" spans="19:27">
      <c r="S9632" s="52"/>
      <c r="T9632" s="52"/>
      <c r="U9632" s="52"/>
      <c r="V9632" s="52"/>
      <c r="W9632" s="52"/>
      <c r="X9632" s="52"/>
      <c r="Y9632" s="52"/>
      <c r="Z9632" s="52"/>
      <c r="AA9632" s="52"/>
    </row>
    <row r="9633" spans="19:27">
      <c r="S9633" s="52"/>
      <c r="T9633" s="52"/>
      <c r="U9633" s="52"/>
      <c r="V9633" s="52"/>
      <c r="W9633" s="52"/>
      <c r="X9633" s="52"/>
      <c r="Y9633" s="52"/>
      <c r="Z9633" s="52"/>
      <c r="AA9633" s="52"/>
    </row>
    <row r="9634" spans="19:27">
      <c r="S9634" s="52"/>
      <c r="T9634" s="52"/>
      <c r="U9634" s="52"/>
      <c r="V9634" s="52"/>
      <c r="W9634" s="52"/>
      <c r="X9634" s="52"/>
      <c r="Y9634" s="52"/>
      <c r="Z9634" s="52"/>
      <c r="AA9634" s="52"/>
    </row>
    <row r="9635" spans="19:27">
      <c r="S9635" s="52"/>
      <c r="T9635" s="52"/>
      <c r="U9635" s="52"/>
      <c r="V9635" s="52"/>
      <c r="W9635" s="52"/>
      <c r="X9635" s="52"/>
      <c r="Y9635" s="52"/>
      <c r="Z9635" s="52"/>
      <c r="AA9635" s="52"/>
    </row>
    <row r="9636" spans="19:27">
      <c r="S9636" s="52"/>
      <c r="T9636" s="52"/>
      <c r="U9636" s="52"/>
      <c r="V9636" s="52"/>
      <c r="W9636" s="52"/>
      <c r="X9636" s="52"/>
      <c r="Y9636" s="52"/>
      <c r="Z9636" s="52"/>
      <c r="AA9636" s="52"/>
    </row>
    <row r="9637" spans="19:27">
      <c r="S9637" s="52"/>
      <c r="T9637" s="52"/>
      <c r="U9637" s="52"/>
      <c r="V9637" s="52"/>
      <c r="W9637" s="52"/>
      <c r="X9637" s="52"/>
      <c r="Y9637" s="52"/>
      <c r="Z9637" s="52"/>
      <c r="AA9637" s="52"/>
    </row>
    <row r="9638" spans="19:27">
      <c r="S9638" s="52"/>
      <c r="T9638" s="52"/>
      <c r="U9638" s="52"/>
      <c r="V9638" s="52"/>
      <c r="W9638" s="52"/>
      <c r="X9638" s="52"/>
      <c r="Y9638" s="52"/>
      <c r="Z9638" s="52"/>
      <c r="AA9638" s="52"/>
    </row>
    <row r="9639" spans="19:27">
      <c r="S9639" s="52"/>
      <c r="T9639" s="52"/>
      <c r="U9639" s="52"/>
      <c r="V9639" s="52"/>
      <c r="W9639" s="52"/>
      <c r="X9639" s="52"/>
      <c r="Y9639" s="52"/>
      <c r="Z9639" s="52"/>
      <c r="AA9639" s="52"/>
    </row>
    <row r="9640" spans="19:27">
      <c r="S9640" s="52"/>
      <c r="T9640" s="52"/>
      <c r="U9640" s="52"/>
      <c r="V9640" s="52"/>
      <c r="W9640" s="52"/>
      <c r="X9640" s="52"/>
      <c r="Y9640" s="52"/>
      <c r="Z9640" s="52"/>
      <c r="AA9640" s="52"/>
    </row>
    <row r="9641" spans="19:27">
      <c r="S9641" s="52"/>
      <c r="T9641" s="52"/>
      <c r="U9641" s="52"/>
      <c r="V9641" s="52"/>
      <c r="W9641" s="52"/>
      <c r="X9641" s="52"/>
      <c r="Y9641" s="52"/>
      <c r="Z9641" s="52"/>
      <c r="AA9641" s="52"/>
    </row>
    <row r="9642" spans="19:27">
      <c r="S9642" s="52"/>
      <c r="T9642" s="52"/>
      <c r="U9642" s="52"/>
      <c r="V9642" s="52"/>
      <c r="W9642" s="52"/>
      <c r="X9642" s="52"/>
      <c r="Y9642" s="52"/>
      <c r="Z9642" s="52"/>
      <c r="AA9642" s="52"/>
    </row>
    <row r="9643" spans="19:27">
      <c r="S9643" s="52"/>
      <c r="T9643" s="52"/>
      <c r="U9643" s="52"/>
      <c r="V9643" s="52"/>
      <c r="W9643" s="52"/>
      <c r="X9643" s="52"/>
      <c r="Y9643" s="52"/>
      <c r="Z9643" s="52"/>
      <c r="AA9643" s="52"/>
    </row>
    <row r="9644" spans="19:27">
      <c r="S9644" s="52"/>
      <c r="T9644" s="52"/>
      <c r="U9644" s="52"/>
      <c r="V9644" s="52"/>
      <c r="W9644" s="52"/>
      <c r="X9644" s="52"/>
      <c r="Y9644" s="52"/>
      <c r="Z9644" s="52"/>
      <c r="AA9644" s="52"/>
    </row>
    <row r="9645" spans="19:27">
      <c r="S9645" s="52"/>
      <c r="T9645" s="52"/>
      <c r="U9645" s="52"/>
      <c r="V9645" s="52"/>
      <c r="W9645" s="52"/>
      <c r="X9645" s="52"/>
      <c r="Y9645" s="52"/>
      <c r="Z9645" s="52"/>
      <c r="AA9645" s="52"/>
    </row>
    <row r="9646" spans="19:27">
      <c r="S9646" s="52"/>
      <c r="T9646" s="52"/>
      <c r="U9646" s="52"/>
      <c r="V9646" s="52"/>
      <c r="W9646" s="52"/>
      <c r="X9646" s="52"/>
      <c r="Y9646" s="52"/>
      <c r="Z9646" s="52"/>
      <c r="AA9646" s="52"/>
    </row>
    <row r="9647" spans="19:27">
      <c r="S9647" s="52"/>
      <c r="T9647" s="52"/>
      <c r="U9647" s="52"/>
      <c r="V9647" s="52"/>
      <c r="W9647" s="52"/>
      <c r="X9647" s="52"/>
      <c r="Y9647" s="52"/>
      <c r="Z9647" s="52"/>
      <c r="AA9647" s="52"/>
    </row>
    <row r="9648" spans="19:27">
      <c r="S9648" s="52"/>
      <c r="T9648" s="52"/>
      <c r="U9648" s="52"/>
      <c r="V9648" s="52"/>
      <c r="W9648" s="52"/>
      <c r="X9648" s="52"/>
      <c r="Y9648" s="52"/>
      <c r="Z9648" s="52"/>
      <c r="AA9648" s="52"/>
    </row>
    <row r="9649" spans="19:27">
      <c r="S9649" s="52"/>
      <c r="T9649" s="52"/>
      <c r="U9649" s="52"/>
      <c r="V9649" s="52"/>
      <c r="W9649" s="52"/>
      <c r="X9649" s="52"/>
      <c r="Y9649" s="52"/>
      <c r="Z9649" s="52"/>
      <c r="AA9649" s="52"/>
    </row>
    <row r="9650" spans="19:27">
      <c r="S9650" s="52"/>
      <c r="T9650" s="52"/>
      <c r="U9650" s="52"/>
      <c r="V9650" s="52"/>
      <c r="W9650" s="52"/>
      <c r="X9650" s="52"/>
      <c r="Y9650" s="52"/>
      <c r="Z9650" s="52"/>
      <c r="AA9650" s="52"/>
    </row>
    <row r="9651" spans="19:27">
      <c r="S9651" s="52"/>
      <c r="T9651" s="52"/>
      <c r="U9651" s="52"/>
      <c r="V9651" s="52"/>
      <c r="W9651" s="52"/>
      <c r="X9651" s="52"/>
      <c r="Y9651" s="52"/>
      <c r="Z9651" s="52"/>
      <c r="AA9651" s="52"/>
    </row>
    <row r="9652" spans="19:27">
      <c r="S9652" s="52"/>
      <c r="T9652" s="52"/>
      <c r="U9652" s="52"/>
      <c r="V9652" s="52"/>
      <c r="W9652" s="52"/>
      <c r="X9652" s="52"/>
      <c r="Y9652" s="52"/>
      <c r="Z9652" s="52"/>
      <c r="AA9652" s="52"/>
    </row>
    <row r="9653" spans="19:27">
      <c r="S9653" s="52"/>
      <c r="T9653" s="52"/>
      <c r="U9653" s="52"/>
      <c r="V9653" s="52"/>
      <c r="W9653" s="52"/>
      <c r="X9653" s="52"/>
      <c r="Y9653" s="52"/>
      <c r="Z9653" s="52"/>
      <c r="AA9653" s="52"/>
    </row>
    <row r="9654" spans="19:27">
      <c r="S9654" s="52"/>
      <c r="T9654" s="52"/>
      <c r="U9654" s="52"/>
      <c r="V9654" s="52"/>
      <c r="W9654" s="52"/>
      <c r="X9654" s="52"/>
      <c r="Y9654" s="52"/>
      <c r="Z9654" s="52"/>
      <c r="AA9654" s="52"/>
    </row>
    <row r="9655" spans="19:27">
      <c r="S9655" s="52"/>
      <c r="T9655" s="52"/>
      <c r="U9655" s="52"/>
      <c r="V9655" s="52"/>
      <c r="W9655" s="52"/>
      <c r="X9655" s="52"/>
      <c r="Y9655" s="52"/>
      <c r="Z9655" s="52"/>
      <c r="AA9655" s="52"/>
    </row>
    <row r="9656" spans="19:27">
      <c r="S9656" s="52"/>
      <c r="T9656" s="52"/>
      <c r="U9656" s="52"/>
      <c r="V9656" s="52"/>
      <c r="W9656" s="52"/>
      <c r="X9656" s="52"/>
      <c r="Y9656" s="52"/>
      <c r="Z9656" s="52"/>
      <c r="AA9656" s="52"/>
    </row>
    <row r="9657" spans="19:27">
      <c r="S9657" s="52"/>
      <c r="T9657" s="52"/>
      <c r="U9657" s="52"/>
      <c r="V9657" s="52"/>
      <c r="W9657" s="52"/>
      <c r="X9657" s="52"/>
      <c r="Y9657" s="52"/>
      <c r="Z9657" s="52"/>
      <c r="AA9657" s="52"/>
    </row>
    <row r="9658" spans="19:27">
      <c r="S9658" s="52"/>
      <c r="T9658" s="52"/>
      <c r="U9658" s="52"/>
      <c r="V9658" s="52"/>
      <c r="W9658" s="52"/>
      <c r="X9658" s="52"/>
      <c r="Y9658" s="52"/>
      <c r="Z9658" s="52"/>
      <c r="AA9658" s="52"/>
    </row>
    <row r="9659" spans="19:27">
      <c r="S9659" s="52"/>
      <c r="T9659" s="52"/>
      <c r="U9659" s="52"/>
      <c r="V9659" s="52"/>
      <c r="W9659" s="52"/>
      <c r="X9659" s="52"/>
      <c r="Y9659" s="52"/>
      <c r="Z9659" s="52"/>
      <c r="AA9659" s="52"/>
    </row>
    <row r="9660" spans="19:27">
      <c r="S9660" s="52"/>
      <c r="T9660" s="52"/>
      <c r="U9660" s="52"/>
      <c r="V9660" s="52"/>
      <c r="W9660" s="52"/>
      <c r="X9660" s="52"/>
      <c r="Y9660" s="52"/>
      <c r="Z9660" s="52"/>
      <c r="AA9660" s="52"/>
    </row>
    <row r="9661" spans="19:27">
      <c r="S9661" s="52"/>
      <c r="T9661" s="52"/>
      <c r="U9661" s="52"/>
      <c r="V9661" s="52"/>
      <c r="W9661" s="52"/>
      <c r="X9661" s="52"/>
      <c r="Y9661" s="52"/>
      <c r="Z9661" s="52"/>
      <c r="AA9661" s="52"/>
    </row>
    <row r="9662" spans="19:27">
      <c r="S9662" s="52"/>
      <c r="T9662" s="52"/>
      <c r="U9662" s="52"/>
      <c r="V9662" s="52"/>
      <c r="W9662" s="52"/>
      <c r="X9662" s="52"/>
      <c r="Y9662" s="52"/>
      <c r="Z9662" s="52"/>
      <c r="AA9662" s="52"/>
    </row>
    <row r="9663" spans="19:27">
      <c r="S9663" s="52"/>
      <c r="T9663" s="52"/>
      <c r="U9663" s="52"/>
      <c r="V9663" s="52"/>
      <c r="W9663" s="52"/>
      <c r="X9663" s="52"/>
      <c r="Y9663" s="52"/>
      <c r="Z9663" s="52"/>
      <c r="AA9663" s="52"/>
    </row>
    <row r="9664" spans="19:27">
      <c r="S9664" s="52"/>
      <c r="T9664" s="52"/>
      <c r="U9664" s="52"/>
      <c r="V9664" s="52"/>
      <c r="W9664" s="52"/>
      <c r="X9664" s="52"/>
      <c r="Y9664" s="52"/>
      <c r="Z9664" s="52"/>
      <c r="AA9664" s="52"/>
    </row>
    <row r="9665" spans="19:27">
      <c r="S9665" s="52"/>
      <c r="T9665" s="52"/>
      <c r="U9665" s="52"/>
      <c r="V9665" s="52"/>
      <c r="W9665" s="52"/>
      <c r="X9665" s="52"/>
      <c r="Y9665" s="52"/>
      <c r="Z9665" s="52"/>
      <c r="AA9665" s="52"/>
    </row>
    <row r="9666" spans="19:27">
      <c r="S9666" s="52"/>
      <c r="T9666" s="52"/>
      <c r="U9666" s="52"/>
      <c r="V9666" s="52"/>
      <c r="W9666" s="52"/>
      <c r="X9666" s="52"/>
      <c r="Y9666" s="52"/>
      <c r="Z9666" s="52"/>
      <c r="AA9666" s="52"/>
    </row>
    <row r="9667" spans="19:27">
      <c r="S9667" s="52"/>
      <c r="T9667" s="52"/>
      <c r="U9667" s="52"/>
      <c r="V9667" s="52"/>
      <c r="W9667" s="52"/>
      <c r="X9667" s="52"/>
      <c r="Y9667" s="52"/>
      <c r="Z9667" s="52"/>
      <c r="AA9667" s="52"/>
    </row>
    <row r="9668" spans="19:27">
      <c r="S9668" s="52"/>
      <c r="T9668" s="52"/>
      <c r="U9668" s="52"/>
      <c r="V9668" s="52"/>
      <c r="W9668" s="52"/>
      <c r="X9668" s="52"/>
      <c r="Y9668" s="52"/>
      <c r="Z9668" s="52"/>
      <c r="AA9668" s="52"/>
    </row>
    <row r="9669" spans="19:27">
      <c r="S9669" s="52"/>
      <c r="T9669" s="52"/>
      <c r="U9669" s="52"/>
      <c r="V9669" s="52"/>
      <c r="W9669" s="52"/>
      <c r="X9669" s="52"/>
      <c r="Y9669" s="52"/>
      <c r="Z9669" s="52"/>
      <c r="AA9669" s="52"/>
    </row>
    <row r="9670" spans="19:27">
      <c r="S9670" s="52"/>
      <c r="T9670" s="52"/>
      <c r="U9670" s="52"/>
      <c r="V9670" s="52"/>
      <c r="W9670" s="52"/>
      <c r="X9670" s="52"/>
      <c r="Y9670" s="52"/>
      <c r="Z9670" s="52"/>
      <c r="AA9670" s="52"/>
    </row>
    <row r="9671" spans="19:27">
      <c r="S9671" s="52"/>
      <c r="T9671" s="52"/>
      <c r="U9671" s="52"/>
      <c r="V9671" s="52"/>
      <c r="W9671" s="52"/>
      <c r="X9671" s="52"/>
      <c r="Y9671" s="52"/>
      <c r="Z9671" s="52"/>
      <c r="AA9671" s="52"/>
    </row>
    <row r="9672" spans="19:27">
      <c r="S9672" s="52"/>
      <c r="T9672" s="52"/>
      <c r="U9672" s="52"/>
      <c r="V9672" s="52"/>
      <c r="W9672" s="52"/>
      <c r="X9672" s="52"/>
      <c r="Y9672" s="52"/>
      <c r="Z9672" s="52"/>
      <c r="AA9672" s="52"/>
    </row>
    <row r="9673" spans="19:27">
      <c r="S9673" s="52"/>
      <c r="T9673" s="52"/>
      <c r="U9673" s="52"/>
      <c r="V9673" s="52"/>
      <c r="W9673" s="52"/>
      <c r="X9673" s="52"/>
      <c r="Y9673" s="52"/>
      <c r="Z9673" s="52"/>
      <c r="AA9673" s="52"/>
    </row>
    <row r="9674" spans="19:27">
      <c r="S9674" s="52"/>
      <c r="T9674" s="52"/>
      <c r="U9674" s="52"/>
      <c r="V9674" s="52"/>
      <c r="W9674" s="52"/>
      <c r="X9674" s="52"/>
      <c r="Y9674" s="52"/>
      <c r="Z9674" s="52"/>
      <c r="AA9674" s="52"/>
    </row>
    <row r="9675" spans="19:27">
      <c r="S9675" s="52"/>
      <c r="T9675" s="52"/>
      <c r="U9675" s="52"/>
      <c r="V9675" s="52"/>
      <c r="W9675" s="52"/>
      <c r="X9675" s="52"/>
      <c r="Y9675" s="52"/>
      <c r="Z9675" s="52"/>
      <c r="AA9675" s="52"/>
    </row>
    <row r="9676" spans="19:27">
      <c r="S9676" s="52"/>
      <c r="T9676" s="52"/>
      <c r="U9676" s="52"/>
      <c r="V9676" s="52"/>
      <c r="W9676" s="52"/>
      <c r="X9676" s="52"/>
      <c r="Y9676" s="52"/>
      <c r="Z9676" s="52"/>
      <c r="AA9676" s="52"/>
    </row>
    <row r="9677" spans="19:27">
      <c r="S9677" s="52"/>
      <c r="T9677" s="52"/>
      <c r="U9677" s="52"/>
      <c r="V9677" s="52"/>
      <c r="W9677" s="52"/>
      <c r="X9677" s="52"/>
      <c r="Y9677" s="52"/>
      <c r="Z9677" s="52"/>
      <c r="AA9677" s="52"/>
    </row>
    <row r="9678" spans="19:27">
      <c r="S9678" s="52"/>
      <c r="T9678" s="52"/>
      <c r="U9678" s="52"/>
      <c r="V9678" s="52"/>
      <c r="W9678" s="52"/>
      <c r="X9678" s="52"/>
      <c r="Y9678" s="52"/>
      <c r="Z9678" s="52"/>
      <c r="AA9678" s="52"/>
    </row>
    <row r="9679" spans="19:27">
      <c r="S9679" s="52"/>
      <c r="T9679" s="52"/>
      <c r="U9679" s="52"/>
      <c r="V9679" s="52"/>
      <c r="W9679" s="52"/>
      <c r="X9679" s="52"/>
      <c r="Y9679" s="52"/>
      <c r="Z9679" s="52"/>
      <c r="AA9679" s="52"/>
    </row>
    <row r="9680" spans="19:27">
      <c r="S9680" s="52"/>
      <c r="T9680" s="52"/>
      <c r="U9680" s="52"/>
      <c r="V9680" s="52"/>
      <c r="W9680" s="52"/>
      <c r="X9680" s="52"/>
      <c r="Y9680" s="52"/>
      <c r="Z9680" s="52"/>
      <c r="AA9680" s="52"/>
    </row>
    <row r="9681" spans="19:27">
      <c r="S9681" s="52"/>
      <c r="T9681" s="52"/>
      <c r="U9681" s="52"/>
      <c r="V9681" s="52"/>
      <c r="W9681" s="52"/>
      <c r="X9681" s="52"/>
      <c r="Y9681" s="52"/>
      <c r="Z9681" s="52"/>
      <c r="AA9681" s="52"/>
    </row>
    <row r="9682" spans="19:27">
      <c r="S9682" s="52"/>
      <c r="T9682" s="52"/>
      <c r="U9682" s="52"/>
      <c r="V9682" s="52"/>
      <c r="W9682" s="52"/>
      <c r="X9682" s="52"/>
      <c r="Y9682" s="52"/>
      <c r="Z9682" s="52"/>
      <c r="AA9682" s="52"/>
    </row>
    <row r="9683" spans="19:27">
      <c r="S9683" s="52"/>
      <c r="T9683" s="52"/>
      <c r="U9683" s="52"/>
      <c r="V9683" s="52"/>
      <c r="W9683" s="52"/>
      <c r="X9683" s="52"/>
      <c r="Y9683" s="52"/>
      <c r="Z9683" s="52"/>
      <c r="AA9683" s="52"/>
    </row>
    <row r="9684" spans="19:27">
      <c r="S9684" s="52"/>
      <c r="T9684" s="52"/>
      <c r="U9684" s="52"/>
      <c r="V9684" s="52"/>
      <c r="W9684" s="52"/>
      <c r="X9684" s="52"/>
      <c r="Y9684" s="52"/>
      <c r="Z9684" s="52"/>
      <c r="AA9684" s="52"/>
    </row>
    <row r="9685" spans="19:27">
      <c r="S9685" s="52"/>
      <c r="T9685" s="52"/>
      <c r="U9685" s="52"/>
      <c r="V9685" s="52"/>
      <c r="W9685" s="52"/>
      <c r="X9685" s="52"/>
      <c r="Y9685" s="52"/>
      <c r="Z9685" s="52"/>
      <c r="AA9685" s="52"/>
    </row>
    <row r="9686" spans="19:27">
      <c r="S9686" s="52"/>
      <c r="T9686" s="52"/>
      <c r="U9686" s="52"/>
      <c r="V9686" s="52"/>
      <c r="W9686" s="52"/>
      <c r="X9686" s="52"/>
      <c r="Y9686" s="52"/>
      <c r="Z9686" s="52"/>
      <c r="AA9686" s="52"/>
    </row>
    <row r="9687" spans="19:27">
      <c r="S9687" s="52"/>
      <c r="T9687" s="52"/>
      <c r="U9687" s="52"/>
      <c r="V9687" s="52"/>
      <c r="W9687" s="52"/>
      <c r="X9687" s="52"/>
      <c r="Y9687" s="52"/>
      <c r="Z9687" s="52"/>
      <c r="AA9687" s="52"/>
    </row>
    <row r="9688" spans="19:27">
      <c r="S9688" s="52"/>
      <c r="T9688" s="52"/>
      <c r="U9688" s="52"/>
      <c r="V9688" s="52"/>
      <c r="W9688" s="52"/>
      <c r="X9688" s="52"/>
      <c r="Y9688" s="52"/>
      <c r="Z9688" s="52"/>
      <c r="AA9688" s="52"/>
    </row>
    <row r="9689" spans="19:27">
      <c r="S9689" s="52"/>
      <c r="T9689" s="52"/>
      <c r="U9689" s="52"/>
      <c r="V9689" s="52"/>
      <c r="W9689" s="52"/>
      <c r="X9689" s="52"/>
      <c r="Y9689" s="52"/>
      <c r="Z9689" s="52"/>
      <c r="AA9689" s="52"/>
    </row>
    <row r="9690" spans="19:27">
      <c r="S9690" s="52"/>
      <c r="T9690" s="52"/>
      <c r="U9690" s="52"/>
      <c r="V9690" s="52"/>
      <c r="W9690" s="52"/>
      <c r="X9690" s="52"/>
      <c r="Y9690" s="52"/>
      <c r="Z9690" s="52"/>
      <c r="AA9690" s="52"/>
    </row>
    <row r="9691" spans="19:27">
      <c r="S9691" s="52"/>
      <c r="T9691" s="52"/>
      <c r="U9691" s="52"/>
      <c r="V9691" s="52"/>
      <c r="W9691" s="52"/>
      <c r="X9691" s="52"/>
      <c r="Y9691" s="52"/>
      <c r="Z9691" s="52"/>
      <c r="AA9691" s="52"/>
    </row>
    <row r="9692" spans="19:27">
      <c r="S9692" s="52"/>
      <c r="T9692" s="52"/>
      <c r="U9692" s="52"/>
      <c r="V9692" s="52"/>
      <c r="W9692" s="52"/>
      <c r="X9692" s="52"/>
      <c r="Y9692" s="52"/>
      <c r="Z9692" s="52"/>
      <c r="AA9692" s="52"/>
    </row>
    <row r="9693" spans="19:27">
      <c r="S9693" s="52"/>
      <c r="T9693" s="52"/>
      <c r="U9693" s="52"/>
      <c r="V9693" s="52"/>
      <c r="W9693" s="52"/>
      <c r="X9693" s="52"/>
      <c r="Y9693" s="52"/>
      <c r="Z9693" s="52"/>
      <c r="AA9693" s="52"/>
    </row>
    <row r="9694" spans="19:27">
      <c r="S9694" s="52"/>
      <c r="T9694" s="52"/>
      <c r="U9694" s="52"/>
      <c r="V9694" s="52"/>
      <c r="W9694" s="52"/>
      <c r="X9694" s="52"/>
      <c r="Y9694" s="52"/>
      <c r="Z9694" s="52"/>
      <c r="AA9694" s="52"/>
    </row>
    <row r="9695" spans="19:27">
      <c r="S9695" s="52"/>
      <c r="T9695" s="52"/>
      <c r="U9695" s="52"/>
      <c r="V9695" s="52"/>
      <c r="W9695" s="52"/>
      <c r="X9695" s="52"/>
      <c r="Y9695" s="52"/>
      <c r="Z9695" s="52"/>
      <c r="AA9695" s="52"/>
    </row>
    <row r="9696" spans="19:27">
      <c r="S9696" s="52"/>
      <c r="T9696" s="52"/>
      <c r="U9696" s="52"/>
      <c r="V9696" s="52"/>
      <c r="W9696" s="52"/>
      <c r="X9696" s="52"/>
      <c r="Y9696" s="52"/>
      <c r="Z9696" s="52"/>
      <c r="AA9696" s="52"/>
    </row>
    <row r="9697" spans="19:27">
      <c r="S9697" s="52"/>
      <c r="T9697" s="52"/>
      <c r="U9697" s="52"/>
      <c r="V9697" s="52"/>
      <c r="W9697" s="52"/>
      <c r="X9697" s="52"/>
      <c r="Y9697" s="52"/>
      <c r="Z9697" s="52"/>
      <c r="AA9697" s="52"/>
    </row>
    <row r="9698" spans="19:27">
      <c r="S9698" s="52"/>
      <c r="T9698" s="52"/>
      <c r="U9698" s="52"/>
      <c r="V9698" s="52"/>
      <c r="W9698" s="52"/>
      <c r="X9698" s="52"/>
      <c r="Y9698" s="52"/>
      <c r="Z9698" s="52"/>
      <c r="AA9698" s="52"/>
    </row>
    <row r="9699" spans="19:27">
      <c r="S9699" s="52"/>
      <c r="T9699" s="52"/>
      <c r="U9699" s="52"/>
      <c r="V9699" s="52"/>
      <c r="W9699" s="52"/>
      <c r="X9699" s="52"/>
      <c r="Y9699" s="52"/>
      <c r="Z9699" s="52"/>
      <c r="AA9699" s="52"/>
    </row>
    <row r="9700" spans="19:27">
      <c r="S9700" s="52"/>
      <c r="T9700" s="52"/>
      <c r="U9700" s="52"/>
      <c r="V9700" s="52"/>
      <c r="W9700" s="52"/>
      <c r="X9700" s="52"/>
      <c r="Y9700" s="52"/>
      <c r="Z9700" s="52"/>
      <c r="AA9700" s="52"/>
    </row>
    <row r="9701" spans="19:27">
      <c r="S9701" s="52"/>
      <c r="T9701" s="52"/>
      <c r="U9701" s="52"/>
      <c r="V9701" s="52"/>
      <c r="W9701" s="52"/>
      <c r="X9701" s="52"/>
      <c r="Y9701" s="52"/>
      <c r="Z9701" s="52"/>
      <c r="AA9701" s="52"/>
    </row>
    <row r="9702" spans="19:27">
      <c r="S9702" s="52"/>
      <c r="T9702" s="52"/>
      <c r="U9702" s="52"/>
      <c r="V9702" s="52"/>
      <c r="W9702" s="52"/>
      <c r="X9702" s="52"/>
      <c r="Y9702" s="52"/>
      <c r="Z9702" s="52"/>
      <c r="AA9702" s="52"/>
    </row>
    <row r="9703" spans="19:27">
      <c r="S9703" s="52"/>
      <c r="T9703" s="52"/>
      <c r="U9703" s="52"/>
      <c r="V9703" s="52"/>
      <c r="W9703" s="52"/>
      <c r="X9703" s="52"/>
      <c r="Y9703" s="52"/>
      <c r="Z9703" s="52"/>
      <c r="AA9703" s="52"/>
    </row>
    <row r="9704" spans="19:27">
      <c r="S9704" s="52"/>
      <c r="T9704" s="52"/>
      <c r="U9704" s="52"/>
      <c r="V9704" s="52"/>
      <c r="W9704" s="52"/>
      <c r="X9704" s="52"/>
      <c r="Y9704" s="52"/>
      <c r="Z9704" s="52"/>
      <c r="AA9704" s="52"/>
    </row>
    <row r="9705" spans="19:27">
      <c r="S9705" s="52"/>
      <c r="T9705" s="52"/>
      <c r="U9705" s="52"/>
      <c r="V9705" s="52"/>
      <c r="W9705" s="52"/>
      <c r="X9705" s="52"/>
      <c r="Y9705" s="52"/>
      <c r="Z9705" s="52"/>
      <c r="AA9705" s="52"/>
    </row>
    <row r="9706" spans="19:27">
      <c r="S9706" s="52"/>
      <c r="T9706" s="52"/>
      <c r="U9706" s="52"/>
      <c r="V9706" s="52"/>
      <c r="W9706" s="52"/>
      <c r="X9706" s="52"/>
      <c r="Y9706" s="52"/>
      <c r="Z9706" s="52"/>
      <c r="AA9706" s="52"/>
    </row>
    <row r="9707" spans="19:27">
      <c r="S9707" s="52"/>
      <c r="T9707" s="52"/>
      <c r="U9707" s="52"/>
      <c r="V9707" s="52"/>
      <c r="W9707" s="52"/>
      <c r="X9707" s="52"/>
      <c r="Y9707" s="52"/>
      <c r="Z9707" s="52"/>
      <c r="AA9707" s="52"/>
    </row>
    <row r="9708" spans="19:27">
      <c r="S9708" s="52"/>
      <c r="T9708" s="52"/>
      <c r="U9708" s="52"/>
      <c r="V9708" s="52"/>
      <c r="W9708" s="52"/>
      <c r="X9708" s="52"/>
      <c r="Y9708" s="52"/>
      <c r="Z9708" s="52"/>
      <c r="AA9708" s="52"/>
    </row>
    <row r="9709" spans="19:27">
      <c r="S9709" s="52"/>
      <c r="T9709" s="52"/>
      <c r="U9709" s="52"/>
      <c r="V9709" s="52"/>
      <c r="W9709" s="52"/>
      <c r="X9709" s="52"/>
      <c r="Y9709" s="52"/>
      <c r="Z9709" s="52"/>
      <c r="AA9709" s="52"/>
    </row>
    <row r="9710" spans="19:27">
      <c r="S9710" s="52"/>
      <c r="T9710" s="52"/>
      <c r="U9710" s="52"/>
      <c r="V9710" s="52"/>
      <c r="W9710" s="52"/>
      <c r="X9710" s="52"/>
      <c r="Y9710" s="52"/>
      <c r="Z9710" s="52"/>
      <c r="AA9710" s="52"/>
    </row>
    <row r="9711" spans="19:27">
      <c r="S9711" s="52"/>
      <c r="T9711" s="52"/>
      <c r="U9711" s="52"/>
      <c r="V9711" s="52"/>
      <c r="W9711" s="52"/>
      <c r="X9711" s="52"/>
      <c r="Y9711" s="52"/>
      <c r="Z9711" s="52"/>
      <c r="AA9711" s="52"/>
    </row>
    <row r="9712" spans="19:27">
      <c r="S9712" s="52"/>
      <c r="T9712" s="52"/>
      <c r="U9712" s="52"/>
      <c r="V9712" s="52"/>
      <c r="W9712" s="52"/>
      <c r="X9712" s="52"/>
      <c r="Y9712" s="52"/>
      <c r="Z9712" s="52"/>
      <c r="AA9712" s="52"/>
    </row>
    <row r="9713" spans="19:27">
      <c r="S9713" s="52"/>
      <c r="T9713" s="52"/>
      <c r="U9713" s="52"/>
      <c r="V9713" s="52"/>
      <c r="W9713" s="52"/>
      <c r="X9713" s="52"/>
      <c r="Y9713" s="52"/>
      <c r="Z9713" s="52"/>
      <c r="AA9713" s="52"/>
    </row>
    <row r="9714" spans="19:27">
      <c r="S9714" s="52"/>
      <c r="T9714" s="52"/>
      <c r="U9714" s="52"/>
      <c r="V9714" s="52"/>
      <c r="W9714" s="52"/>
      <c r="X9714" s="52"/>
      <c r="Y9714" s="52"/>
      <c r="Z9714" s="52"/>
      <c r="AA9714" s="52"/>
    </row>
    <row r="9715" spans="19:27">
      <c r="S9715" s="52"/>
      <c r="T9715" s="52"/>
      <c r="U9715" s="52"/>
      <c r="V9715" s="52"/>
      <c r="W9715" s="52"/>
      <c r="X9715" s="52"/>
      <c r="Y9715" s="52"/>
      <c r="Z9715" s="52"/>
      <c r="AA9715" s="52"/>
    </row>
    <row r="9716" spans="19:27">
      <c r="S9716" s="52"/>
      <c r="T9716" s="52"/>
      <c r="U9716" s="52"/>
      <c r="V9716" s="52"/>
      <c r="W9716" s="52"/>
      <c r="X9716" s="52"/>
      <c r="Y9716" s="52"/>
      <c r="Z9716" s="52"/>
      <c r="AA9716" s="52"/>
    </row>
    <row r="9717" spans="19:27">
      <c r="S9717" s="52"/>
      <c r="T9717" s="52"/>
      <c r="U9717" s="52"/>
      <c r="V9717" s="52"/>
      <c r="W9717" s="52"/>
      <c r="X9717" s="52"/>
      <c r="Y9717" s="52"/>
      <c r="Z9717" s="52"/>
      <c r="AA9717" s="52"/>
    </row>
    <row r="9718" spans="19:27">
      <c r="S9718" s="52"/>
      <c r="T9718" s="52"/>
      <c r="U9718" s="52"/>
      <c r="V9718" s="52"/>
      <c r="W9718" s="52"/>
      <c r="X9718" s="52"/>
      <c r="Y9718" s="52"/>
      <c r="Z9718" s="52"/>
      <c r="AA9718" s="52"/>
    </row>
    <row r="9719" spans="19:27">
      <c r="S9719" s="52"/>
      <c r="T9719" s="52"/>
      <c r="U9719" s="52"/>
      <c r="V9719" s="52"/>
      <c r="W9719" s="52"/>
      <c r="X9719" s="52"/>
      <c r="Y9719" s="52"/>
      <c r="Z9719" s="52"/>
      <c r="AA9719" s="52"/>
    </row>
    <row r="9720" spans="19:27">
      <c r="S9720" s="52"/>
      <c r="T9720" s="52"/>
      <c r="U9720" s="52"/>
      <c r="V9720" s="52"/>
      <c r="W9720" s="52"/>
      <c r="X9720" s="52"/>
      <c r="Y9720" s="52"/>
      <c r="Z9720" s="52"/>
      <c r="AA9720" s="52"/>
    </row>
    <row r="9721" spans="19:27">
      <c r="S9721" s="52"/>
      <c r="T9721" s="52"/>
      <c r="U9721" s="52"/>
      <c r="V9721" s="52"/>
      <c r="W9721" s="52"/>
      <c r="X9721" s="52"/>
      <c r="Y9721" s="52"/>
      <c r="Z9721" s="52"/>
      <c r="AA9721" s="52"/>
    </row>
    <row r="9722" spans="19:27">
      <c r="S9722" s="52"/>
      <c r="T9722" s="52"/>
      <c r="U9722" s="52"/>
      <c r="V9722" s="52"/>
      <c r="W9722" s="52"/>
      <c r="X9722" s="52"/>
      <c r="Y9722" s="52"/>
      <c r="Z9722" s="52"/>
      <c r="AA9722" s="52"/>
    </row>
    <row r="9723" spans="19:27">
      <c r="S9723" s="52"/>
      <c r="T9723" s="52"/>
      <c r="U9723" s="52"/>
      <c r="V9723" s="52"/>
      <c r="W9723" s="52"/>
      <c r="X9723" s="52"/>
      <c r="Y9723" s="52"/>
      <c r="Z9723" s="52"/>
      <c r="AA9723" s="52"/>
    </row>
    <row r="9724" spans="19:27">
      <c r="S9724" s="52"/>
      <c r="T9724" s="52"/>
      <c r="U9724" s="52"/>
      <c r="V9724" s="52"/>
      <c r="W9724" s="52"/>
      <c r="X9724" s="52"/>
      <c r="Y9724" s="52"/>
      <c r="Z9724" s="52"/>
      <c r="AA9724" s="52"/>
    </row>
    <row r="9725" spans="19:27">
      <c r="S9725" s="52"/>
      <c r="T9725" s="52"/>
      <c r="U9725" s="52"/>
      <c r="V9725" s="52"/>
      <c r="W9725" s="52"/>
      <c r="X9725" s="52"/>
      <c r="Y9725" s="52"/>
      <c r="Z9725" s="52"/>
      <c r="AA9725" s="52"/>
    </row>
    <row r="9726" spans="19:27">
      <c r="S9726" s="52"/>
      <c r="T9726" s="52"/>
      <c r="U9726" s="52"/>
      <c r="V9726" s="52"/>
      <c r="W9726" s="52"/>
      <c r="X9726" s="52"/>
      <c r="Y9726" s="52"/>
      <c r="Z9726" s="52"/>
      <c r="AA9726" s="52"/>
    </row>
    <row r="9727" spans="19:27">
      <c r="S9727" s="52"/>
      <c r="T9727" s="52"/>
      <c r="U9727" s="52"/>
      <c r="V9727" s="52"/>
      <c r="W9727" s="52"/>
      <c r="X9727" s="52"/>
      <c r="Y9727" s="52"/>
      <c r="Z9727" s="52"/>
      <c r="AA9727" s="52"/>
    </row>
    <row r="9728" spans="19:27">
      <c r="S9728" s="52"/>
      <c r="T9728" s="52"/>
      <c r="U9728" s="52"/>
      <c r="V9728" s="52"/>
      <c r="W9728" s="52"/>
      <c r="X9728" s="52"/>
      <c r="Y9728" s="52"/>
      <c r="Z9728" s="52"/>
      <c r="AA9728" s="52"/>
    </row>
    <row r="9729" spans="19:27">
      <c r="S9729" s="52"/>
      <c r="T9729" s="52"/>
      <c r="U9729" s="52"/>
      <c r="V9729" s="52"/>
      <c r="W9729" s="52"/>
      <c r="X9729" s="52"/>
      <c r="Y9729" s="52"/>
      <c r="Z9729" s="52"/>
      <c r="AA9729" s="52"/>
    </row>
    <row r="9730" spans="19:27">
      <c r="S9730" s="52"/>
      <c r="T9730" s="52"/>
      <c r="U9730" s="52"/>
      <c r="V9730" s="52"/>
      <c r="W9730" s="52"/>
      <c r="X9730" s="52"/>
      <c r="Y9730" s="52"/>
      <c r="Z9730" s="52"/>
      <c r="AA9730" s="52"/>
    </row>
    <row r="9731" spans="19:27">
      <c r="S9731" s="52"/>
      <c r="T9731" s="52"/>
      <c r="U9731" s="52"/>
      <c r="V9731" s="52"/>
      <c r="W9731" s="52"/>
      <c r="X9731" s="52"/>
      <c r="Y9731" s="52"/>
      <c r="Z9731" s="52"/>
      <c r="AA9731" s="52"/>
    </row>
    <row r="9732" spans="19:27">
      <c r="S9732" s="52"/>
      <c r="T9732" s="52"/>
      <c r="U9732" s="52"/>
      <c r="V9732" s="52"/>
      <c r="W9732" s="52"/>
      <c r="X9732" s="52"/>
      <c r="Y9732" s="52"/>
      <c r="Z9732" s="52"/>
      <c r="AA9732" s="52"/>
    </row>
    <row r="9733" spans="19:27">
      <c r="S9733" s="52"/>
      <c r="T9733" s="52"/>
      <c r="U9733" s="52"/>
      <c r="V9733" s="52"/>
      <c r="W9733" s="52"/>
      <c r="X9733" s="52"/>
      <c r="Y9733" s="52"/>
      <c r="Z9733" s="52"/>
      <c r="AA9733" s="52"/>
    </row>
    <row r="9734" spans="19:27">
      <c r="S9734" s="52"/>
      <c r="T9734" s="52"/>
      <c r="U9734" s="52"/>
      <c r="V9734" s="52"/>
      <c r="W9734" s="52"/>
      <c r="X9734" s="52"/>
      <c r="Y9734" s="52"/>
      <c r="Z9734" s="52"/>
      <c r="AA9734" s="52"/>
    </row>
    <row r="9735" spans="19:27">
      <c r="S9735" s="52"/>
      <c r="T9735" s="52"/>
      <c r="U9735" s="52"/>
      <c r="V9735" s="52"/>
      <c r="W9735" s="52"/>
      <c r="X9735" s="52"/>
      <c r="Y9735" s="52"/>
      <c r="Z9735" s="52"/>
      <c r="AA9735" s="52"/>
    </row>
    <row r="9736" spans="19:27">
      <c r="S9736" s="52"/>
      <c r="T9736" s="52"/>
      <c r="U9736" s="52"/>
      <c r="V9736" s="52"/>
      <c r="W9736" s="52"/>
      <c r="X9736" s="52"/>
      <c r="Y9736" s="52"/>
      <c r="Z9736" s="52"/>
      <c r="AA9736" s="52"/>
    </row>
    <row r="9737" spans="19:27">
      <c r="S9737" s="52"/>
      <c r="T9737" s="52"/>
      <c r="U9737" s="52"/>
      <c r="V9737" s="52"/>
      <c r="W9737" s="52"/>
      <c r="X9737" s="52"/>
      <c r="Y9737" s="52"/>
      <c r="Z9737" s="52"/>
      <c r="AA9737" s="52"/>
    </row>
    <row r="9738" spans="19:27">
      <c r="S9738" s="52"/>
      <c r="T9738" s="52"/>
      <c r="U9738" s="52"/>
      <c r="V9738" s="52"/>
      <c r="W9738" s="52"/>
      <c r="X9738" s="52"/>
      <c r="Y9738" s="52"/>
      <c r="Z9738" s="52"/>
      <c r="AA9738" s="52"/>
    </row>
    <row r="9739" spans="19:27">
      <c r="S9739" s="52"/>
      <c r="T9739" s="52"/>
      <c r="U9739" s="52"/>
      <c r="V9739" s="52"/>
      <c r="W9739" s="52"/>
      <c r="X9739" s="52"/>
      <c r="Y9739" s="52"/>
      <c r="Z9739" s="52"/>
      <c r="AA9739" s="52"/>
    </row>
    <row r="9740" spans="19:27">
      <c r="S9740" s="52"/>
      <c r="T9740" s="52"/>
      <c r="U9740" s="52"/>
      <c r="V9740" s="52"/>
      <c r="W9740" s="52"/>
      <c r="X9740" s="52"/>
      <c r="Y9740" s="52"/>
      <c r="Z9740" s="52"/>
      <c r="AA9740" s="52"/>
    </row>
    <row r="9741" spans="19:27">
      <c r="S9741" s="52"/>
      <c r="T9741" s="52"/>
      <c r="U9741" s="52"/>
      <c r="V9741" s="52"/>
      <c r="W9741" s="52"/>
      <c r="X9741" s="52"/>
      <c r="Y9741" s="52"/>
      <c r="Z9741" s="52"/>
      <c r="AA9741" s="52"/>
    </row>
    <row r="9742" spans="19:27">
      <c r="S9742" s="52"/>
      <c r="T9742" s="52"/>
      <c r="U9742" s="52"/>
      <c r="V9742" s="52"/>
      <c r="W9742" s="52"/>
      <c r="X9742" s="52"/>
      <c r="Y9742" s="52"/>
      <c r="Z9742" s="52"/>
      <c r="AA9742" s="52"/>
    </row>
    <row r="9743" spans="19:27">
      <c r="S9743" s="52"/>
      <c r="T9743" s="52"/>
      <c r="U9743" s="52"/>
      <c r="V9743" s="52"/>
      <c r="W9743" s="52"/>
      <c r="X9743" s="52"/>
      <c r="Y9743" s="52"/>
      <c r="Z9743" s="52"/>
      <c r="AA9743" s="52"/>
    </row>
    <row r="9744" spans="19:27">
      <c r="S9744" s="52"/>
      <c r="T9744" s="52"/>
      <c r="U9744" s="52"/>
      <c r="V9744" s="52"/>
      <c r="W9744" s="52"/>
      <c r="X9744" s="52"/>
      <c r="Y9744" s="52"/>
      <c r="Z9744" s="52"/>
      <c r="AA9744" s="52"/>
    </row>
    <row r="9745" spans="19:27">
      <c r="S9745" s="52"/>
      <c r="T9745" s="52"/>
      <c r="U9745" s="52"/>
      <c r="V9745" s="52"/>
      <c r="W9745" s="52"/>
      <c r="X9745" s="52"/>
      <c r="Y9745" s="52"/>
      <c r="Z9745" s="52"/>
      <c r="AA9745" s="52"/>
    </row>
    <row r="9746" spans="19:27">
      <c r="S9746" s="52"/>
      <c r="T9746" s="52"/>
      <c r="U9746" s="52"/>
      <c r="V9746" s="52"/>
      <c r="W9746" s="52"/>
      <c r="X9746" s="52"/>
      <c r="Y9746" s="52"/>
      <c r="Z9746" s="52"/>
      <c r="AA9746" s="52"/>
    </row>
    <row r="9747" spans="19:27">
      <c r="S9747" s="52"/>
      <c r="T9747" s="52"/>
      <c r="U9747" s="52"/>
      <c r="V9747" s="52"/>
      <c r="W9747" s="52"/>
      <c r="X9747" s="52"/>
      <c r="Y9747" s="52"/>
      <c r="Z9747" s="52"/>
      <c r="AA9747" s="52"/>
    </row>
    <row r="9748" spans="19:27">
      <c r="S9748" s="52"/>
      <c r="T9748" s="52"/>
      <c r="U9748" s="52"/>
      <c r="V9748" s="52"/>
      <c r="W9748" s="52"/>
      <c r="X9748" s="52"/>
      <c r="Y9748" s="52"/>
      <c r="Z9748" s="52"/>
      <c r="AA9748" s="52"/>
    </row>
    <row r="9749" spans="19:27">
      <c r="S9749" s="52"/>
      <c r="T9749" s="52"/>
      <c r="U9749" s="52"/>
      <c r="V9749" s="52"/>
      <c r="W9749" s="52"/>
      <c r="X9749" s="52"/>
      <c r="Y9749" s="52"/>
      <c r="Z9749" s="52"/>
      <c r="AA9749" s="52"/>
    </row>
    <row r="9750" spans="19:27">
      <c r="S9750" s="52"/>
      <c r="T9750" s="52"/>
      <c r="U9750" s="52"/>
      <c r="V9750" s="52"/>
      <c r="W9750" s="52"/>
      <c r="X9750" s="52"/>
      <c r="Y9750" s="52"/>
      <c r="Z9750" s="52"/>
      <c r="AA9750" s="52"/>
    </row>
    <row r="9751" spans="19:27">
      <c r="S9751" s="52"/>
      <c r="T9751" s="52"/>
      <c r="U9751" s="52"/>
      <c r="V9751" s="52"/>
      <c r="W9751" s="52"/>
      <c r="X9751" s="52"/>
      <c r="Y9751" s="52"/>
      <c r="Z9751" s="52"/>
      <c r="AA9751" s="52"/>
    </row>
    <row r="9752" spans="19:27">
      <c r="S9752" s="52"/>
      <c r="T9752" s="52"/>
      <c r="U9752" s="52"/>
      <c r="V9752" s="52"/>
      <c r="W9752" s="52"/>
      <c r="X9752" s="52"/>
      <c r="Y9752" s="52"/>
      <c r="Z9752" s="52"/>
      <c r="AA9752" s="52"/>
    </row>
    <row r="9753" spans="19:27">
      <c r="S9753" s="52"/>
      <c r="T9753" s="52"/>
      <c r="U9753" s="52"/>
      <c r="V9753" s="52"/>
      <c r="W9753" s="52"/>
      <c r="X9753" s="52"/>
      <c r="Y9753" s="52"/>
      <c r="Z9753" s="52"/>
      <c r="AA9753" s="52"/>
    </row>
    <row r="9754" spans="19:27">
      <c r="S9754" s="52"/>
      <c r="T9754" s="52"/>
      <c r="U9754" s="52"/>
      <c r="V9754" s="52"/>
      <c r="W9754" s="52"/>
      <c r="X9754" s="52"/>
      <c r="Y9754" s="52"/>
      <c r="Z9754" s="52"/>
      <c r="AA9754" s="52"/>
    </row>
    <row r="9755" spans="19:27">
      <c r="S9755" s="52"/>
      <c r="T9755" s="52"/>
      <c r="U9755" s="52"/>
      <c r="V9755" s="52"/>
      <c r="W9755" s="52"/>
      <c r="X9755" s="52"/>
      <c r="Y9755" s="52"/>
      <c r="Z9755" s="52"/>
      <c r="AA9755" s="52"/>
    </row>
    <row r="9756" spans="19:27">
      <c r="S9756" s="52"/>
      <c r="T9756" s="52"/>
      <c r="U9756" s="52"/>
      <c r="V9756" s="52"/>
      <c r="W9756" s="52"/>
      <c r="X9756" s="52"/>
      <c r="Y9756" s="52"/>
      <c r="Z9756" s="52"/>
      <c r="AA9756" s="52"/>
    </row>
    <row r="9757" spans="19:27">
      <c r="S9757" s="52"/>
      <c r="T9757" s="52"/>
      <c r="U9757" s="52"/>
      <c r="V9757" s="52"/>
      <c r="W9757" s="52"/>
      <c r="X9757" s="52"/>
      <c r="Y9757" s="52"/>
      <c r="Z9757" s="52"/>
      <c r="AA9757" s="52"/>
    </row>
    <row r="9758" spans="19:27">
      <c r="S9758" s="52"/>
      <c r="T9758" s="52"/>
      <c r="U9758" s="52"/>
      <c r="V9758" s="52"/>
      <c r="W9758" s="52"/>
      <c r="X9758" s="52"/>
      <c r="Y9758" s="52"/>
      <c r="Z9758" s="52"/>
      <c r="AA9758" s="52"/>
    </row>
    <row r="9759" spans="19:27">
      <c r="S9759" s="52"/>
      <c r="T9759" s="52"/>
      <c r="U9759" s="52"/>
      <c r="V9759" s="52"/>
      <c r="W9759" s="52"/>
      <c r="X9759" s="52"/>
      <c r="Y9759" s="52"/>
      <c r="Z9759" s="52"/>
      <c r="AA9759" s="52"/>
    </row>
    <row r="9760" spans="19:27">
      <c r="S9760" s="52"/>
      <c r="T9760" s="52"/>
      <c r="U9760" s="52"/>
      <c r="V9760" s="52"/>
      <c r="W9760" s="52"/>
      <c r="X9760" s="52"/>
      <c r="Y9760" s="52"/>
      <c r="Z9760" s="52"/>
      <c r="AA9760" s="52"/>
    </row>
    <row r="9761" spans="19:27">
      <c r="S9761" s="52"/>
      <c r="T9761" s="52"/>
      <c r="U9761" s="52"/>
      <c r="V9761" s="52"/>
      <c r="W9761" s="52"/>
      <c r="X9761" s="52"/>
      <c r="Y9761" s="52"/>
      <c r="Z9761" s="52"/>
      <c r="AA9761" s="52"/>
    </row>
    <row r="9762" spans="19:27">
      <c r="S9762" s="52"/>
      <c r="T9762" s="52"/>
      <c r="U9762" s="52"/>
      <c r="V9762" s="52"/>
      <c r="W9762" s="52"/>
      <c r="X9762" s="52"/>
      <c r="Y9762" s="52"/>
      <c r="Z9762" s="52"/>
      <c r="AA9762" s="52"/>
    </row>
    <row r="9763" spans="19:27">
      <c r="S9763" s="52"/>
      <c r="T9763" s="52"/>
      <c r="U9763" s="52"/>
      <c r="V9763" s="52"/>
      <c r="W9763" s="52"/>
      <c r="X9763" s="52"/>
      <c r="Y9763" s="52"/>
      <c r="Z9763" s="52"/>
      <c r="AA9763" s="52"/>
    </row>
    <row r="9764" spans="19:27">
      <c r="S9764" s="52"/>
      <c r="T9764" s="52"/>
      <c r="U9764" s="52"/>
      <c r="V9764" s="52"/>
      <c r="W9764" s="52"/>
      <c r="X9764" s="52"/>
      <c r="Y9764" s="52"/>
      <c r="Z9764" s="52"/>
      <c r="AA9764" s="52"/>
    </row>
    <row r="9765" spans="19:27">
      <c r="S9765" s="52"/>
      <c r="T9765" s="52"/>
      <c r="U9765" s="52"/>
      <c r="V9765" s="52"/>
      <c r="W9765" s="52"/>
      <c r="X9765" s="52"/>
      <c r="Y9765" s="52"/>
      <c r="Z9765" s="52"/>
      <c r="AA9765" s="52"/>
    </row>
    <row r="9766" spans="19:27">
      <c r="S9766" s="52"/>
      <c r="T9766" s="52"/>
      <c r="U9766" s="52"/>
      <c r="V9766" s="52"/>
      <c r="W9766" s="52"/>
      <c r="X9766" s="52"/>
      <c r="Y9766" s="52"/>
      <c r="Z9766" s="52"/>
      <c r="AA9766" s="52"/>
    </row>
    <row r="9767" spans="19:27">
      <c r="S9767" s="52"/>
      <c r="T9767" s="52"/>
      <c r="U9767" s="52"/>
      <c r="V9767" s="52"/>
      <c r="W9767" s="52"/>
      <c r="X9767" s="52"/>
      <c r="Y9767" s="52"/>
      <c r="Z9767" s="52"/>
      <c r="AA9767" s="52"/>
    </row>
    <row r="9768" spans="19:27">
      <c r="S9768" s="52"/>
      <c r="T9768" s="52"/>
      <c r="U9768" s="52"/>
      <c r="V9768" s="52"/>
      <c r="W9768" s="52"/>
      <c r="X9768" s="52"/>
      <c r="Y9768" s="52"/>
      <c r="Z9768" s="52"/>
      <c r="AA9768" s="52"/>
    </row>
    <row r="9769" spans="19:27">
      <c r="S9769" s="52"/>
      <c r="T9769" s="52"/>
      <c r="U9769" s="52"/>
      <c r="V9769" s="52"/>
      <c r="W9769" s="52"/>
      <c r="X9769" s="52"/>
      <c r="Y9769" s="52"/>
      <c r="Z9769" s="52"/>
      <c r="AA9769" s="52"/>
    </row>
    <row r="9770" spans="19:27">
      <c r="S9770" s="52"/>
      <c r="T9770" s="52"/>
      <c r="U9770" s="52"/>
      <c r="V9770" s="52"/>
      <c r="W9770" s="52"/>
      <c r="X9770" s="52"/>
      <c r="Y9770" s="52"/>
      <c r="Z9770" s="52"/>
      <c r="AA9770" s="52"/>
    </row>
    <row r="9771" spans="19:27">
      <c r="S9771" s="52"/>
      <c r="T9771" s="52"/>
      <c r="U9771" s="52"/>
      <c r="V9771" s="52"/>
      <c r="W9771" s="52"/>
      <c r="X9771" s="52"/>
      <c r="Y9771" s="52"/>
      <c r="Z9771" s="52"/>
      <c r="AA9771" s="52"/>
    </row>
    <row r="9772" spans="19:27">
      <c r="S9772" s="52"/>
      <c r="T9772" s="52"/>
      <c r="U9772" s="52"/>
      <c r="V9772" s="52"/>
      <c r="W9772" s="52"/>
      <c r="X9772" s="52"/>
      <c r="Y9772" s="52"/>
      <c r="Z9772" s="52"/>
      <c r="AA9772" s="52"/>
    </row>
    <row r="9773" spans="19:27">
      <c r="S9773" s="52"/>
      <c r="T9773" s="52"/>
      <c r="U9773" s="52"/>
      <c r="V9773" s="52"/>
      <c r="W9773" s="52"/>
      <c r="X9773" s="52"/>
      <c r="Y9773" s="52"/>
      <c r="Z9773" s="52"/>
      <c r="AA9773" s="52"/>
    </row>
    <row r="9774" spans="19:27">
      <c r="S9774" s="52"/>
      <c r="T9774" s="52"/>
      <c r="U9774" s="52"/>
      <c r="V9774" s="52"/>
      <c r="W9774" s="52"/>
      <c r="X9774" s="52"/>
      <c r="Y9774" s="52"/>
      <c r="Z9774" s="52"/>
      <c r="AA9774" s="52"/>
    </row>
    <row r="9775" spans="19:27">
      <c r="S9775" s="52"/>
      <c r="T9775" s="52"/>
      <c r="U9775" s="52"/>
      <c r="V9775" s="52"/>
      <c r="W9775" s="52"/>
      <c r="X9775" s="52"/>
      <c r="Y9775" s="52"/>
      <c r="Z9775" s="52"/>
      <c r="AA9775" s="52"/>
    </row>
    <row r="9776" spans="19:27">
      <c r="S9776" s="52"/>
      <c r="T9776" s="52"/>
      <c r="U9776" s="52"/>
      <c r="V9776" s="52"/>
      <c r="W9776" s="52"/>
      <c r="X9776" s="52"/>
      <c r="Y9776" s="52"/>
      <c r="Z9776" s="52"/>
      <c r="AA9776" s="52"/>
    </row>
    <row r="9777" spans="19:27">
      <c r="S9777" s="52"/>
      <c r="T9777" s="52"/>
      <c r="U9777" s="52"/>
      <c r="V9777" s="52"/>
      <c r="W9777" s="52"/>
      <c r="X9777" s="52"/>
      <c r="Y9777" s="52"/>
      <c r="Z9777" s="52"/>
      <c r="AA9777" s="52"/>
    </row>
    <row r="9778" spans="19:27">
      <c r="S9778" s="52"/>
      <c r="T9778" s="52"/>
      <c r="U9778" s="52"/>
      <c r="V9778" s="52"/>
      <c r="W9778" s="52"/>
      <c r="X9778" s="52"/>
      <c r="Y9778" s="52"/>
      <c r="Z9778" s="52"/>
      <c r="AA9778" s="52"/>
    </row>
    <row r="9779" spans="19:27">
      <c r="S9779" s="52"/>
      <c r="T9779" s="52"/>
      <c r="U9779" s="52"/>
      <c r="V9779" s="52"/>
      <c r="W9779" s="52"/>
      <c r="X9779" s="52"/>
      <c r="Y9779" s="52"/>
      <c r="Z9779" s="52"/>
      <c r="AA9779" s="52"/>
    </row>
    <row r="9780" spans="19:27">
      <c r="S9780" s="52"/>
      <c r="T9780" s="52"/>
      <c r="U9780" s="52"/>
      <c r="V9780" s="52"/>
      <c r="W9780" s="52"/>
      <c r="X9780" s="52"/>
      <c r="Y9780" s="52"/>
      <c r="Z9780" s="52"/>
      <c r="AA9780" s="52"/>
    </row>
    <row r="9781" spans="19:27">
      <c r="S9781" s="52"/>
      <c r="T9781" s="52"/>
      <c r="U9781" s="52"/>
      <c r="V9781" s="52"/>
      <c r="W9781" s="52"/>
      <c r="X9781" s="52"/>
      <c r="Y9781" s="52"/>
      <c r="Z9781" s="52"/>
      <c r="AA9781" s="52"/>
    </row>
    <row r="9782" spans="19:27">
      <c r="S9782" s="52"/>
      <c r="T9782" s="52"/>
      <c r="U9782" s="52"/>
      <c r="V9782" s="52"/>
      <c r="W9782" s="52"/>
      <c r="X9782" s="52"/>
      <c r="Y9782" s="52"/>
      <c r="Z9782" s="52"/>
      <c r="AA9782" s="52"/>
    </row>
    <row r="9783" spans="19:27">
      <c r="S9783" s="52"/>
      <c r="T9783" s="52"/>
      <c r="U9783" s="52"/>
      <c r="V9783" s="52"/>
      <c r="W9783" s="52"/>
      <c r="X9783" s="52"/>
      <c r="Y9783" s="52"/>
      <c r="Z9783" s="52"/>
      <c r="AA9783" s="52"/>
    </row>
    <row r="9784" spans="19:27">
      <c r="S9784" s="52"/>
      <c r="T9784" s="52"/>
      <c r="U9784" s="52"/>
      <c r="V9784" s="52"/>
      <c r="W9784" s="52"/>
      <c r="X9784" s="52"/>
      <c r="Y9784" s="52"/>
      <c r="Z9784" s="52"/>
      <c r="AA9784" s="52"/>
    </row>
    <row r="9785" spans="19:27">
      <c r="S9785" s="52"/>
      <c r="T9785" s="52"/>
      <c r="U9785" s="52"/>
      <c r="V9785" s="52"/>
      <c r="W9785" s="52"/>
      <c r="X9785" s="52"/>
      <c r="Y9785" s="52"/>
      <c r="Z9785" s="52"/>
      <c r="AA9785" s="52"/>
    </row>
    <row r="9786" spans="19:27">
      <c r="S9786" s="52"/>
      <c r="T9786" s="52"/>
      <c r="U9786" s="52"/>
      <c r="V9786" s="52"/>
      <c r="W9786" s="52"/>
      <c r="X9786" s="52"/>
      <c r="Y9786" s="52"/>
      <c r="Z9786" s="52"/>
      <c r="AA9786" s="52"/>
    </row>
    <row r="9787" spans="19:27">
      <c r="S9787" s="52"/>
      <c r="T9787" s="52"/>
      <c r="U9787" s="52"/>
      <c r="V9787" s="52"/>
      <c r="W9787" s="52"/>
      <c r="X9787" s="52"/>
      <c r="Y9787" s="52"/>
      <c r="Z9787" s="52"/>
      <c r="AA9787" s="52"/>
    </row>
    <row r="9788" spans="19:27">
      <c r="S9788" s="52"/>
      <c r="T9788" s="52"/>
      <c r="U9788" s="52"/>
      <c r="V9788" s="52"/>
      <c r="W9788" s="52"/>
      <c r="X9788" s="52"/>
      <c r="Y9788" s="52"/>
      <c r="Z9788" s="52"/>
      <c r="AA9788" s="52"/>
    </row>
    <row r="9789" spans="19:27">
      <c r="S9789" s="52"/>
      <c r="T9789" s="52"/>
      <c r="U9789" s="52"/>
      <c r="V9789" s="52"/>
      <c r="W9789" s="52"/>
      <c r="X9789" s="52"/>
      <c r="Y9789" s="52"/>
      <c r="Z9789" s="52"/>
      <c r="AA9789" s="52"/>
    </row>
    <row r="9790" spans="19:27">
      <c r="S9790" s="52"/>
      <c r="T9790" s="52"/>
      <c r="U9790" s="52"/>
      <c r="V9790" s="52"/>
      <c r="W9790" s="52"/>
      <c r="X9790" s="52"/>
      <c r="Y9790" s="52"/>
      <c r="Z9790" s="52"/>
      <c r="AA9790" s="52"/>
    </row>
    <row r="9791" spans="19:27">
      <c r="S9791" s="52"/>
      <c r="T9791" s="52"/>
      <c r="U9791" s="52"/>
      <c r="V9791" s="52"/>
      <c r="W9791" s="52"/>
      <c r="X9791" s="52"/>
      <c r="Y9791" s="52"/>
      <c r="Z9791" s="52"/>
      <c r="AA9791" s="52"/>
    </row>
    <row r="9792" spans="19:27">
      <c r="S9792" s="52"/>
      <c r="T9792" s="52"/>
      <c r="U9792" s="52"/>
      <c r="V9792" s="52"/>
      <c r="W9792" s="52"/>
      <c r="X9792" s="52"/>
      <c r="Y9792" s="52"/>
      <c r="Z9792" s="52"/>
      <c r="AA9792" s="52"/>
    </row>
    <row r="9793" spans="19:27">
      <c r="S9793" s="52"/>
      <c r="T9793" s="52"/>
      <c r="U9793" s="52"/>
      <c r="V9793" s="52"/>
      <c r="W9793" s="52"/>
      <c r="X9793" s="52"/>
      <c r="Y9793" s="52"/>
      <c r="Z9793" s="52"/>
      <c r="AA9793" s="52"/>
    </row>
    <row r="9794" spans="19:27">
      <c r="S9794" s="52"/>
      <c r="T9794" s="52"/>
      <c r="U9794" s="52"/>
      <c r="V9794" s="52"/>
      <c r="W9794" s="52"/>
      <c r="X9794" s="52"/>
      <c r="Y9794" s="52"/>
      <c r="Z9794" s="52"/>
      <c r="AA9794" s="52"/>
    </row>
    <row r="9795" spans="19:27">
      <c r="S9795" s="52"/>
      <c r="T9795" s="52"/>
      <c r="U9795" s="52"/>
      <c r="V9795" s="52"/>
      <c r="W9795" s="52"/>
      <c r="X9795" s="52"/>
      <c r="Y9795" s="52"/>
      <c r="Z9795" s="52"/>
      <c r="AA9795" s="52"/>
    </row>
    <row r="9796" spans="19:27">
      <c r="S9796" s="52"/>
      <c r="T9796" s="52"/>
      <c r="U9796" s="52"/>
      <c r="V9796" s="52"/>
      <c r="W9796" s="52"/>
      <c r="X9796" s="52"/>
      <c r="Y9796" s="52"/>
      <c r="Z9796" s="52"/>
      <c r="AA9796" s="52"/>
    </row>
    <row r="9797" spans="19:27">
      <c r="S9797" s="52"/>
      <c r="T9797" s="52"/>
      <c r="U9797" s="52"/>
      <c r="V9797" s="52"/>
      <c r="W9797" s="52"/>
      <c r="X9797" s="52"/>
      <c r="Y9797" s="52"/>
      <c r="Z9797" s="52"/>
      <c r="AA9797" s="52"/>
    </row>
    <row r="9798" spans="19:27">
      <c r="S9798" s="52"/>
      <c r="T9798" s="52"/>
      <c r="U9798" s="52"/>
      <c r="V9798" s="52"/>
      <c r="W9798" s="52"/>
      <c r="X9798" s="52"/>
      <c r="Y9798" s="52"/>
      <c r="Z9798" s="52"/>
      <c r="AA9798" s="52"/>
    </row>
    <row r="9799" spans="19:27">
      <c r="S9799" s="52"/>
      <c r="T9799" s="52"/>
      <c r="U9799" s="52"/>
      <c r="V9799" s="52"/>
      <c r="W9799" s="52"/>
      <c r="X9799" s="52"/>
      <c r="Y9799" s="52"/>
      <c r="Z9799" s="52"/>
      <c r="AA9799" s="52"/>
    </row>
    <row r="9800" spans="19:27">
      <c r="S9800" s="52"/>
      <c r="T9800" s="52"/>
      <c r="U9800" s="52"/>
      <c r="V9800" s="52"/>
      <c r="W9800" s="52"/>
      <c r="X9800" s="52"/>
      <c r="Y9800" s="52"/>
      <c r="Z9800" s="52"/>
      <c r="AA9800" s="52"/>
    </row>
    <row r="9801" spans="19:27">
      <c r="S9801" s="52"/>
      <c r="T9801" s="52"/>
      <c r="U9801" s="52"/>
      <c r="V9801" s="52"/>
      <c r="W9801" s="52"/>
      <c r="X9801" s="52"/>
      <c r="Y9801" s="52"/>
      <c r="Z9801" s="52"/>
      <c r="AA9801" s="52"/>
    </row>
    <row r="9802" spans="19:27">
      <c r="S9802" s="52"/>
      <c r="T9802" s="52"/>
      <c r="U9802" s="52"/>
      <c r="V9802" s="52"/>
      <c r="W9802" s="52"/>
      <c r="X9802" s="52"/>
      <c r="Y9802" s="52"/>
      <c r="Z9802" s="52"/>
      <c r="AA9802" s="52"/>
    </row>
    <row r="9803" spans="19:27">
      <c r="S9803" s="52"/>
      <c r="T9803" s="52"/>
      <c r="U9803" s="52"/>
      <c r="V9803" s="52"/>
      <c r="W9803" s="52"/>
      <c r="X9803" s="52"/>
      <c r="Y9803" s="52"/>
      <c r="Z9803" s="52"/>
      <c r="AA9803" s="52"/>
    </row>
    <row r="9804" spans="19:27">
      <c r="S9804" s="52"/>
      <c r="T9804" s="52"/>
      <c r="U9804" s="52"/>
      <c r="V9804" s="52"/>
      <c r="W9804" s="52"/>
      <c r="X9804" s="52"/>
      <c r="Y9804" s="52"/>
      <c r="Z9804" s="52"/>
      <c r="AA9804" s="52"/>
    </row>
    <row r="9805" spans="19:27">
      <c r="S9805" s="52"/>
      <c r="T9805" s="52"/>
      <c r="U9805" s="52"/>
      <c r="V9805" s="52"/>
      <c r="W9805" s="52"/>
      <c r="X9805" s="52"/>
      <c r="Y9805" s="52"/>
      <c r="Z9805" s="52"/>
      <c r="AA9805" s="52"/>
    </row>
    <row r="9806" spans="19:27">
      <c r="S9806" s="52"/>
      <c r="T9806" s="52"/>
      <c r="U9806" s="52"/>
      <c r="V9806" s="52"/>
      <c r="W9806" s="52"/>
      <c r="X9806" s="52"/>
      <c r="Y9806" s="52"/>
      <c r="Z9806" s="52"/>
      <c r="AA9806" s="52"/>
    </row>
    <row r="9807" spans="19:27">
      <c r="S9807" s="52"/>
      <c r="T9807" s="52"/>
      <c r="U9807" s="52"/>
      <c r="V9807" s="52"/>
      <c r="W9807" s="52"/>
      <c r="X9807" s="52"/>
      <c r="Y9807" s="52"/>
      <c r="Z9807" s="52"/>
      <c r="AA9807" s="52"/>
    </row>
    <row r="9808" spans="19:27">
      <c r="S9808" s="52"/>
      <c r="T9808" s="52"/>
      <c r="U9808" s="52"/>
      <c r="V9808" s="52"/>
      <c r="W9808" s="52"/>
      <c r="X9808" s="52"/>
      <c r="Y9808" s="52"/>
      <c r="Z9808" s="52"/>
      <c r="AA9808" s="52"/>
    </row>
    <row r="9809" spans="19:27">
      <c r="S9809" s="52"/>
      <c r="T9809" s="52"/>
      <c r="U9809" s="52"/>
      <c r="V9809" s="52"/>
      <c r="W9809" s="52"/>
      <c r="X9809" s="52"/>
      <c r="Y9809" s="52"/>
      <c r="Z9809" s="52"/>
      <c r="AA9809" s="52"/>
    </row>
    <row r="9810" spans="19:27">
      <c r="S9810" s="52"/>
      <c r="T9810" s="52"/>
      <c r="U9810" s="52"/>
      <c r="V9810" s="52"/>
      <c r="W9810" s="52"/>
      <c r="X9810" s="52"/>
      <c r="Y9810" s="52"/>
      <c r="Z9810" s="52"/>
      <c r="AA9810" s="52"/>
    </row>
    <row r="9811" spans="19:27">
      <c r="S9811" s="52"/>
      <c r="T9811" s="52"/>
      <c r="U9811" s="52"/>
      <c r="V9811" s="52"/>
      <c r="W9811" s="52"/>
      <c r="X9811" s="52"/>
      <c r="Y9811" s="52"/>
      <c r="Z9811" s="52"/>
      <c r="AA9811" s="52"/>
    </row>
    <row r="9812" spans="19:27">
      <c r="S9812" s="52"/>
      <c r="T9812" s="52"/>
      <c r="U9812" s="52"/>
      <c r="V9812" s="52"/>
      <c r="W9812" s="52"/>
      <c r="X9812" s="52"/>
      <c r="Y9812" s="52"/>
      <c r="Z9812" s="52"/>
      <c r="AA9812" s="52"/>
    </row>
    <row r="9813" spans="19:27">
      <c r="S9813" s="52"/>
      <c r="T9813" s="52"/>
      <c r="U9813" s="52"/>
      <c r="V9813" s="52"/>
      <c r="W9813" s="52"/>
      <c r="X9813" s="52"/>
      <c r="Y9813" s="52"/>
      <c r="Z9813" s="52"/>
      <c r="AA9813" s="52"/>
    </row>
    <row r="9814" spans="19:27">
      <c r="S9814" s="52"/>
      <c r="T9814" s="52"/>
      <c r="U9814" s="52"/>
      <c r="V9814" s="52"/>
      <c r="W9814" s="52"/>
      <c r="X9814" s="52"/>
      <c r="Y9814" s="52"/>
      <c r="Z9814" s="52"/>
      <c r="AA9814" s="52"/>
    </row>
    <row r="9815" spans="19:27">
      <c r="S9815" s="52"/>
      <c r="T9815" s="52"/>
      <c r="U9815" s="52"/>
      <c r="V9815" s="52"/>
      <c r="W9815" s="52"/>
      <c r="X9815" s="52"/>
      <c r="Y9815" s="52"/>
      <c r="Z9815" s="52"/>
      <c r="AA9815" s="52"/>
    </row>
    <row r="9816" spans="19:27">
      <c r="S9816" s="52"/>
      <c r="T9816" s="52"/>
      <c r="U9816" s="52"/>
      <c r="V9816" s="52"/>
      <c r="W9816" s="52"/>
      <c r="X9816" s="52"/>
      <c r="Y9816" s="52"/>
      <c r="Z9816" s="52"/>
      <c r="AA9816" s="52"/>
    </row>
    <row r="9817" spans="19:27">
      <c r="S9817" s="52"/>
      <c r="T9817" s="52"/>
      <c r="U9817" s="52"/>
      <c r="V9817" s="52"/>
      <c r="W9817" s="52"/>
      <c r="X9817" s="52"/>
      <c r="Y9817" s="52"/>
      <c r="Z9817" s="52"/>
      <c r="AA9817" s="52"/>
    </row>
    <row r="9818" spans="19:27">
      <c r="S9818" s="52"/>
      <c r="T9818" s="52"/>
      <c r="U9818" s="52"/>
      <c r="V9818" s="52"/>
      <c r="W9818" s="52"/>
      <c r="X9818" s="52"/>
      <c r="Y9818" s="52"/>
      <c r="Z9818" s="52"/>
      <c r="AA9818" s="52"/>
    </row>
    <row r="9819" spans="19:27">
      <c r="S9819" s="52"/>
      <c r="T9819" s="52"/>
      <c r="U9819" s="52"/>
      <c r="V9819" s="52"/>
      <c r="W9819" s="52"/>
      <c r="X9819" s="52"/>
      <c r="Y9819" s="52"/>
      <c r="Z9819" s="52"/>
      <c r="AA9819" s="52"/>
    </row>
    <row r="9820" spans="19:27">
      <c r="S9820" s="52"/>
      <c r="T9820" s="52"/>
      <c r="U9820" s="52"/>
      <c r="V9820" s="52"/>
      <c r="W9820" s="52"/>
      <c r="X9820" s="52"/>
      <c r="Y9820" s="52"/>
      <c r="Z9820" s="52"/>
      <c r="AA9820" s="52"/>
    </row>
    <row r="9821" spans="19:27">
      <c r="S9821" s="52"/>
      <c r="T9821" s="52"/>
      <c r="U9821" s="52"/>
      <c r="V9821" s="52"/>
      <c r="W9821" s="52"/>
      <c r="X9821" s="52"/>
      <c r="Y9821" s="52"/>
      <c r="Z9821" s="52"/>
      <c r="AA9821" s="52"/>
    </row>
    <row r="9822" spans="19:27">
      <c r="S9822" s="52"/>
      <c r="T9822" s="52"/>
      <c r="U9822" s="52"/>
      <c r="V9822" s="52"/>
      <c r="W9822" s="52"/>
      <c r="X9822" s="52"/>
      <c r="Y9822" s="52"/>
      <c r="Z9822" s="52"/>
      <c r="AA9822" s="52"/>
    </row>
    <row r="9823" spans="19:27">
      <c r="S9823" s="52"/>
      <c r="T9823" s="52"/>
      <c r="U9823" s="52"/>
      <c r="V9823" s="52"/>
      <c r="W9823" s="52"/>
      <c r="X9823" s="52"/>
      <c r="Y9823" s="52"/>
      <c r="Z9823" s="52"/>
      <c r="AA9823" s="52"/>
    </row>
    <row r="9824" spans="19:27">
      <c r="S9824" s="52"/>
      <c r="T9824" s="52"/>
      <c r="U9824" s="52"/>
      <c r="V9824" s="52"/>
      <c r="W9824" s="52"/>
      <c r="X9824" s="52"/>
      <c r="Y9824" s="52"/>
      <c r="Z9824" s="52"/>
      <c r="AA9824" s="52"/>
    </row>
    <row r="9825" spans="19:27">
      <c r="S9825" s="52"/>
      <c r="T9825" s="52"/>
      <c r="U9825" s="52"/>
      <c r="V9825" s="52"/>
      <c r="W9825" s="52"/>
      <c r="X9825" s="52"/>
      <c r="Y9825" s="52"/>
      <c r="Z9825" s="52"/>
      <c r="AA9825" s="52"/>
    </row>
    <row r="9826" spans="19:27">
      <c r="S9826" s="52"/>
      <c r="T9826" s="52"/>
      <c r="U9826" s="52"/>
      <c r="V9826" s="52"/>
      <c r="W9826" s="52"/>
      <c r="X9826" s="52"/>
      <c r="Y9826" s="52"/>
      <c r="Z9826" s="52"/>
      <c r="AA9826" s="52"/>
    </row>
    <row r="9827" spans="19:27">
      <c r="S9827" s="52"/>
      <c r="T9827" s="52"/>
      <c r="U9827" s="52"/>
      <c r="V9827" s="52"/>
      <c r="W9827" s="52"/>
      <c r="X9827" s="52"/>
      <c r="Y9827" s="52"/>
      <c r="Z9827" s="52"/>
      <c r="AA9827" s="52"/>
    </row>
    <row r="9828" spans="19:27">
      <c r="S9828" s="52"/>
      <c r="T9828" s="52"/>
      <c r="U9828" s="52"/>
      <c r="V9828" s="52"/>
      <c r="W9828" s="52"/>
      <c r="X9828" s="52"/>
      <c r="Y9828" s="52"/>
      <c r="Z9828" s="52"/>
      <c r="AA9828" s="52"/>
    </row>
    <row r="9829" spans="19:27">
      <c r="S9829" s="52"/>
      <c r="T9829" s="52"/>
      <c r="U9829" s="52"/>
      <c r="V9829" s="52"/>
      <c r="W9829" s="52"/>
      <c r="X9829" s="52"/>
      <c r="Y9829" s="52"/>
      <c r="Z9829" s="52"/>
      <c r="AA9829" s="52"/>
    </row>
    <row r="9830" spans="19:27">
      <c r="S9830" s="52"/>
      <c r="T9830" s="52"/>
      <c r="U9830" s="52"/>
      <c r="V9830" s="52"/>
      <c r="W9830" s="52"/>
      <c r="X9830" s="52"/>
      <c r="Y9830" s="52"/>
      <c r="Z9830" s="52"/>
      <c r="AA9830" s="52"/>
    </row>
    <row r="9831" spans="19:27">
      <c r="S9831" s="52"/>
      <c r="T9831" s="52"/>
      <c r="U9831" s="52"/>
      <c r="V9831" s="52"/>
      <c r="W9831" s="52"/>
      <c r="X9831" s="52"/>
      <c r="Y9831" s="52"/>
      <c r="Z9831" s="52"/>
      <c r="AA9831" s="52"/>
    </row>
    <row r="9832" spans="19:27">
      <c r="S9832" s="52"/>
      <c r="T9832" s="52"/>
      <c r="U9832" s="52"/>
      <c r="V9832" s="52"/>
      <c r="W9832" s="52"/>
      <c r="X9832" s="52"/>
      <c r="Y9832" s="52"/>
      <c r="Z9832" s="52"/>
      <c r="AA9832" s="52"/>
    </row>
    <row r="9833" spans="19:27">
      <c r="S9833" s="52"/>
      <c r="T9833" s="52"/>
      <c r="U9833" s="52"/>
      <c r="V9833" s="52"/>
      <c r="W9833" s="52"/>
      <c r="X9833" s="52"/>
      <c r="Y9833" s="52"/>
      <c r="Z9833" s="52"/>
      <c r="AA9833" s="52"/>
    </row>
    <row r="9834" spans="19:27">
      <c r="S9834" s="52"/>
      <c r="T9834" s="52"/>
      <c r="U9834" s="52"/>
      <c r="V9834" s="52"/>
      <c r="W9834" s="52"/>
      <c r="X9834" s="52"/>
      <c r="Y9834" s="52"/>
      <c r="Z9834" s="52"/>
      <c r="AA9834" s="52"/>
    </row>
    <row r="9835" spans="19:27">
      <c r="S9835" s="52"/>
      <c r="T9835" s="52"/>
      <c r="U9835" s="52"/>
      <c r="V9835" s="52"/>
      <c r="W9835" s="52"/>
      <c r="X9835" s="52"/>
      <c r="Y9835" s="52"/>
      <c r="Z9835" s="52"/>
      <c r="AA9835" s="52"/>
    </row>
    <row r="9836" spans="19:27">
      <c r="S9836" s="52"/>
      <c r="T9836" s="52"/>
      <c r="U9836" s="52"/>
      <c r="V9836" s="52"/>
      <c r="W9836" s="52"/>
      <c r="X9836" s="52"/>
      <c r="Y9836" s="52"/>
      <c r="Z9836" s="52"/>
      <c r="AA9836" s="52"/>
    </row>
    <row r="9837" spans="19:27">
      <c r="S9837" s="52"/>
      <c r="T9837" s="52"/>
      <c r="U9837" s="52"/>
      <c r="V9837" s="52"/>
      <c r="W9837" s="52"/>
      <c r="X9837" s="52"/>
      <c r="Y9837" s="52"/>
      <c r="Z9837" s="52"/>
      <c r="AA9837" s="52"/>
    </row>
    <row r="9838" spans="19:27">
      <c r="S9838" s="52"/>
      <c r="T9838" s="52"/>
      <c r="U9838" s="52"/>
      <c r="V9838" s="52"/>
      <c r="W9838" s="52"/>
      <c r="X9838" s="52"/>
      <c r="Y9838" s="52"/>
      <c r="Z9838" s="52"/>
      <c r="AA9838" s="52"/>
    </row>
    <row r="9839" spans="19:27">
      <c r="S9839" s="52"/>
      <c r="T9839" s="52"/>
      <c r="U9839" s="52"/>
      <c r="V9839" s="52"/>
      <c r="W9839" s="52"/>
      <c r="X9839" s="52"/>
      <c r="Y9839" s="52"/>
      <c r="Z9839" s="52"/>
      <c r="AA9839" s="52"/>
    </row>
    <row r="9840" spans="19:27">
      <c r="S9840" s="52"/>
      <c r="T9840" s="52"/>
      <c r="U9840" s="52"/>
      <c r="V9840" s="52"/>
      <c r="W9840" s="52"/>
      <c r="X9840" s="52"/>
      <c r="Y9840" s="52"/>
      <c r="Z9840" s="52"/>
      <c r="AA9840" s="52"/>
    </row>
    <row r="9841" spans="19:27">
      <c r="S9841" s="52"/>
      <c r="T9841" s="52"/>
      <c r="U9841" s="52"/>
      <c r="V9841" s="52"/>
      <c r="W9841" s="52"/>
      <c r="X9841" s="52"/>
      <c r="Y9841" s="52"/>
      <c r="Z9841" s="52"/>
      <c r="AA9841" s="52"/>
    </row>
    <row r="9842" spans="19:27">
      <c r="S9842" s="52"/>
      <c r="T9842" s="52"/>
      <c r="U9842" s="52"/>
      <c r="V9842" s="52"/>
      <c r="W9842" s="52"/>
      <c r="X9842" s="52"/>
      <c r="Y9842" s="52"/>
      <c r="Z9842" s="52"/>
      <c r="AA9842" s="52"/>
    </row>
    <row r="9843" spans="19:27">
      <c r="S9843" s="52"/>
      <c r="T9843" s="52"/>
      <c r="U9843" s="52"/>
      <c r="V9843" s="52"/>
      <c r="W9843" s="52"/>
      <c r="X9843" s="52"/>
      <c r="Y9843" s="52"/>
      <c r="Z9843" s="52"/>
      <c r="AA9843" s="52"/>
    </row>
    <row r="9844" spans="19:27">
      <c r="S9844" s="52"/>
      <c r="T9844" s="52"/>
      <c r="U9844" s="52"/>
      <c r="V9844" s="52"/>
      <c r="W9844" s="52"/>
      <c r="X9844" s="52"/>
      <c r="Y9844" s="52"/>
      <c r="Z9844" s="52"/>
      <c r="AA9844" s="52"/>
    </row>
    <row r="9845" spans="19:27">
      <c r="S9845" s="52"/>
      <c r="T9845" s="52"/>
      <c r="U9845" s="52"/>
      <c r="V9845" s="52"/>
      <c r="W9845" s="52"/>
      <c r="X9845" s="52"/>
      <c r="Y9845" s="52"/>
      <c r="Z9845" s="52"/>
      <c r="AA9845" s="52"/>
    </row>
    <row r="9846" spans="19:27">
      <c r="S9846" s="52"/>
      <c r="T9846" s="52"/>
      <c r="U9846" s="52"/>
      <c r="V9846" s="52"/>
      <c r="W9846" s="52"/>
      <c r="X9846" s="52"/>
      <c r="Y9846" s="52"/>
      <c r="Z9846" s="52"/>
      <c r="AA9846" s="52"/>
    </row>
    <row r="9847" spans="19:27">
      <c r="S9847" s="52"/>
      <c r="T9847" s="52"/>
      <c r="U9847" s="52"/>
      <c r="V9847" s="52"/>
      <c r="W9847" s="52"/>
      <c r="X9847" s="52"/>
      <c r="Y9847" s="52"/>
      <c r="Z9847" s="52"/>
      <c r="AA9847" s="52"/>
    </row>
    <row r="9848" spans="19:27">
      <c r="S9848" s="52"/>
      <c r="T9848" s="52"/>
      <c r="U9848" s="52"/>
      <c r="V9848" s="52"/>
      <c r="W9848" s="52"/>
      <c r="X9848" s="52"/>
      <c r="Y9848" s="52"/>
      <c r="Z9848" s="52"/>
      <c r="AA9848" s="52"/>
    </row>
    <row r="9849" spans="19:27">
      <c r="S9849" s="52"/>
      <c r="T9849" s="52"/>
      <c r="U9849" s="52"/>
      <c r="V9849" s="52"/>
      <c r="W9849" s="52"/>
      <c r="X9849" s="52"/>
      <c r="Y9849" s="52"/>
      <c r="Z9849" s="52"/>
      <c r="AA9849" s="52"/>
    </row>
    <row r="9850" spans="19:27">
      <c r="S9850" s="52"/>
      <c r="T9850" s="52"/>
      <c r="U9850" s="52"/>
      <c r="V9850" s="52"/>
      <c r="W9850" s="52"/>
      <c r="X9850" s="52"/>
      <c r="Y9850" s="52"/>
      <c r="Z9850" s="52"/>
      <c r="AA9850" s="52"/>
    </row>
    <row r="9851" spans="19:27">
      <c r="S9851" s="52"/>
      <c r="T9851" s="52"/>
      <c r="U9851" s="52"/>
      <c r="V9851" s="52"/>
      <c r="W9851" s="52"/>
      <c r="X9851" s="52"/>
      <c r="Y9851" s="52"/>
      <c r="Z9851" s="52"/>
      <c r="AA9851" s="52"/>
    </row>
    <row r="9852" spans="19:27">
      <c r="S9852" s="52"/>
      <c r="T9852" s="52"/>
      <c r="U9852" s="52"/>
      <c r="V9852" s="52"/>
      <c r="W9852" s="52"/>
      <c r="X9852" s="52"/>
      <c r="Y9852" s="52"/>
      <c r="Z9852" s="52"/>
      <c r="AA9852" s="52"/>
    </row>
    <row r="9853" spans="19:27">
      <c r="S9853" s="52"/>
      <c r="T9853" s="52"/>
      <c r="U9853" s="52"/>
      <c r="V9853" s="52"/>
      <c r="W9853" s="52"/>
      <c r="X9853" s="52"/>
      <c r="Y9853" s="52"/>
      <c r="Z9853" s="52"/>
      <c r="AA9853" s="52"/>
    </row>
    <row r="9854" spans="19:27">
      <c r="S9854" s="52"/>
      <c r="T9854" s="52"/>
      <c r="U9854" s="52"/>
      <c r="V9854" s="52"/>
      <c r="W9854" s="52"/>
      <c r="X9854" s="52"/>
      <c r="Y9854" s="52"/>
      <c r="Z9854" s="52"/>
      <c r="AA9854" s="52"/>
    </row>
    <row r="9855" spans="19:27">
      <c r="S9855" s="52"/>
      <c r="T9855" s="52"/>
      <c r="U9855" s="52"/>
      <c r="V9855" s="52"/>
      <c r="W9855" s="52"/>
      <c r="X9855" s="52"/>
      <c r="Y9855" s="52"/>
      <c r="Z9855" s="52"/>
      <c r="AA9855" s="52"/>
    </row>
    <row r="9856" spans="19:27">
      <c r="S9856" s="52"/>
      <c r="T9856" s="52"/>
      <c r="U9856" s="52"/>
      <c r="V9856" s="52"/>
      <c r="W9856" s="52"/>
      <c r="X9856" s="52"/>
      <c r="Y9856" s="52"/>
      <c r="Z9856" s="52"/>
      <c r="AA9856" s="52"/>
    </row>
    <row r="9857" spans="19:27">
      <c r="S9857" s="52"/>
      <c r="T9857" s="52"/>
      <c r="U9857" s="52"/>
      <c r="V9857" s="52"/>
      <c r="W9857" s="52"/>
      <c r="X9857" s="52"/>
      <c r="Y9857" s="52"/>
      <c r="Z9857" s="52"/>
      <c r="AA9857" s="52"/>
    </row>
    <row r="9858" spans="19:27">
      <c r="S9858" s="52"/>
      <c r="T9858" s="52"/>
      <c r="U9858" s="52"/>
      <c r="V9858" s="52"/>
      <c r="W9858" s="52"/>
      <c r="X9858" s="52"/>
      <c r="Y9858" s="52"/>
      <c r="Z9858" s="52"/>
      <c r="AA9858" s="52"/>
    </row>
    <row r="9859" spans="19:27">
      <c r="S9859" s="52"/>
      <c r="T9859" s="52"/>
      <c r="U9859" s="52"/>
      <c r="V9859" s="52"/>
      <c r="W9859" s="52"/>
      <c r="X9859" s="52"/>
      <c r="Y9859" s="52"/>
      <c r="Z9859" s="52"/>
      <c r="AA9859" s="52"/>
    </row>
    <row r="9860" spans="19:27">
      <c r="S9860" s="52"/>
      <c r="T9860" s="52"/>
      <c r="U9860" s="52"/>
      <c r="V9860" s="52"/>
      <c r="W9860" s="52"/>
      <c r="X9860" s="52"/>
      <c r="Y9860" s="52"/>
      <c r="Z9860" s="52"/>
      <c r="AA9860" s="52"/>
    </row>
    <row r="9861" spans="19:27">
      <c r="S9861" s="52"/>
      <c r="T9861" s="52"/>
      <c r="U9861" s="52"/>
      <c r="V9861" s="52"/>
      <c r="W9861" s="52"/>
      <c r="X9861" s="52"/>
      <c r="Y9861" s="52"/>
      <c r="Z9861" s="52"/>
      <c r="AA9861" s="52"/>
    </row>
    <row r="9862" spans="19:27">
      <c r="S9862" s="52"/>
      <c r="T9862" s="52"/>
      <c r="U9862" s="52"/>
      <c r="V9862" s="52"/>
      <c r="W9862" s="52"/>
      <c r="X9862" s="52"/>
      <c r="Y9862" s="52"/>
      <c r="Z9862" s="52"/>
      <c r="AA9862" s="52"/>
    </row>
    <row r="9863" spans="19:27">
      <c r="S9863" s="52"/>
      <c r="T9863" s="52"/>
      <c r="U9863" s="52"/>
      <c r="V9863" s="52"/>
      <c r="W9863" s="52"/>
      <c r="X9863" s="52"/>
      <c r="Y9863" s="52"/>
      <c r="Z9863" s="52"/>
      <c r="AA9863" s="52"/>
    </row>
    <row r="9864" spans="19:27">
      <c r="S9864" s="52"/>
      <c r="T9864" s="52"/>
      <c r="U9864" s="52"/>
      <c r="V9864" s="52"/>
      <c r="W9864" s="52"/>
      <c r="X9864" s="52"/>
      <c r="Y9864" s="52"/>
      <c r="Z9864" s="52"/>
      <c r="AA9864" s="52"/>
    </row>
    <row r="9865" spans="19:27">
      <c r="S9865" s="52"/>
      <c r="T9865" s="52"/>
      <c r="U9865" s="52"/>
      <c r="V9865" s="52"/>
      <c r="W9865" s="52"/>
      <c r="X9865" s="52"/>
      <c r="Y9865" s="52"/>
      <c r="Z9865" s="52"/>
      <c r="AA9865" s="52"/>
    </row>
    <row r="9866" spans="19:27">
      <c r="S9866" s="52"/>
      <c r="T9866" s="52"/>
      <c r="U9866" s="52"/>
      <c r="V9866" s="52"/>
      <c r="W9866" s="52"/>
      <c r="X9866" s="52"/>
      <c r="Y9866" s="52"/>
      <c r="Z9866" s="52"/>
      <c r="AA9866" s="52"/>
    </row>
    <row r="9867" spans="19:27">
      <c r="S9867" s="52"/>
      <c r="T9867" s="52"/>
      <c r="U9867" s="52"/>
      <c r="V9867" s="52"/>
      <c r="W9867" s="52"/>
      <c r="X9867" s="52"/>
      <c r="Y9867" s="52"/>
      <c r="Z9867" s="52"/>
      <c r="AA9867" s="52"/>
    </row>
    <row r="9868" spans="19:27">
      <c r="S9868" s="52"/>
      <c r="T9868" s="52"/>
      <c r="U9868" s="52"/>
      <c r="V9868" s="52"/>
      <c r="W9868" s="52"/>
      <c r="X9868" s="52"/>
      <c r="Y9868" s="52"/>
      <c r="Z9868" s="52"/>
      <c r="AA9868" s="52"/>
    </row>
    <row r="9869" spans="19:27">
      <c r="S9869" s="52"/>
      <c r="T9869" s="52"/>
      <c r="U9869" s="52"/>
      <c r="V9869" s="52"/>
      <c r="W9869" s="52"/>
      <c r="X9869" s="52"/>
      <c r="Y9869" s="52"/>
      <c r="Z9869" s="52"/>
      <c r="AA9869" s="52"/>
    </row>
    <row r="9870" spans="19:27">
      <c r="S9870" s="52"/>
      <c r="T9870" s="52"/>
      <c r="U9870" s="52"/>
      <c r="V9870" s="52"/>
      <c r="W9870" s="52"/>
      <c r="X9870" s="52"/>
      <c r="Y9870" s="52"/>
      <c r="Z9870" s="52"/>
      <c r="AA9870" s="52"/>
    </row>
    <row r="9871" spans="19:27">
      <c r="S9871" s="52"/>
      <c r="T9871" s="52"/>
      <c r="U9871" s="52"/>
      <c r="V9871" s="52"/>
      <c r="W9871" s="52"/>
      <c r="X9871" s="52"/>
      <c r="Y9871" s="52"/>
      <c r="Z9871" s="52"/>
      <c r="AA9871" s="52"/>
    </row>
    <row r="9872" spans="19:27">
      <c r="S9872" s="52"/>
      <c r="T9872" s="52"/>
      <c r="U9872" s="52"/>
      <c r="V9872" s="52"/>
      <c r="W9872" s="52"/>
      <c r="X9872" s="52"/>
      <c r="Y9872" s="52"/>
      <c r="Z9872" s="52"/>
      <c r="AA9872" s="52"/>
    </row>
    <row r="9873" spans="19:27">
      <c r="S9873" s="52"/>
      <c r="T9873" s="52"/>
      <c r="U9873" s="52"/>
      <c r="V9873" s="52"/>
      <c r="W9873" s="52"/>
      <c r="X9873" s="52"/>
      <c r="Y9873" s="52"/>
      <c r="Z9873" s="52"/>
      <c r="AA9873" s="52"/>
    </row>
    <row r="9874" spans="19:27">
      <c r="S9874" s="52"/>
      <c r="T9874" s="52"/>
      <c r="U9874" s="52"/>
      <c r="V9874" s="52"/>
      <c r="W9874" s="52"/>
      <c r="X9874" s="52"/>
      <c r="Y9874" s="52"/>
      <c r="Z9874" s="52"/>
      <c r="AA9874" s="52"/>
    </row>
    <row r="9875" spans="19:27">
      <c r="S9875" s="52"/>
      <c r="T9875" s="52"/>
      <c r="U9875" s="52"/>
      <c r="V9875" s="52"/>
      <c r="W9875" s="52"/>
      <c r="X9875" s="52"/>
      <c r="Y9875" s="52"/>
      <c r="Z9875" s="52"/>
      <c r="AA9875" s="52"/>
    </row>
    <row r="9876" spans="19:27">
      <c r="S9876" s="52"/>
      <c r="T9876" s="52"/>
      <c r="U9876" s="52"/>
      <c r="V9876" s="52"/>
      <c r="W9876" s="52"/>
      <c r="X9876" s="52"/>
      <c r="Y9876" s="52"/>
      <c r="Z9876" s="52"/>
      <c r="AA9876" s="52"/>
    </row>
    <row r="9877" spans="19:27">
      <c r="S9877" s="52"/>
      <c r="T9877" s="52"/>
      <c r="U9877" s="52"/>
      <c r="V9877" s="52"/>
      <c r="W9877" s="52"/>
      <c r="X9877" s="52"/>
      <c r="Y9877" s="52"/>
      <c r="Z9877" s="52"/>
      <c r="AA9877" s="52"/>
    </row>
    <row r="9878" spans="19:27">
      <c r="S9878" s="52"/>
      <c r="T9878" s="52"/>
      <c r="U9878" s="52"/>
      <c r="V9878" s="52"/>
      <c r="W9878" s="52"/>
      <c r="X9878" s="52"/>
      <c r="Y9878" s="52"/>
      <c r="Z9878" s="52"/>
      <c r="AA9878" s="52"/>
    </row>
    <row r="9879" spans="19:27">
      <c r="S9879" s="52"/>
      <c r="T9879" s="52"/>
      <c r="U9879" s="52"/>
      <c r="V9879" s="52"/>
      <c r="W9879" s="52"/>
      <c r="X9879" s="52"/>
      <c r="Y9879" s="52"/>
      <c r="Z9879" s="52"/>
      <c r="AA9879" s="52"/>
    </row>
    <row r="9880" spans="19:27">
      <c r="S9880" s="52"/>
      <c r="T9880" s="52"/>
      <c r="U9880" s="52"/>
      <c r="V9880" s="52"/>
      <c r="W9880" s="52"/>
      <c r="X9880" s="52"/>
      <c r="Y9880" s="52"/>
      <c r="Z9880" s="52"/>
      <c r="AA9880" s="52"/>
    </row>
    <row r="9881" spans="19:27">
      <c r="S9881" s="52"/>
      <c r="T9881" s="52"/>
      <c r="U9881" s="52"/>
      <c r="V9881" s="52"/>
      <c r="W9881" s="52"/>
      <c r="X9881" s="52"/>
      <c r="Y9881" s="52"/>
      <c r="Z9881" s="52"/>
      <c r="AA9881" s="52"/>
    </row>
    <row r="9882" spans="19:27">
      <c r="S9882" s="52"/>
      <c r="T9882" s="52"/>
      <c r="U9882" s="52"/>
      <c r="V9882" s="52"/>
      <c r="W9882" s="52"/>
      <c r="X9882" s="52"/>
      <c r="Y9882" s="52"/>
      <c r="Z9882" s="52"/>
      <c r="AA9882" s="52"/>
    </row>
    <row r="9883" spans="19:27">
      <c r="S9883" s="52"/>
      <c r="T9883" s="52"/>
      <c r="U9883" s="52"/>
      <c r="V9883" s="52"/>
      <c r="W9883" s="52"/>
      <c r="X9883" s="52"/>
      <c r="Y9883" s="52"/>
      <c r="Z9883" s="52"/>
      <c r="AA9883" s="52"/>
    </row>
    <row r="9884" spans="19:27">
      <c r="S9884" s="52"/>
      <c r="T9884" s="52"/>
      <c r="U9884" s="52"/>
      <c r="V9884" s="52"/>
      <c r="W9884" s="52"/>
      <c r="X9884" s="52"/>
      <c r="Y9884" s="52"/>
      <c r="Z9884" s="52"/>
      <c r="AA9884" s="52"/>
    </row>
    <row r="9885" spans="19:27">
      <c r="S9885" s="52"/>
      <c r="T9885" s="52"/>
      <c r="U9885" s="52"/>
      <c r="V9885" s="52"/>
      <c r="W9885" s="52"/>
      <c r="X9885" s="52"/>
      <c r="Y9885" s="52"/>
      <c r="Z9885" s="52"/>
      <c r="AA9885" s="52"/>
    </row>
    <row r="9886" spans="19:27">
      <c r="S9886" s="52"/>
      <c r="T9886" s="52"/>
      <c r="U9886" s="52"/>
      <c r="V9886" s="52"/>
      <c r="W9886" s="52"/>
      <c r="X9886" s="52"/>
      <c r="Y9886" s="52"/>
      <c r="Z9886" s="52"/>
      <c r="AA9886" s="52"/>
    </row>
    <row r="9887" spans="19:27">
      <c r="S9887" s="52"/>
      <c r="T9887" s="52"/>
      <c r="U9887" s="52"/>
      <c r="V9887" s="52"/>
      <c r="W9887" s="52"/>
      <c r="X9887" s="52"/>
      <c r="Y9887" s="52"/>
      <c r="Z9887" s="52"/>
      <c r="AA9887" s="52"/>
    </row>
    <row r="9888" spans="19:27">
      <c r="S9888" s="52"/>
      <c r="T9888" s="52"/>
      <c r="U9888" s="52"/>
      <c r="V9888" s="52"/>
      <c r="W9888" s="52"/>
      <c r="X9888" s="52"/>
      <c r="Y9888" s="52"/>
      <c r="Z9888" s="52"/>
      <c r="AA9888" s="52"/>
    </row>
    <row r="9889" spans="19:27">
      <c r="S9889" s="52"/>
      <c r="T9889" s="52"/>
      <c r="U9889" s="52"/>
      <c r="V9889" s="52"/>
      <c r="W9889" s="52"/>
      <c r="X9889" s="52"/>
      <c r="Y9889" s="52"/>
      <c r="Z9889" s="52"/>
      <c r="AA9889" s="52"/>
    </row>
    <row r="9890" spans="19:27">
      <c r="S9890" s="52"/>
      <c r="T9890" s="52"/>
      <c r="U9890" s="52"/>
      <c r="V9890" s="52"/>
      <c r="W9890" s="52"/>
      <c r="X9890" s="52"/>
      <c r="Y9890" s="52"/>
      <c r="Z9890" s="52"/>
      <c r="AA9890" s="52"/>
    </row>
    <row r="9891" spans="19:27">
      <c r="S9891" s="52"/>
      <c r="T9891" s="52"/>
      <c r="U9891" s="52"/>
      <c r="V9891" s="52"/>
      <c r="W9891" s="52"/>
      <c r="X9891" s="52"/>
      <c r="Y9891" s="52"/>
      <c r="Z9891" s="52"/>
      <c r="AA9891" s="52"/>
    </row>
    <row r="9892" spans="19:27">
      <c r="S9892" s="52"/>
      <c r="T9892" s="52"/>
      <c r="U9892" s="52"/>
      <c r="V9892" s="52"/>
      <c r="W9892" s="52"/>
      <c r="X9892" s="52"/>
      <c r="Y9892" s="52"/>
      <c r="Z9892" s="52"/>
      <c r="AA9892" s="52"/>
    </row>
    <row r="9893" spans="19:27">
      <c r="S9893" s="52"/>
      <c r="T9893" s="52"/>
      <c r="U9893" s="52"/>
      <c r="V9893" s="52"/>
      <c r="W9893" s="52"/>
      <c r="X9893" s="52"/>
      <c r="Y9893" s="52"/>
      <c r="Z9893" s="52"/>
      <c r="AA9893" s="52"/>
    </row>
    <row r="9894" spans="19:27">
      <c r="S9894" s="52"/>
      <c r="T9894" s="52"/>
      <c r="U9894" s="52"/>
      <c r="V9894" s="52"/>
      <c r="W9894" s="52"/>
      <c r="X9894" s="52"/>
      <c r="Y9894" s="52"/>
      <c r="Z9894" s="52"/>
      <c r="AA9894" s="52"/>
    </row>
    <row r="9895" spans="19:27">
      <c r="S9895" s="52"/>
      <c r="T9895" s="52"/>
      <c r="U9895" s="52"/>
      <c r="V9895" s="52"/>
      <c r="W9895" s="52"/>
      <c r="X9895" s="52"/>
      <c r="Y9895" s="52"/>
      <c r="Z9895" s="52"/>
      <c r="AA9895" s="52"/>
    </row>
    <row r="9896" spans="19:27">
      <c r="S9896" s="52"/>
      <c r="T9896" s="52"/>
      <c r="U9896" s="52"/>
      <c r="V9896" s="52"/>
      <c r="W9896" s="52"/>
      <c r="X9896" s="52"/>
      <c r="Y9896" s="52"/>
      <c r="Z9896" s="52"/>
      <c r="AA9896" s="52"/>
    </row>
    <row r="9897" spans="19:27">
      <c r="S9897" s="52"/>
      <c r="T9897" s="52"/>
      <c r="U9897" s="52"/>
      <c r="V9897" s="52"/>
      <c r="W9897" s="52"/>
      <c r="X9897" s="52"/>
      <c r="Y9897" s="52"/>
      <c r="Z9897" s="52"/>
      <c r="AA9897" s="52"/>
    </row>
    <row r="9898" spans="19:27">
      <c r="S9898" s="52"/>
      <c r="T9898" s="52"/>
      <c r="U9898" s="52"/>
      <c r="V9898" s="52"/>
      <c r="W9898" s="52"/>
      <c r="X9898" s="52"/>
      <c r="Y9898" s="52"/>
      <c r="Z9898" s="52"/>
      <c r="AA9898" s="52"/>
    </row>
    <row r="9899" spans="19:27">
      <c r="S9899" s="52"/>
      <c r="T9899" s="52"/>
      <c r="U9899" s="52"/>
      <c r="V9899" s="52"/>
      <c r="W9899" s="52"/>
      <c r="X9899" s="52"/>
      <c r="Y9899" s="52"/>
      <c r="Z9899" s="52"/>
      <c r="AA9899" s="52"/>
    </row>
    <row r="9900" spans="19:27">
      <c r="S9900" s="52"/>
      <c r="T9900" s="52"/>
      <c r="U9900" s="52"/>
      <c r="V9900" s="52"/>
      <c r="W9900" s="52"/>
      <c r="X9900" s="52"/>
      <c r="Y9900" s="52"/>
      <c r="Z9900" s="52"/>
      <c r="AA9900" s="52"/>
    </row>
    <row r="9901" spans="19:27">
      <c r="S9901" s="52"/>
      <c r="T9901" s="52"/>
      <c r="U9901" s="52"/>
      <c r="V9901" s="52"/>
      <c r="W9901" s="52"/>
      <c r="X9901" s="52"/>
      <c r="Y9901" s="52"/>
      <c r="Z9901" s="52"/>
      <c r="AA9901" s="52"/>
    </row>
    <row r="9902" spans="19:27">
      <c r="S9902" s="52"/>
      <c r="T9902" s="52"/>
      <c r="U9902" s="52"/>
      <c r="V9902" s="52"/>
      <c r="W9902" s="52"/>
      <c r="X9902" s="52"/>
      <c r="Y9902" s="52"/>
      <c r="Z9902" s="52"/>
      <c r="AA9902" s="52"/>
    </row>
    <row r="9903" spans="19:27">
      <c r="S9903" s="52"/>
      <c r="T9903" s="52"/>
      <c r="U9903" s="52"/>
      <c r="V9903" s="52"/>
      <c r="W9903" s="52"/>
      <c r="X9903" s="52"/>
      <c r="Y9903" s="52"/>
      <c r="Z9903" s="52"/>
      <c r="AA9903" s="52"/>
    </row>
    <row r="9904" spans="19:27">
      <c r="S9904" s="52"/>
      <c r="T9904" s="52"/>
      <c r="U9904" s="52"/>
      <c r="V9904" s="52"/>
      <c r="W9904" s="52"/>
      <c r="X9904" s="52"/>
      <c r="Y9904" s="52"/>
      <c r="Z9904" s="52"/>
      <c r="AA9904" s="52"/>
    </row>
    <row r="9905" spans="19:27">
      <c r="S9905" s="52"/>
      <c r="T9905" s="52"/>
      <c r="U9905" s="52"/>
      <c r="V9905" s="52"/>
      <c r="W9905" s="52"/>
      <c r="X9905" s="52"/>
      <c r="Y9905" s="52"/>
      <c r="Z9905" s="52"/>
      <c r="AA9905" s="52"/>
    </row>
    <row r="9906" spans="19:27">
      <c r="S9906" s="52"/>
      <c r="T9906" s="52"/>
      <c r="U9906" s="52"/>
      <c r="V9906" s="52"/>
      <c r="W9906" s="52"/>
      <c r="X9906" s="52"/>
      <c r="Y9906" s="52"/>
      <c r="Z9906" s="52"/>
      <c r="AA9906" s="52"/>
    </row>
    <row r="9907" spans="19:27">
      <c r="S9907" s="52"/>
      <c r="T9907" s="52"/>
      <c r="U9907" s="52"/>
      <c r="V9907" s="52"/>
      <c r="W9907" s="52"/>
      <c r="X9907" s="52"/>
      <c r="Y9907" s="52"/>
      <c r="Z9907" s="52"/>
      <c r="AA9907" s="52"/>
    </row>
    <row r="9908" spans="19:27">
      <c r="S9908" s="52"/>
      <c r="T9908" s="52"/>
      <c r="U9908" s="52"/>
      <c r="V9908" s="52"/>
      <c r="W9908" s="52"/>
      <c r="X9908" s="52"/>
      <c r="Y9908" s="52"/>
      <c r="Z9908" s="52"/>
      <c r="AA9908" s="52"/>
    </row>
    <row r="9909" spans="19:27">
      <c r="S9909" s="52"/>
      <c r="T9909" s="52"/>
      <c r="U9909" s="52"/>
      <c r="V9909" s="52"/>
      <c r="W9909" s="52"/>
      <c r="X9909" s="52"/>
      <c r="Y9909" s="52"/>
      <c r="Z9909" s="52"/>
      <c r="AA9909" s="52"/>
    </row>
    <row r="9910" spans="19:27">
      <c r="S9910" s="52"/>
      <c r="T9910" s="52"/>
      <c r="U9910" s="52"/>
      <c r="V9910" s="52"/>
      <c r="W9910" s="52"/>
      <c r="X9910" s="52"/>
      <c r="Y9910" s="52"/>
      <c r="Z9910" s="52"/>
      <c r="AA9910" s="52"/>
    </row>
    <row r="9911" spans="19:27">
      <c r="S9911" s="52"/>
      <c r="T9911" s="52"/>
      <c r="U9911" s="52"/>
      <c r="V9911" s="52"/>
      <c r="W9911" s="52"/>
      <c r="X9911" s="52"/>
      <c r="Y9911" s="52"/>
      <c r="Z9911" s="52"/>
      <c r="AA9911" s="52"/>
    </row>
    <row r="9912" spans="19:27">
      <c r="S9912" s="52"/>
      <c r="T9912" s="52"/>
      <c r="U9912" s="52"/>
      <c r="V9912" s="52"/>
      <c r="W9912" s="52"/>
      <c r="X9912" s="52"/>
      <c r="Y9912" s="52"/>
      <c r="Z9912" s="52"/>
      <c r="AA9912" s="52"/>
    </row>
    <row r="9913" spans="19:27">
      <c r="S9913" s="52"/>
      <c r="T9913" s="52"/>
      <c r="U9913" s="52"/>
      <c r="V9913" s="52"/>
      <c r="W9913" s="52"/>
      <c r="X9913" s="52"/>
      <c r="Y9913" s="52"/>
      <c r="Z9913" s="52"/>
      <c r="AA9913" s="52"/>
    </row>
    <row r="9914" spans="19:27">
      <c r="S9914" s="52"/>
      <c r="T9914" s="52"/>
      <c r="U9914" s="52"/>
      <c r="V9914" s="52"/>
      <c r="W9914" s="52"/>
      <c r="X9914" s="52"/>
      <c r="Y9914" s="52"/>
      <c r="Z9914" s="52"/>
      <c r="AA9914" s="52"/>
    </row>
    <row r="9915" spans="19:27">
      <c r="S9915" s="52"/>
      <c r="T9915" s="52"/>
      <c r="U9915" s="52"/>
      <c r="V9915" s="52"/>
      <c r="W9915" s="52"/>
      <c r="X9915" s="52"/>
      <c r="Y9915" s="52"/>
      <c r="Z9915" s="52"/>
      <c r="AA9915" s="52"/>
    </row>
    <row r="9916" spans="19:27">
      <c r="S9916" s="52"/>
      <c r="T9916" s="52"/>
      <c r="U9916" s="52"/>
      <c r="V9916" s="52"/>
      <c r="W9916" s="52"/>
      <c r="X9916" s="52"/>
      <c r="Y9916" s="52"/>
      <c r="Z9916" s="52"/>
      <c r="AA9916" s="52"/>
    </row>
    <row r="9917" spans="19:27">
      <c r="S9917" s="52"/>
      <c r="T9917" s="52"/>
      <c r="U9917" s="52"/>
      <c r="V9917" s="52"/>
      <c r="W9917" s="52"/>
      <c r="X9917" s="52"/>
      <c r="Y9917" s="52"/>
      <c r="Z9917" s="52"/>
      <c r="AA9917" s="52"/>
    </row>
    <row r="9918" spans="19:27">
      <c r="S9918" s="52"/>
      <c r="T9918" s="52"/>
      <c r="U9918" s="52"/>
      <c r="V9918" s="52"/>
      <c r="W9918" s="52"/>
      <c r="X9918" s="52"/>
      <c r="Y9918" s="52"/>
      <c r="Z9918" s="52"/>
      <c r="AA9918" s="52"/>
    </row>
    <row r="9919" spans="19:27">
      <c r="S9919" s="52"/>
      <c r="T9919" s="52"/>
      <c r="U9919" s="52"/>
      <c r="V9919" s="52"/>
      <c r="W9919" s="52"/>
      <c r="X9919" s="52"/>
      <c r="Y9919" s="52"/>
      <c r="Z9919" s="52"/>
      <c r="AA9919" s="52"/>
    </row>
    <row r="9920" spans="19:27">
      <c r="S9920" s="52"/>
      <c r="T9920" s="52"/>
      <c r="U9920" s="52"/>
      <c r="V9920" s="52"/>
      <c r="W9920" s="52"/>
      <c r="X9920" s="52"/>
      <c r="Y9920" s="52"/>
      <c r="Z9920" s="52"/>
      <c r="AA9920" s="52"/>
    </row>
    <row r="9921" spans="19:27">
      <c r="S9921" s="52"/>
      <c r="T9921" s="52"/>
      <c r="U9921" s="52"/>
      <c r="V9921" s="52"/>
      <c r="W9921" s="52"/>
      <c r="X9921" s="52"/>
      <c r="Y9921" s="52"/>
      <c r="Z9921" s="52"/>
      <c r="AA9921" s="52"/>
    </row>
    <row r="9922" spans="19:27">
      <c r="S9922" s="52"/>
      <c r="T9922" s="52"/>
      <c r="U9922" s="52"/>
      <c r="V9922" s="52"/>
      <c r="W9922" s="52"/>
      <c r="X9922" s="52"/>
      <c r="Y9922" s="52"/>
      <c r="Z9922" s="52"/>
      <c r="AA9922" s="52"/>
    </row>
    <row r="9923" spans="19:27">
      <c r="S9923" s="52"/>
      <c r="T9923" s="52"/>
      <c r="U9923" s="52"/>
      <c r="V9923" s="52"/>
      <c r="W9923" s="52"/>
      <c r="X9923" s="52"/>
      <c r="Y9923" s="52"/>
      <c r="Z9923" s="52"/>
      <c r="AA9923" s="52"/>
    </row>
    <row r="9924" spans="19:27">
      <c r="S9924" s="52"/>
      <c r="T9924" s="52"/>
      <c r="U9924" s="52"/>
      <c r="V9924" s="52"/>
      <c r="W9924" s="52"/>
      <c r="X9924" s="52"/>
      <c r="Y9924" s="52"/>
      <c r="Z9924" s="52"/>
      <c r="AA9924" s="52"/>
    </row>
    <row r="9925" spans="19:27">
      <c r="S9925" s="52"/>
      <c r="T9925" s="52"/>
      <c r="U9925" s="52"/>
      <c r="V9925" s="52"/>
      <c r="W9925" s="52"/>
      <c r="X9925" s="52"/>
      <c r="Y9925" s="52"/>
      <c r="Z9925" s="52"/>
      <c r="AA9925" s="52"/>
    </row>
    <row r="9926" spans="19:27">
      <c r="S9926" s="52"/>
      <c r="T9926" s="52"/>
      <c r="U9926" s="52"/>
      <c r="V9926" s="52"/>
      <c r="W9926" s="52"/>
      <c r="X9926" s="52"/>
      <c r="Y9926" s="52"/>
      <c r="Z9926" s="52"/>
      <c r="AA9926" s="52"/>
    </row>
    <row r="9927" spans="19:27">
      <c r="S9927" s="52"/>
      <c r="T9927" s="52"/>
      <c r="U9927" s="52"/>
      <c r="V9927" s="52"/>
      <c r="W9927" s="52"/>
      <c r="X9927" s="52"/>
      <c r="Y9927" s="52"/>
      <c r="Z9927" s="52"/>
      <c r="AA9927" s="52"/>
    </row>
    <row r="9928" spans="19:27">
      <c r="S9928" s="52"/>
      <c r="T9928" s="52"/>
      <c r="U9928" s="52"/>
      <c r="V9928" s="52"/>
      <c r="W9928" s="52"/>
      <c r="X9928" s="52"/>
      <c r="Y9928" s="52"/>
      <c r="Z9928" s="52"/>
      <c r="AA9928" s="52"/>
    </row>
    <row r="9929" spans="19:27">
      <c r="S9929" s="52"/>
      <c r="T9929" s="52"/>
      <c r="U9929" s="52"/>
      <c r="V9929" s="52"/>
      <c r="W9929" s="52"/>
      <c r="X9929" s="52"/>
      <c r="Y9929" s="52"/>
      <c r="Z9929" s="52"/>
      <c r="AA9929" s="52"/>
    </row>
    <row r="9930" spans="19:27">
      <c r="S9930" s="52"/>
      <c r="T9930" s="52"/>
      <c r="U9930" s="52"/>
      <c r="V9930" s="52"/>
      <c r="W9930" s="52"/>
      <c r="X9930" s="52"/>
      <c r="Y9930" s="52"/>
      <c r="Z9930" s="52"/>
      <c r="AA9930" s="52"/>
    </row>
    <row r="9931" spans="19:27">
      <c r="S9931" s="52"/>
      <c r="T9931" s="52"/>
      <c r="U9931" s="52"/>
      <c r="V9931" s="52"/>
      <c r="W9931" s="52"/>
      <c r="X9931" s="52"/>
      <c r="Y9931" s="52"/>
      <c r="Z9931" s="52"/>
      <c r="AA9931" s="52"/>
    </row>
    <row r="9932" spans="19:27">
      <c r="S9932" s="52"/>
      <c r="T9932" s="52"/>
      <c r="U9932" s="52"/>
      <c r="V9932" s="52"/>
      <c r="W9932" s="52"/>
      <c r="X9932" s="52"/>
      <c r="Y9932" s="52"/>
      <c r="Z9932" s="52"/>
      <c r="AA9932" s="52"/>
    </row>
    <row r="9933" spans="19:27">
      <c r="S9933" s="52"/>
      <c r="T9933" s="52"/>
      <c r="U9933" s="52"/>
      <c r="V9933" s="52"/>
      <c r="W9933" s="52"/>
      <c r="X9933" s="52"/>
      <c r="Y9933" s="52"/>
      <c r="Z9933" s="52"/>
      <c r="AA9933" s="52"/>
    </row>
    <row r="9934" spans="19:27">
      <c r="S9934" s="52"/>
      <c r="T9934" s="52"/>
      <c r="U9934" s="52"/>
      <c r="V9934" s="52"/>
      <c r="W9934" s="52"/>
      <c r="X9934" s="52"/>
      <c r="Y9934" s="52"/>
      <c r="Z9934" s="52"/>
      <c r="AA9934" s="52"/>
    </row>
    <row r="9935" spans="19:27">
      <c r="S9935" s="52"/>
      <c r="T9935" s="52"/>
      <c r="U9935" s="52"/>
      <c r="V9935" s="52"/>
      <c r="W9935" s="52"/>
      <c r="X9935" s="52"/>
      <c r="Y9935" s="52"/>
      <c r="Z9935" s="52"/>
      <c r="AA9935" s="52"/>
    </row>
    <row r="9936" spans="19:27">
      <c r="S9936" s="52"/>
      <c r="T9936" s="52"/>
      <c r="U9936" s="52"/>
      <c r="V9936" s="52"/>
      <c r="W9936" s="52"/>
      <c r="X9936" s="52"/>
      <c r="Y9936" s="52"/>
      <c r="Z9936" s="52"/>
      <c r="AA9936" s="52"/>
    </row>
    <row r="9937" spans="19:27">
      <c r="S9937" s="52"/>
      <c r="T9937" s="52"/>
      <c r="U9937" s="52"/>
      <c r="V9937" s="52"/>
      <c r="W9937" s="52"/>
      <c r="X9937" s="52"/>
      <c r="Y9937" s="52"/>
      <c r="Z9937" s="52"/>
      <c r="AA9937" s="52"/>
    </row>
    <row r="9938" spans="19:27">
      <c r="S9938" s="52"/>
      <c r="T9938" s="52"/>
      <c r="U9938" s="52"/>
      <c r="V9938" s="52"/>
      <c r="W9938" s="52"/>
      <c r="X9938" s="52"/>
      <c r="Y9938" s="52"/>
      <c r="Z9938" s="52"/>
      <c r="AA9938" s="52"/>
    </row>
    <row r="9939" spans="19:27">
      <c r="S9939" s="52"/>
      <c r="T9939" s="52"/>
      <c r="U9939" s="52"/>
      <c r="V9939" s="52"/>
      <c r="W9939" s="52"/>
      <c r="X9939" s="52"/>
      <c r="Y9939" s="52"/>
      <c r="Z9939" s="52"/>
      <c r="AA9939" s="52"/>
    </row>
    <row r="9940" spans="19:27">
      <c r="S9940" s="52"/>
      <c r="T9940" s="52"/>
      <c r="U9940" s="52"/>
      <c r="V9940" s="52"/>
      <c r="W9940" s="52"/>
      <c r="X9940" s="52"/>
      <c r="Y9940" s="52"/>
      <c r="Z9940" s="52"/>
      <c r="AA9940" s="52"/>
    </row>
    <row r="9941" spans="19:27">
      <c r="S9941" s="52"/>
      <c r="T9941" s="52"/>
      <c r="U9941" s="52"/>
      <c r="V9941" s="52"/>
      <c r="W9941" s="52"/>
      <c r="X9941" s="52"/>
      <c r="Y9941" s="52"/>
      <c r="Z9941" s="52"/>
      <c r="AA9941" s="52"/>
    </row>
    <row r="9942" spans="19:27">
      <c r="S9942" s="52"/>
      <c r="T9942" s="52"/>
      <c r="U9942" s="52"/>
      <c r="V9942" s="52"/>
      <c r="W9942" s="52"/>
      <c r="X9942" s="52"/>
      <c r="Y9942" s="52"/>
      <c r="Z9942" s="52"/>
      <c r="AA9942" s="52"/>
    </row>
    <row r="9943" spans="19:27">
      <c r="S9943" s="52"/>
      <c r="T9943" s="52"/>
      <c r="U9943" s="52"/>
      <c r="V9943" s="52"/>
      <c r="W9943" s="52"/>
      <c r="X9943" s="52"/>
      <c r="Y9943" s="52"/>
      <c r="Z9943" s="52"/>
      <c r="AA9943" s="52"/>
    </row>
    <row r="9944" spans="19:27">
      <c r="S9944" s="52"/>
      <c r="T9944" s="52"/>
      <c r="U9944" s="52"/>
      <c r="V9944" s="52"/>
      <c r="W9944" s="52"/>
      <c r="X9944" s="52"/>
      <c r="Y9944" s="52"/>
      <c r="Z9944" s="52"/>
      <c r="AA9944" s="52"/>
    </row>
    <row r="9945" spans="19:27">
      <c r="S9945" s="52"/>
      <c r="T9945" s="52"/>
      <c r="U9945" s="52"/>
      <c r="V9945" s="52"/>
      <c r="W9945" s="52"/>
      <c r="X9945" s="52"/>
      <c r="Y9945" s="52"/>
      <c r="Z9945" s="52"/>
      <c r="AA9945" s="52"/>
    </row>
    <row r="9946" spans="19:27">
      <c r="S9946" s="52"/>
      <c r="T9946" s="52"/>
      <c r="U9946" s="52"/>
      <c r="V9946" s="52"/>
      <c r="W9946" s="52"/>
      <c r="X9946" s="52"/>
      <c r="Y9946" s="52"/>
      <c r="Z9946" s="52"/>
      <c r="AA9946" s="52"/>
    </row>
    <row r="9947" spans="19:27">
      <c r="S9947" s="52"/>
      <c r="T9947" s="52"/>
      <c r="U9947" s="52"/>
      <c r="V9947" s="52"/>
      <c r="W9947" s="52"/>
      <c r="X9947" s="52"/>
      <c r="Y9947" s="52"/>
      <c r="Z9947" s="52"/>
      <c r="AA9947" s="52"/>
    </row>
    <row r="9948" spans="19:27">
      <c r="S9948" s="52"/>
      <c r="T9948" s="52"/>
      <c r="U9948" s="52"/>
      <c r="V9948" s="52"/>
      <c r="W9948" s="52"/>
      <c r="X9948" s="52"/>
      <c r="Y9948" s="52"/>
      <c r="Z9948" s="52"/>
      <c r="AA9948" s="52"/>
    </row>
    <row r="9949" spans="19:27">
      <c r="S9949" s="52"/>
      <c r="T9949" s="52"/>
      <c r="U9949" s="52"/>
      <c r="V9949" s="52"/>
      <c r="W9949" s="52"/>
      <c r="X9949" s="52"/>
      <c r="Y9949" s="52"/>
      <c r="Z9949" s="52"/>
      <c r="AA9949" s="52"/>
    </row>
    <row r="9950" spans="19:27">
      <c r="S9950" s="52"/>
      <c r="T9950" s="52"/>
      <c r="U9950" s="52"/>
      <c r="V9950" s="52"/>
      <c r="W9950" s="52"/>
      <c r="X9950" s="52"/>
      <c r="Y9950" s="52"/>
      <c r="Z9950" s="52"/>
      <c r="AA9950" s="52"/>
    </row>
    <row r="9951" spans="19:27">
      <c r="S9951" s="52"/>
      <c r="T9951" s="52"/>
      <c r="U9951" s="52"/>
      <c r="V9951" s="52"/>
      <c r="W9951" s="52"/>
      <c r="X9951" s="52"/>
      <c r="Y9951" s="52"/>
      <c r="Z9951" s="52"/>
      <c r="AA9951" s="52"/>
    </row>
    <row r="9952" spans="19:27">
      <c r="S9952" s="52"/>
      <c r="T9952" s="52"/>
      <c r="U9952" s="52"/>
      <c r="V9952" s="52"/>
      <c r="W9952" s="52"/>
      <c r="X9952" s="52"/>
      <c r="Y9952" s="52"/>
      <c r="Z9952" s="52"/>
      <c r="AA9952" s="52"/>
    </row>
    <row r="9953" spans="19:27">
      <c r="S9953" s="52"/>
      <c r="T9953" s="52"/>
      <c r="U9953" s="52"/>
      <c r="V9953" s="52"/>
      <c r="W9953" s="52"/>
      <c r="X9953" s="52"/>
      <c r="Y9953" s="52"/>
      <c r="Z9953" s="52"/>
      <c r="AA9953" s="52"/>
    </row>
    <row r="9954" spans="19:27">
      <c r="S9954" s="52"/>
      <c r="T9954" s="52"/>
      <c r="U9954" s="52"/>
      <c r="V9954" s="52"/>
      <c r="W9954" s="52"/>
      <c r="X9954" s="52"/>
      <c r="Y9954" s="52"/>
      <c r="Z9954" s="52"/>
      <c r="AA9954" s="52"/>
    </row>
    <row r="9955" spans="19:27">
      <c r="S9955" s="52"/>
      <c r="T9955" s="52"/>
      <c r="U9955" s="52"/>
      <c r="V9955" s="52"/>
      <c r="W9955" s="52"/>
      <c r="X9955" s="52"/>
      <c r="Y9955" s="52"/>
      <c r="Z9955" s="52"/>
      <c r="AA9955" s="52"/>
    </row>
    <row r="9956" spans="19:27">
      <c r="S9956" s="52"/>
      <c r="T9956" s="52"/>
      <c r="U9956" s="52"/>
      <c r="V9956" s="52"/>
      <c r="W9956" s="52"/>
      <c r="X9956" s="52"/>
      <c r="Y9956" s="52"/>
      <c r="Z9956" s="52"/>
      <c r="AA9956" s="52"/>
    </row>
    <row r="9957" spans="19:27">
      <c r="S9957" s="52"/>
      <c r="T9957" s="52"/>
      <c r="U9957" s="52"/>
      <c r="V9957" s="52"/>
      <c r="W9957" s="52"/>
      <c r="X9957" s="52"/>
      <c r="Y9957" s="52"/>
      <c r="Z9957" s="52"/>
      <c r="AA9957" s="52"/>
    </row>
    <row r="9958" spans="19:27">
      <c r="S9958" s="52"/>
      <c r="T9958" s="52"/>
      <c r="U9958" s="52"/>
      <c r="V9958" s="52"/>
      <c r="W9958" s="52"/>
      <c r="X9958" s="52"/>
      <c r="Y9958" s="52"/>
      <c r="Z9958" s="52"/>
      <c r="AA9958" s="52"/>
    </row>
    <row r="9959" spans="19:27">
      <c r="S9959" s="52"/>
      <c r="T9959" s="52"/>
      <c r="U9959" s="52"/>
      <c r="V9959" s="52"/>
      <c r="W9959" s="52"/>
      <c r="X9959" s="52"/>
      <c r="Y9959" s="52"/>
      <c r="Z9959" s="52"/>
      <c r="AA9959" s="52"/>
    </row>
    <row r="9960" spans="19:27">
      <c r="S9960" s="52"/>
      <c r="T9960" s="52"/>
      <c r="U9960" s="52"/>
      <c r="V9960" s="52"/>
      <c r="W9960" s="52"/>
      <c r="X9960" s="52"/>
      <c r="Y9960" s="52"/>
      <c r="Z9960" s="52"/>
      <c r="AA9960" s="52"/>
    </row>
    <row r="9961" spans="19:27">
      <c r="S9961" s="52"/>
      <c r="T9961" s="52"/>
      <c r="U9961" s="52"/>
      <c r="V9961" s="52"/>
      <c r="W9961" s="52"/>
      <c r="X9961" s="52"/>
      <c r="Y9961" s="52"/>
      <c r="Z9961" s="52"/>
      <c r="AA9961" s="52"/>
    </row>
    <row r="9962" spans="19:27">
      <c r="S9962" s="52"/>
      <c r="T9962" s="52"/>
      <c r="U9962" s="52"/>
      <c r="V9962" s="52"/>
      <c r="W9962" s="52"/>
      <c r="X9962" s="52"/>
      <c r="Y9962" s="52"/>
      <c r="Z9962" s="52"/>
      <c r="AA9962" s="52"/>
    </row>
    <row r="9963" spans="19:27">
      <c r="S9963" s="52"/>
      <c r="T9963" s="52"/>
      <c r="U9963" s="52"/>
      <c r="V9963" s="52"/>
      <c r="W9963" s="52"/>
      <c r="X9963" s="52"/>
      <c r="Y9963" s="52"/>
      <c r="Z9963" s="52"/>
      <c r="AA9963" s="52"/>
    </row>
    <row r="9964" spans="19:27">
      <c r="S9964" s="52"/>
      <c r="T9964" s="52"/>
      <c r="U9964" s="52"/>
      <c r="V9964" s="52"/>
      <c r="W9964" s="52"/>
      <c r="X9964" s="52"/>
      <c r="Y9964" s="52"/>
      <c r="Z9964" s="52"/>
      <c r="AA9964" s="52"/>
    </row>
    <row r="9965" spans="19:27">
      <c r="S9965" s="52"/>
      <c r="T9965" s="52"/>
      <c r="U9965" s="52"/>
      <c r="V9965" s="52"/>
      <c r="W9965" s="52"/>
      <c r="X9965" s="52"/>
      <c r="Y9965" s="52"/>
      <c r="Z9965" s="52"/>
      <c r="AA9965" s="52"/>
    </row>
    <row r="9966" spans="19:27">
      <c r="S9966" s="52"/>
      <c r="T9966" s="52"/>
      <c r="U9966" s="52"/>
      <c r="V9966" s="52"/>
      <c r="W9966" s="52"/>
      <c r="X9966" s="52"/>
      <c r="Y9966" s="52"/>
      <c r="Z9966" s="52"/>
      <c r="AA9966" s="52"/>
    </row>
    <row r="9967" spans="19:27">
      <c r="S9967" s="52"/>
      <c r="T9967" s="52"/>
      <c r="U9967" s="52"/>
      <c r="V9967" s="52"/>
      <c r="W9967" s="52"/>
      <c r="X9967" s="52"/>
      <c r="Y9967" s="52"/>
      <c r="Z9967" s="52"/>
      <c r="AA9967" s="52"/>
    </row>
    <row r="9968" spans="19:27">
      <c r="S9968" s="52"/>
      <c r="T9968" s="52"/>
      <c r="U9968" s="52"/>
      <c r="V9968" s="52"/>
      <c r="W9968" s="52"/>
      <c r="X9968" s="52"/>
      <c r="Y9968" s="52"/>
      <c r="Z9968" s="52"/>
      <c r="AA9968" s="52"/>
    </row>
    <row r="9969" spans="19:27">
      <c r="S9969" s="52"/>
      <c r="T9969" s="52"/>
      <c r="U9969" s="52"/>
      <c r="V9969" s="52"/>
      <c r="W9969" s="52"/>
      <c r="X9969" s="52"/>
      <c r="Y9969" s="52"/>
      <c r="Z9969" s="52"/>
      <c r="AA9969" s="52"/>
    </row>
    <row r="9970" spans="19:27">
      <c r="S9970" s="52"/>
      <c r="T9970" s="52"/>
      <c r="U9970" s="52"/>
      <c r="V9970" s="52"/>
      <c r="W9970" s="52"/>
      <c r="X9970" s="52"/>
      <c r="Y9970" s="52"/>
      <c r="Z9970" s="52"/>
      <c r="AA9970" s="52"/>
    </row>
    <row r="9971" spans="19:27">
      <c r="S9971" s="52"/>
      <c r="T9971" s="52"/>
      <c r="U9971" s="52"/>
      <c r="V9971" s="52"/>
      <c r="W9971" s="52"/>
      <c r="X9971" s="52"/>
      <c r="Y9971" s="52"/>
      <c r="Z9971" s="52"/>
      <c r="AA9971" s="52"/>
    </row>
    <row r="9972" spans="19:27">
      <c r="S9972" s="52"/>
      <c r="T9972" s="52"/>
      <c r="U9972" s="52"/>
      <c r="V9972" s="52"/>
      <c r="W9972" s="52"/>
      <c r="X9972" s="52"/>
      <c r="Y9972" s="52"/>
      <c r="Z9972" s="52"/>
      <c r="AA9972" s="52"/>
    </row>
    <row r="9973" spans="19:27">
      <c r="S9973" s="52"/>
      <c r="T9973" s="52"/>
      <c r="U9973" s="52"/>
      <c r="V9973" s="52"/>
      <c r="W9973" s="52"/>
      <c r="X9973" s="52"/>
      <c r="Y9973" s="52"/>
      <c r="Z9973" s="52"/>
      <c r="AA9973" s="52"/>
    </row>
    <row r="9974" spans="19:27">
      <c r="S9974" s="52"/>
      <c r="T9974" s="52"/>
      <c r="U9974" s="52"/>
      <c r="V9974" s="52"/>
      <c r="W9974" s="52"/>
      <c r="X9974" s="52"/>
      <c r="Y9974" s="52"/>
      <c r="Z9974" s="52"/>
      <c r="AA9974" s="52"/>
    </row>
    <row r="9975" spans="19:27">
      <c r="S9975" s="52"/>
      <c r="T9975" s="52"/>
      <c r="U9975" s="52"/>
      <c r="V9975" s="52"/>
      <c r="W9975" s="52"/>
      <c r="X9975" s="52"/>
      <c r="Y9975" s="52"/>
      <c r="Z9975" s="52"/>
      <c r="AA9975" s="52"/>
    </row>
    <row r="9976" spans="19:27">
      <c r="S9976" s="52"/>
      <c r="T9976" s="52"/>
      <c r="U9976" s="52"/>
      <c r="V9976" s="52"/>
      <c r="W9976" s="52"/>
      <c r="X9976" s="52"/>
      <c r="Y9976" s="52"/>
      <c r="Z9976" s="52"/>
      <c r="AA9976" s="52"/>
    </row>
    <row r="9977" spans="19:27">
      <c r="S9977" s="52"/>
      <c r="T9977" s="52"/>
      <c r="U9977" s="52"/>
      <c r="V9977" s="52"/>
      <c r="W9977" s="52"/>
      <c r="X9977" s="52"/>
      <c r="Y9977" s="52"/>
      <c r="Z9977" s="52"/>
      <c r="AA9977" s="52"/>
    </row>
    <row r="9978" spans="19:27">
      <c r="S9978" s="52"/>
      <c r="T9978" s="52"/>
      <c r="U9978" s="52"/>
      <c r="V9978" s="52"/>
      <c r="W9978" s="52"/>
      <c r="X9978" s="52"/>
      <c r="Y9978" s="52"/>
      <c r="Z9978" s="52"/>
      <c r="AA9978" s="52"/>
    </row>
    <row r="9979" spans="19:27">
      <c r="S9979" s="52"/>
      <c r="T9979" s="52"/>
      <c r="U9979" s="52"/>
      <c r="V9979" s="52"/>
      <c r="W9979" s="52"/>
      <c r="X9979" s="52"/>
      <c r="Y9979" s="52"/>
      <c r="Z9979" s="52"/>
      <c r="AA9979" s="52"/>
    </row>
    <row r="9980" spans="19:27">
      <c r="S9980" s="52"/>
      <c r="T9980" s="52"/>
      <c r="U9980" s="52"/>
      <c r="V9980" s="52"/>
      <c r="W9980" s="52"/>
      <c r="X9980" s="52"/>
      <c r="Y9980" s="52"/>
      <c r="Z9980" s="52"/>
      <c r="AA9980" s="52"/>
    </row>
    <row r="9981" spans="19:27">
      <c r="S9981" s="52"/>
      <c r="T9981" s="52"/>
      <c r="U9981" s="52"/>
      <c r="V9981" s="52"/>
      <c r="W9981" s="52"/>
      <c r="X9981" s="52"/>
      <c r="Y9981" s="52"/>
      <c r="Z9981" s="52"/>
      <c r="AA9981" s="52"/>
    </row>
    <row r="9982" spans="19:27">
      <c r="S9982" s="52"/>
      <c r="T9982" s="52"/>
      <c r="U9982" s="52"/>
      <c r="V9982" s="52"/>
      <c r="W9982" s="52"/>
      <c r="X9982" s="52"/>
      <c r="Y9982" s="52"/>
      <c r="Z9982" s="52"/>
      <c r="AA9982" s="52"/>
    </row>
    <row r="9983" spans="19:27">
      <c r="S9983" s="52"/>
      <c r="T9983" s="52"/>
      <c r="U9983" s="52"/>
      <c r="V9983" s="52"/>
      <c r="W9983" s="52"/>
      <c r="X9983" s="52"/>
      <c r="Y9983" s="52"/>
      <c r="Z9983" s="52"/>
      <c r="AA9983" s="52"/>
    </row>
    <row r="9984" spans="19:27">
      <c r="S9984" s="52"/>
      <c r="T9984" s="52"/>
      <c r="U9984" s="52"/>
      <c r="V9984" s="52"/>
      <c r="W9984" s="52"/>
      <c r="X9984" s="52"/>
      <c r="Y9984" s="52"/>
      <c r="Z9984" s="52"/>
      <c r="AA9984" s="52"/>
    </row>
    <row r="9985" spans="19:27">
      <c r="S9985" s="52"/>
      <c r="T9985" s="52"/>
      <c r="U9985" s="52"/>
      <c r="V9985" s="52"/>
      <c r="W9985" s="52"/>
      <c r="X9985" s="52"/>
      <c r="Y9985" s="52"/>
      <c r="Z9985" s="52"/>
      <c r="AA9985" s="52"/>
    </row>
    <row r="9986" spans="19:27">
      <c r="S9986" s="52"/>
      <c r="T9986" s="52"/>
      <c r="U9986" s="52"/>
      <c r="V9986" s="52"/>
      <c r="W9986" s="52"/>
      <c r="X9986" s="52"/>
      <c r="Y9986" s="52"/>
      <c r="Z9986" s="52"/>
      <c r="AA9986" s="52"/>
    </row>
    <row r="9987" spans="19:27">
      <c r="S9987" s="52"/>
      <c r="T9987" s="52"/>
      <c r="U9987" s="52"/>
      <c r="V9987" s="52"/>
      <c r="W9987" s="52"/>
      <c r="X9987" s="52"/>
      <c r="Y9987" s="52"/>
      <c r="Z9987" s="52"/>
      <c r="AA9987" s="52"/>
    </row>
    <row r="9988" spans="19:27">
      <c r="S9988" s="52"/>
      <c r="T9988" s="52"/>
      <c r="U9988" s="52"/>
      <c r="V9988" s="52"/>
      <c r="W9988" s="52"/>
      <c r="X9988" s="52"/>
      <c r="Y9988" s="52"/>
      <c r="Z9988" s="52"/>
      <c r="AA9988" s="52"/>
    </row>
    <row r="9989" spans="19:27">
      <c r="S9989" s="52"/>
      <c r="T9989" s="52"/>
      <c r="U9989" s="52"/>
      <c r="V9989" s="52"/>
      <c r="W9989" s="52"/>
      <c r="X9989" s="52"/>
      <c r="Y9989" s="52"/>
      <c r="Z9989" s="52"/>
      <c r="AA9989" s="52"/>
    </row>
    <row r="9990" spans="19:27">
      <c r="S9990" s="52"/>
      <c r="T9990" s="52"/>
      <c r="U9990" s="52"/>
      <c r="V9990" s="52"/>
      <c r="W9990" s="52"/>
      <c r="X9990" s="52"/>
      <c r="Y9990" s="52"/>
      <c r="Z9990" s="52"/>
      <c r="AA9990" s="52"/>
    </row>
    <row r="9991" spans="19:27">
      <c r="S9991" s="52"/>
      <c r="T9991" s="52"/>
      <c r="U9991" s="52"/>
      <c r="V9991" s="52"/>
      <c r="W9991" s="52"/>
      <c r="X9991" s="52"/>
      <c r="Y9991" s="52"/>
      <c r="Z9991" s="52"/>
      <c r="AA9991" s="52"/>
    </row>
    <row r="9992" spans="19:27">
      <c r="S9992" s="52"/>
      <c r="T9992" s="52"/>
      <c r="U9992" s="52"/>
      <c r="V9992" s="52"/>
      <c r="W9992" s="52"/>
      <c r="X9992" s="52"/>
      <c r="Y9992" s="52"/>
      <c r="Z9992" s="52"/>
      <c r="AA9992" s="52"/>
    </row>
    <row r="9993" spans="19:27">
      <c r="S9993" s="52"/>
      <c r="T9993" s="52"/>
      <c r="U9993" s="52"/>
      <c r="V9993" s="52"/>
      <c r="W9993" s="52"/>
      <c r="X9993" s="52"/>
      <c r="Y9993" s="52"/>
      <c r="Z9993" s="52"/>
      <c r="AA9993" s="52"/>
    </row>
    <row r="9994" spans="19:27">
      <c r="S9994" s="52"/>
      <c r="T9994" s="52"/>
      <c r="U9994" s="52"/>
      <c r="V9994" s="52"/>
      <c r="W9994" s="52"/>
      <c r="X9994" s="52"/>
      <c r="Y9994" s="52"/>
      <c r="Z9994" s="52"/>
      <c r="AA9994" s="52"/>
    </row>
    <row r="9995" spans="19:27">
      <c r="S9995" s="52"/>
      <c r="T9995" s="52"/>
      <c r="U9995" s="52"/>
      <c r="V9995" s="52"/>
      <c r="W9995" s="52"/>
      <c r="X9995" s="52"/>
      <c r="Y9995" s="52"/>
      <c r="Z9995" s="52"/>
      <c r="AA9995" s="52"/>
    </row>
    <row r="9996" spans="19:27">
      <c r="S9996" s="52"/>
      <c r="T9996" s="52"/>
      <c r="U9996" s="52"/>
      <c r="V9996" s="52"/>
      <c r="W9996" s="52"/>
      <c r="X9996" s="52"/>
      <c r="Y9996" s="52"/>
      <c r="Z9996" s="52"/>
      <c r="AA9996" s="52"/>
    </row>
    <row r="9997" spans="19:27">
      <c r="S9997" s="52"/>
      <c r="T9997" s="52"/>
      <c r="U9997" s="52"/>
      <c r="V9997" s="52"/>
      <c r="W9997" s="52"/>
      <c r="X9997" s="52"/>
      <c r="Y9997" s="52"/>
      <c r="Z9997" s="52"/>
      <c r="AA9997" s="52"/>
    </row>
    <row r="9998" spans="19:27">
      <c r="S9998" s="52"/>
      <c r="T9998" s="52"/>
      <c r="U9998" s="52"/>
      <c r="V9998" s="52"/>
      <c r="W9998" s="52"/>
      <c r="X9998" s="52"/>
      <c r="Y9998" s="52"/>
      <c r="Z9998" s="52"/>
      <c r="AA9998" s="52"/>
    </row>
    <row r="9999" spans="19:27">
      <c r="S9999" s="52"/>
      <c r="T9999" s="52"/>
      <c r="U9999" s="52"/>
      <c r="V9999" s="52"/>
      <c r="W9999" s="52"/>
      <c r="X9999" s="52"/>
      <c r="Y9999" s="52"/>
      <c r="Z9999" s="52"/>
      <c r="AA9999" s="52"/>
    </row>
    <row r="10000" spans="19:27">
      <c r="S10000" s="52"/>
      <c r="T10000" s="52"/>
      <c r="U10000" s="52"/>
      <c r="V10000" s="52"/>
      <c r="W10000" s="52"/>
      <c r="X10000" s="52"/>
      <c r="Y10000" s="52"/>
      <c r="Z10000" s="52"/>
      <c r="AA10000" s="52"/>
    </row>
    <row r="10001" spans="19:27">
      <c r="S10001" s="52"/>
      <c r="T10001" s="52"/>
      <c r="U10001" s="52"/>
      <c r="V10001" s="52"/>
      <c r="W10001" s="52"/>
      <c r="X10001" s="52"/>
      <c r="Y10001" s="52"/>
      <c r="Z10001" s="52"/>
      <c r="AA10001" s="52"/>
    </row>
    <row r="10002" spans="19:27">
      <c r="S10002" s="52"/>
      <c r="T10002" s="52"/>
      <c r="U10002" s="52"/>
      <c r="V10002" s="52"/>
      <c r="W10002" s="52"/>
      <c r="X10002" s="52"/>
      <c r="Y10002" s="52"/>
      <c r="Z10002" s="52"/>
      <c r="AA10002" s="52"/>
    </row>
    <row r="10003" spans="19:27">
      <c r="S10003" s="52"/>
      <c r="T10003" s="52"/>
      <c r="U10003" s="52"/>
      <c r="V10003" s="52"/>
      <c r="W10003" s="52"/>
      <c r="X10003" s="52"/>
      <c r="Y10003" s="52"/>
      <c r="Z10003" s="52"/>
      <c r="AA10003" s="52"/>
    </row>
    <row r="10004" spans="19:27">
      <c r="S10004" s="52"/>
      <c r="T10004" s="52"/>
      <c r="U10004" s="52"/>
      <c r="V10004" s="52"/>
      <c r="W10004" s="52"/>
      <c r="X10004" s="52"/>
      <c r="Y10004" s="52"/>
      <c r="Z10004" s="52"/>
      <c r="AA10004" s="52"/>
    </row>
    <row r="10005" spans="19:27">
      <c r="S10005" s="52"/>
      <c r="T10005" s="52"/>
      <c r="U10005" s="52"/>
      <c r="V10005" s="52"/>
      <c r="W10005" s="52"/>
      <c r="X10005" s="52"/>
      <c r="Y10005" s="52"/>
      <c r="Z10005" s="52"/>
      <c r="AA10005" s="52"/>
    </row>
    <row r="10006" spans="19:27">
      <c r="S10006" s="52"/>
      <c r="T10006" s="52"/>
      <c r="U10006" s="52"/>
      <c r="V10006" s="52"/>
      <c r="W10006" s="52"/>
      <c r="X10006" s="52"/>
      <c r="Y10006" s="52"/>
      <c r="Z10006" s="52"/>
      <c r="AA10006" s="52"/>
    </row>
    <row r="10007" spans="19:27">
      <c r="S10007" s="52"/>
      <c r="T10007" s="52"/>
      <c r="U10007" s="52"/>
      <c r="V10007" s="52"/>
      <c r="W10007" s="52"/>
      <c r="X10007" s="52"/>
      <c r="Y10007" s="52"/>
      <c r="Z10007" s="52"/>
      <c r="AA10007" s="52"/>
    </row>
    <row r="10008" spans="19:27">
      <c r="S10008" s="52"/>
      <c r="T10008" s="52"/>
      <c r="U10008" s="52"/>
      <c r="V10008" s="52"/>
      <c r="W10008" s="52"/>
      <c r="X10008" s="52"/>
      <c r="Y10008" s="52"/>
      <c r="Z10008" s="52"/>
      <c r="AA10008" s="52"/>
    </row>
    <row r="10009" spans="19:27">
      <c r="S10009" s="52"/>
      <c r="T10009" s="52"/>
      <c r="U10009" s="52"/>
      <c r="V10009" s="52"/>
      <c r="W10009" s="52"/>
      <c r="X10009" s="52"/>
      <c r="Y10009" s="52"/>
      <c r="Z10009" s="52"/>
      <c r="AA10009" s="52"/>
    </row>
    <row r="10010" spans="19:27">
      <c r="S10010" s="52"/>
      <c r="T10010" s="52"/>
      <c r="U10010" s="52"/>
      <c r="V10010" s="52"/>
      <c r="W10010" s="52"/>
      <c r="X10010" s="52"/>
      <c r="Y10010" s="52"/>
      <c r="Z10010" s="52"/>
      <c r="AA10010" s="52"/>
    </row>
    <row r="10011" spans="19:27">
      <c r="S10011" s="52"/>
      <c r="T10011" s="52"/>
      <c r="U10011" s="52"/>
      <c r="V10011" s="52"/>
      <c r="W10011" s="52"/>
      <c r="X10011" s="52"/>
      <c r="Y10011" s="52"/>
      <c r="Z10011" s="52"/>
      <c r="AA10011" s="52"/>
    </row>
    <row r="10012" spans="19:27">
      <c r="S10012" s="52"/>
      <c r="T10012" s="52"/>
      <c r="U10012" s="52"/>
      <c r="V10012" s="52"/>
      <c r="W10012" s="52"/>
      <c r="X10012" s="52"/>
      <c r="Y10012" s="52"/>
      <c r="Z10012" s="52"/>
      <c r="AA10012" s="52"/>
    </row>
    <row r="10013" spans="19:27">
      <c r="S10013" s="52"/>
      <c r="T10013" s="52"/>
      <c r="U10013" s="52"/>
      <c r="V10013" s="52"/>
      <c r="W10013" s="52"/>
      <c r="X10013" s="52"/>
      <c r="Y10013" s="52"/>
      <c r="Z10013" s="52"/>
      <c r="AA10013" s="52"/>
    </row>
    <row r="10014" spans="19:27">
      <c r="S10014" s="52"/>
      <c r="T10014" s="52"/>
      <c r="U10014" s="52"/>
      <c r="V10014" s="52"/>
      <c r="W10014" s="52"/>
      <c r="X10014" s="52"/>
      <c r="Y10014" s="52"/>
      <c r="Z10014" s="52"/>
      <c r="AA10014" s="52"/>
    </row>
    <row r="10015" spans="19:27">
      <c r="S10015" s="52"/>
      <c r="T10015" s="52"/>
      <c r="U10015" s="52"/>
      <c r="V10015" s="52"/>
      <c r="W10015" s="52"/>
      <c r="X10015" s="52"/>
      <c r="Y10015" s="52"/>
      <c r="Z10015" s="52"/>
      <c r="AA10015" s="52"/>
    </row>
    <row r="10016" spans="19:27">
      <c r="S10016" s="52"/>
      <c r="T10016" s="52"/>
      <c r="U10016" s="52"/>
      <c r="V10016" s="52"/>
      <c r="W10016" s="52"/>
      <c r="X10016" s="52"/>
      <c r="Y10016" s="52"/>
      <c r="Z10016" s="52"/>
      <c r="AA10016" s="52"/>
    </row>
    <row r="10017" spans="19:27">
      <c r="S10017" s="52"/>
      <c r="T10017" s="52"/>
      <c r="U10017" s="52"/>
      <c r="V10017" s="52"/>
      <c r="W10017" s="52"/>
      <c r="X10017" s="52"/>
      <c r="Y10017" s="52"/>
      <c r="Z10017" s="52"/>
      <c r="AA10017" s="52"/>
    </row>
    <row r="10018" spans="19:27">
      <c r="S10018" s="52"/>
      <c r="T10018" s="52"/>
      <c r="U10018" s="52"/>
      <c r="V10018" s="52"/>
      <c r="W10018" s="52"/>
      <c r="X10018" s="52"/>
      <c r="Y10018" s="52"/>
      <c r="Z10018" s="52"/>
      <c r="AA10018" s="52"/>
    </row>
    <row r="10019" spans="19:27">
      <c r="S10019" s="52"/>
      <c r="T10019" s="52"/>
      <c r="U10019" s="52"/>
      <c r="V10019" s="52"/>
      <c r="W10019" s="52"/>
      <c r="X10019" s="52"/>
      <c r="Y10019" s="52"/>
      <c r="Z10019" s="52"/>
      <c r="AA10019" s="52"/>
    </row>
    <row r="10020" spans="19:27">
      <c r="S10020" s="52"/>
      <c r="T10020" s="52"/>
      <c r="U10020" s="52"/>
      <c r="V10020" s="52"/>
      <c r="W10020" s="52"/>
      <c r="X10020" s="52"/>
      <c r="Y10020" s="52"/>
      <c r="Z10020" s="52"/>
      <c r="AA10020" s="52"/>
    </row>
    <row r="10021" spans="19:27">
      <c r="S10021" s="52"/>
      <c r="T10021" s="52"/>
      <c r="U10021" s="52"/>
      <c r="V10021" s="52"/>
      <c r="W10021" s="52"/>
      <c r="X10021" s="52"/>
      <c r="Y10021" s="52"/>
      <c r="Z10021" s="52"/>
      <c r="AA10021" s="52"/>
    </row>
    <row r="10022" spans="19:27">
      <c r="S10022" s="52"/>
      <c r="T10022" s="52"/>
      <c r="U10022" s="52"/>
      <c r="V10022" s="52"/>
      <c r="W10022" s="52"/>
      <c r="X10022" s="52"/>
      <c r="Y10022" s="52"/>
      <c r="Z10022" s="52"/>
      <c r="AA10022" s="52"/>
    </row>
    <row r="10023" spans="19:27">
      <c r="S10023" s="52"/>
      <c r="T10023" s="52"/>
      <c r="U10023" s="52"/>
      <c r="V10023" s="52"/>
      <c r="W10023" s="52"/>
      <c r="X10023" s="52"/>
      <c r="Y10023" s="52"/>
      <c r="Z10023" s="52"/>
      <c r="AA10023" s="52"/>
    </row>
    <row r="10024" spans="19:27">
      <c r="S10024" s="52"/>
      <c r="T10024" s="52"/>
      <c r="U10024" s="52"/>
      <c r="V10024" s="52"/>
      <c r="W10024" s="52"/>
      <c r="X10024" s="52"/>
      <c r="Y10024" s="52"/>
      <c r="Z10024" s="52"/>
      <c r="AA10024" s="52"/>
    </row>
    <row r="10025" spans="19:27">
      <c r="S10025" s="52"/>
      <c r="T10025" s="52"/>
      <c r="U10025" s="52"/>
      <c r="V10025" s="52"/>
      <c r="W10025" s="52"/>
      <c r="X10025" s="52"/>
      <c r="Y10025" s="52"/>
      <c r="Z10025" s="52"/>
      <c r="AA10025" s="52"/>
    </row>
    <row r="10026" spans="19:27">
      <c r="S10026" s="52"/>
      <c r="T10026" s="52"/>
      <c r="U10026" s="52"/>
      <c r="V10026" s="52"/>
      <c r="W10026" s="52"/>
      <c r="X10026" s="52"/>
      <c r="Y10026" s="52"/>
      <c r="Z10026" s="52"/>
      <c r="AA10026" s="52"/>
    </row>
    <row r="10027" spans="19:27">
      <c r="S10027" s="52"/>
      <c r="T10027" s="52"/>
      <c r="U10027" s="52"/>
      <c r="V10027" s="52"/>
      <c r="W10027" s="52"/>
      <c r="X10027" s="52"/>
      <c r="Y10027" s="52"/>
      <c r="Z10027" s="52"/>
      <c r="AA10027" s="52"/>
    </row>
    <row r="10028" spans="19:27">
      <c r="S10028" s="52"/>
      <c r="T10028" s="52"/>
      <c r="U10028" s="52"/>
      <c r="V10028" s="52"/>
      <c r="W10028" s="52"/>
      <c r="X10028" s="52"/>
      <c r="Y10028" s="52"/>
      <c r="Z10028" s="52"/>
      <c r="AA10028" s="52"/>
    </row>
    <row r="10029" spans="19:27">
      <c r="S10029" s="52"/>
      <c r="T10029" s="52"/>
      <c r="U10029" s="52"/>
      <c r="V10029" s="52"/>
      <c r="W10029" s="52"/>
      <c r="X10029" s="52"/>
      <c r="Y10029" s="52"/>
      <c r="Z10029" s="52"/>
      <c r="AA10029" s="52"/>
    </row>
    <row r="10030" spans="19:27">
      <c r="S10030" s="52"/>
      <c r="T10030" s="52"/>
      <c r="U10030" s="52"/>
      <c r="V10030" s="52"/>
      <c r="W10030" s="52"/>
      <c r="X10030" s="52"/>
      <c r="Y10030" s="52"/>
      <c r="Z10030" s="52"/>
      <c r="AA10030" s="52"/>
    </row>
    <row r="10031" spans="19:27">
      <c r="S10031" s="52"/>
      <c r="T10031" s="52"/>
      <c r="U10031" s="52"/>
      <c r="V10031" s="52"/>
      <c r="W10031" s="52"/>
      <c r="X10031" s="52"/>
      <c r="Y10031" s="52"/>
      <c r="Z10031" s="52"/>
      <c r="AA10031" s="52"/>
    </row>
    <row r="10032" spans="19:27">
      <c r="S10032" s="52"/>
      <c r="T10032" s="52"/>
      <c r="U10032" s="52"/>
      <c r="V10032" s="52"/>
      <c r="W10032" s="52"/>
      <c r="X10032" s="52"/>
      <c r="Y10032" s="52"/>
      <c r="Z10032" s="52"/>
      <c r="AA10032" s="52"/>
    </row>
    <row r="10033" spans="19:27">
      <c r="S10033" s="52"/>
      <c r="T10033" s="52"/>
      <c r="U10033" s="52"/>
      <c r="V10033" s="52"/>
      <c r="W10033" s="52"/>
      <c r="X10033" s="52"/>
      <c r="Y10033" s="52"/>
      <c r="Z10033" s="52"/>
      <c r="AA10033" s="52"/>
    </row>
    <row r="10034" spans="19:27">
      <c r="S10034" s="52"/>
      <c r="T10034" s="52"/>
      <c r="U10034" s="52"/>
      <c r="V10034" s="52"/>
      <c r="W10034" s="52"/>
      <c r="X10034" s="52"/>
      <c r="Y10034" s="52"/>
      <c r="Z10034" s="52"/>
      <c r="AA10034" s="52"/>
    </row>
    <row r="10035" spans="19:27">
      <c r="S10035" s="52"/>
      <c r="T10035" s="52"/>
      <c r="U10035" s="52"/>
      <c r="V10035" s="52"/>
      <c r="W10035" s="52"/>
      <c r="X10035" s="52"/>
      <c r="Y10035" s="52"/>
      <c r="Z10035" s="52"/>
      <c r="AA10035" s="52"/>
    </row>
    <row r="10036" spans="19:27">
      <c r="S10036" s="52"/>
      <c r="T10036" s="52"/>
      <c r="U10036" s="52"/>
      <c r="V10036" s="52"/>
      <c r="W10036" s="52"/>
      <c r="X10036" s="52"/>
      <c r="Y10036" s="52"/>
      <c r="Z10036" s="52"/>
      <c r="AA10036" s="52"/>
    </row>
    <row r="10037" spans="19:27">
      <c r="S10037" s="52"/>
      <c r="T10037" s="52"/>
      <c r="U10037" s="52"/>
      <c r="V10037" s="52"/>
      <c r="W10037" s="52"/>
      <c r="X10037" s="52"/>
      <c r="Y10037" s="52"/>
      <c r="Z10037" s="52"/>
      <c r="AA10037" s="52"/>
    </row>
    <row r="10038" spans="19:27">
      <c r="S10038" s="52"/>
      <c r="T10038" s="52"/>
      <c r="U10038" s="52"/>
      <c r="V10038" s="52"/>
      <c r="W10038" s="52"/>
      <c r="X10038" s="52"/>
      <c r="Y10038" s="52"/>
      <c r="Z10038" s="52"/>
      <c r="AA10038" s="52"/>
    </row>
    <row r="10039" spans="19:27">
      <c r="S10039" s="52"/>
      <c r="T10039" s="52"/>
      <c r="U10039" s="52"/>
      <c r="V10039" s="52"/>
      <c r="W10039" s="52"/>
      <c r="X10039" s="52"/>
      <c r="Y10039" s="52"/>
      <c r="Z10039" s="52"/>
      <c r="AA10039" s="52"/>
    </row>
    <row r="10040" spans="19:27">
      <c r="S10040" s="52"/>
      <c r="T10040" s="52"/>
      <c r="U10040" s="52"/>
      <c r="V10040" s="52"/>
      <c r="W10040" s="52"/>
      <c r="X10040" s="52"/>
      <c r="Y10040" s="52"/>
      <c r="Z10040" s="52"/>
      <c r="AA10040" s="52"/>
    </row>
    <row r="10041" spans="19:27">
      <c r="S10041" s="52"/>
      <c r="T10041" s="52"/>
      <c r="U10041" s="52"/>
      <c r="V10041" s="52"/>
      <c r="W10041" s="52"/>
      <c r="X10041" s="52"/>
      <c r="Y10041" s="52"/>
      <c r="Z10041" s="52"/>
      <c r="AA10041" s="52"/>
    </row>
    <row r="10042" spans="19:27">
      <c r="S10042" s="52"/>
      <c r="T10042" s="52"/>
      <c r="U10042" s="52"/>
      <c r="V10042" s="52"/>
      <c r="W10042" s="52"/>
      <c r="X10042" s="52"/>
      <c r="Y10042" s="52"/>
      <c r="Z10042" s="52"/>
      <c r="AA10042" s="52"/>
    </row>
    <row r="10043" spans="19:27">
      <c r="S10043" s="52"/>
      <c r="T10043" s="52"/>
      <c r="U10043" s="52"/>
      <c r="V10043" s="52"/>
      <c r="W10043" s="52"/>
      <c r="X10043" s="52"/>
      <c r="Y10043" s="52"/>
      <c r="Z10043" s="52"/>
      <c r="AA10043" s="52"/>
    </row>
    <row r="10044" spans="19:27">
      <c r="S10044" s="52"/>
      <c r="T10044" s="52"/>
      <c r="U10044" s="52"/>
      <c r="V10044" s="52"/>
      <c r="W10044" s="52"/>
      <c r="X10044" s="52"/>
      <c r="Y10044" s="52"/>
      <c r="Z10044" s="52"/>
      <c r="AA10044" s="52"/>
    </row>
    <row r="10045" spans="19:27">
      <c r="S10045" s="52"/>
      <c r="T10045" s="52"/>
      <c r="U10045" s="52"/>
      <c r="V10045" s="52"/>
      <c r="W10045" s="52"/>
      <c r="X10045" s="52"/>
      <c r="Y10045" s="52"/>
      <c r="Z10045" s="52"/>
      <c r="AA10045" s="52"/>
    </row>
    <row r="10046" spans="19:27">
      <c r="S10046" s="52"/>
      <c r="T10046" s="52"/>
      <c r="U10046" s="52"/>
      <c r="V10046" s="52"/>
      <c r="W10046" s="52"/>
      <c r="X10046" s="52"/>
      <c r="Y10046" s="52"/>
      <c r="Z10046" s="52"/>
      <c r="AA10046" s="52"/>
    </row>
    <row r="10047" spans="19:27">
      <c r="S10047" s="52"/>
      <c r="T10047" s="52"/>
      <c r="U10047" s="52"/>
      <c r="V10047" s="52"/>
      <c r="W10047" s="52"/>
      <c r="X10047" s="52"/>
      <c r="Y10047" s="52"/>
      <c r="Z10047" s="52"/>
      <c r="AA10047" s="52"/>
    </row>
    <row r="10048" spans="19:27">
      <c r="S10048" s="52"/>
      <c r="T10048" s="52"/>
      <c r="U10048" s="52"/>
      <c r="V10048" s="52"/>
      <c r="W10048" s="52"/>
      <c r="X10048" s="52"/>
      <c r="Y10048" s="52"/>
      <c r="Z10048" s="52"/>
      <c r="AA10048" s="52"/>
    </row>
    <row r="10049" spans="19:27">
      <c r="S10049" s="52"/>
      <c r="T10049" s="52"/>
      <c r="U10049" s="52"/>
      <c r="V10049" s="52"/>
      <c r="W10049" s="52"/>
      <c r="X10049" s="52"/>
      <c r="Y10049" s="52"/>
      <c r="Z10049" s="52"/>
      <c r="AA10049" s="52"/>
    </row>
    <row r="10050" spans="19:27">
      <c r="S10050" s="52"/>
      <c r="T10050" s="52"/>
      <c r="U10050" s="52"/>
      <c r="V10050" s="52"/>
      <c r="W10050" s="52"/>
      <c r="X10050" s="52"/>
      <c r="Y10050" s="52"/>
      <c r="Z10050" s="52"/>
      <c r="AA10050" s="52"/>
    </row>
    <row r="10051" spans="19:27">
      <c r="S10051" s="52"/>
      <c r="T10051" s="52"/>
      <c r="U10051" s="52"/>
      <c r="V10051" s="52"/>
      <c r="W10051" s="52"/>
      <c r="X10051" s="52"/>
      <c r="Y10051" s="52"/>
      <c r="Z10051" s="52"/>
      <c r="AA10051" s="52"/>
    </row>
    <row r="10052" spans="19:27">
      <c r="S10052" s="52"/>
      <c r="T10052" s="52"/>
      <c r="U10052" s="52"/>
      <c r="V10052" s="52"/>
      <c r="W10052" s="52"/>
      <c r="X10052" s="52"/>
      <c r="Y10052" s="52"/>
      <c r="Z10052" s="52"/>
      <c r="AA10052" s="52"/>
    </row>
    <row r="10053" spans="19:27">
      <c r="S10053" s="52"/>
      <c r="T10053" s="52"/>
      <c r="U10053" s="52"/>
      <c r="V10053" s="52"/>
      <c r="W10053" s="52"/>
      <c r="X10053" s="52"/>
      <c r="Y10053" s="52"/>
      <c r="Z10053" s="52"/>
      <c r="AA10053" s="52"/>
    </row>
    <row r="10054" spans="19:27">
      <c r="S10054" s="52"/>
      <c r="T10054" s="52"/>
      <c r="U10054" s="52"/>
      <c r="V10054" s="52"/>
      <c r="W10054" s="52"/>
      <c r="X10054" s="52"/>
      <c r="Y10054" s="52"/>
      <c r="Z10054" s="52"/>
      <c r="AA10054" s="52"/>
    </row>
    <row r="10055" spans="19:27">
      <c r="S10055" s="52"/>
      <c r="T10055" s="52"/>
      <c r="U10055" s="52"/>
      <c r="V10055" s="52"/>
      <c r="W10055" s="52"/>
      <c r="X10055" s="52"/>
      <c r="Y10055" s="52"/>
      <c r="Z10055" s="52"/>
      <c r="AA10055" s="52"/>
    </row>
    <row r="10056" spans="19:27">
      <c r="S10056" s="52"/>
      <c r="T10056" s="52"/>
      <c r="U10056" s="52"/>
      <c r="V10056" s="52"/>
      <c r="W10056" s="52"/>
      <c r="X10056" s="52"/>
      <c r="Y10056" s="52"/>
      <c r="Z10056" s="52"/>
      <c r="AA10056" s="52"/>
    </row>
    <row r="10057" spans="19:27">
      <c r="S10057" s="52"/>
      <c r="T10057" s="52"/>
      <c r="U10057" s="52"/>
      <c r="V10057" s="52"/>
      <c r="W10057" s="52"/>
      <c r="X10057" s="52"/>
      <c r="Y10057" s="52"/>
      <c r="Z10057" s="52"/>
      <c r="AA10057" s="52"/>
    </row>
    <row r="10058" spans="19:27">
      <c r="S10058" s="52"/>
      <c r="T10058" s="52"/>
      <c r="U10058" s="52"/>
      <c r="V10058" s="52"/>
      <c r="W10058" s="52"/>
      <c r="X10058" s="52"/>
      <c r="Y10058" s="52"/>
      <c r="Z10058" s="52"/>
      <c r="AA10058" s="52"/>
    </row>
    <row r="10059" spans="19:27">
      <c r="S10059" s="52"/>
      <c r="T10059" s="52"/>
      <c r="U10059" s="52"/>
      <c r="V10059" s="52"/>
      <c r="W10059" s="52"/>
      <c r="X10059" s="52"/>
      <c r="Y10059" s="52"/>
      <c r="Z10059" s="52"/>
      <c r="AA10059" s="52"/>
    </row>
    <row r="10060" spans="19:27">
      <c r="S10060" s="52"/>
      <c r="T10060" s="52"/>
      <c r="U10060" s="52"/>
      <c r="V10060" s="52"/>
      <c r="W10060" s="52"/>
      <c r="X10060" s="52"/>
      <c r="Y10060" s="52"/>
      <c r="Z10060" s="52"/>
      <c r="AA10060" s="52"/>
    </row>
    <row r="10061" spans="19:27">
      <c r="S10061" s="52"/>
      <c r="T10061" s="52"/>
      <c r="U10061" s="52"/>
      <c r="V10061" s="52"/>
      <c r="W10061" s="52"/>
      <c r="X10061" s="52"/>
      <c r="Y10061" s="52"/>
      <c r="Z10061" s="52"/>
      <c r="AA10061" s="52"/>
    </row>
    <row r="10062" spans="19:27">
      <c r="S10062" s="52"/>
      <c r="T10062" s="52"/>
      <c r="U10062" s="52"/>
      <c r="V10062" s="52"/>
      <c r="W10062" s="52"/>
      <c r="X10062" s="52"/>
      <c r="Y10062" s="52"/>
      <c r="Z10062" s="52"/>
      <c r="AA10062" s="52"/>
    </row>
    <row r="10063" spans="19:27">
      <c r="S10063" s="52"/>
      <c r="T10063" s="52"/>
      <c r="U10063" s="52"/>
      <c r="V10063" s="52"/>
      <c r="W10063" s="52"/>
      <c r="X10063" s="52"/>
      <c r="Y10063" s="52"/>
      <c r="Z10063" s="52"/>
      <c r="AA10063" s="52"/>
    </row>
    <row r="10064" spans="19:27">
      <c r="S10064" s="52"/>
      <c r="T10064" s="52"/>
      <c r="U10064" s="52"/>
      <c r="V10064" s="52"/>
      <c r="W10064" s="52"/>
      <c r="X10064" s="52"/>
      <c r="Y10064" s="52"/>
      <c r="Z10064" s="52"/>
      <c r="AA10064" s="52"/>
    </row>
    <row r="10065" spans="19:27">
      <c r="S10065" s="52"/>
      <c r="T10065" s="52"/>
      <c r="U10065" s="52"/>
      <c r="V10065" s="52"/>
      <c r="W10065" s="52"/>
      <c r="X10065" s="52"/>
      <c r="Y10065" s="52"/>
      <c r="Z10065" s="52"/>
      <c r="AA10065" s="52"/>
    </row>
    <row r="10066" spans="19:27">
      <c r="S10066" s="52"/>
      <c r="T10066" s="52"/>
      <c r="U10066" s="52"/>
      <c r="V10066" s="52"/>
      <c r="W10066" s="52"/>
      <c r="X10066" s="52"/>
      <c r="Y10066" s="52"/>
      <c r="Z10066" s="52"/>
      <c r="AA10066" s="52"/>
    </row>
    <row r="10067" spans="19:27">
      <c r="S10067" s="52"/>
      <c r="T10067" s="52"/>
      <c r="U10067" s="52"/>
      <c r="V10067" s="52"/>
      <c r="W10067" s="52"/>
      <c r="X10067" s="52"/>
      <c r="Y10067" s="52"/>
      <c r="Z10067" s="52"/>
      <c r="AA10067" s="52"/>
    </row>
    <row r="10068" spans="19:27">
      <c r="S10068" s="52"/>
      <c r="T10068" s="52"/>
      <c r="U10068" s="52"/>
      <c r="V10068" s="52"/>
      <c r="W10068" s="52"/>
      <c r="X10068" s="52"/>
      <c r="Y10068" s="52"/>
      <c r="Z10068" s="52"/>
      <c r="AA10068" s="52"/>
    </row>
    <row r="10069" spans="19:27">
      <c r="S10069" s="52"/>
      <c r="T10069" s="52"/>
      <c r="U10069" s="52"/>
      <c r="V10069" s="52"/>
      <c r="W10069" s="52"/>
      <c r="X10069" s="52"/>
      <c r="Y10069" s="52"/>
      <c r="Z10069" s="52"/>
      <c r="AA10069" s="52"/>
    </row>
    <row r="10070" spans="19:27">
      <c r="S10070" s="52"/>
      <c r="T10070" s="52"/>
      <c r="U10070" s="52"/>
      <c r="V10070" s="52"/>
      <c r="W10070" s="52"/>
      <c r="X10070" s="52"/>
      <c r="Y10070" s="52"/>
      <c r="Z10070" s="52"/>
      <c r="AA10070" s="52"/>
    </row>
    <row r="10071" spans="19:27">
      <c r="S10071" s="52"/>
      <c r="T10071" s="52"/>
      <c r="U10071" s="52"/>
      <c r="V10071" s="52"/>
      <c r="W10071" s="52"/>
      <c r="X10071" s="52"/>
      <c r="Y10071" s="52"/>
      <c r="Z10071" s="52"/>
      <c r="AA10071" s="52"/>
    </row>
    <row r="10072" spans="19:27">
      <c r="S10072" s="52"/>
      <c r="T10072" s="52"/>
      <c r="U10072" s="52"/>
      <c r="V10072" s="52"/>
      <c r="W10072" s="52"/>
      <c r="X10072" s="52"/>
      <c r="Y10072" s="52"/>
      <c r="Z10072" s="52"/>
      <c r="AA10072" s="52"/>
    </row>
    <row r="10073" spans="19:27">
      <c r="S10073" s="52"/>
      <c r="T10073" s="52"/>
      <c r="U10073" s="52"/>
      <c r="V10073" s="52"/>
      <c r="W10073" s="52"/>
      <c r="X10073" s="52"/>
      <c r="Y10073" s="52"/>
      <c r="Z10073" s="52"/>
      <c r="AA10073" s="52"/>
    </row>
    <row r="10074" spans="19:27">
      <c r="S10074" s="52"/>
      <c r="T10074" s="52"/>
      <c r="U10074" s="52"/>
      <c r="V10074" s="52"/>
      <c r="W10074" s="52"/>
      <c r="X10074" s="52"/>
      <c r="Y10074" s="52"/>
      <c r="Z10074" s="52"/>
      <c r="AA10074" s="52"/>
    </row>
    <row r="10075" spans="19:27">
      <c r="S10075" s="52"/>
      <c r="T10075" s="52"/>
      <c r="U10075" s="52"/>
      <c r="V10075" s="52"/>
      <c r="W10075" s="52"/>
      <c r="X10075" s="52"/>
      <c r="Y10075" s="52"/>
      <c r="Z10075" s="52"/>
      <c r="AA10075" s="52"/>
    </row>
    <row r="10076" spans="19:27">
      <c r="S10076" s="52"/>
      <c r="T10076" s="52"/>
      <c r="U10076" s="52"/>
      <c r="V10076" s="52"/>
      <c r="W10076" s="52"/>
      <c r="X10076" s="52"/>
      <c r="Y10076" s="52"/>
      <c r="Z10076" s="52"/>
      <c r="AA10076" s="52"/>
    </row>
    <row r="10077" spans="19:27">
      <c r="S10077" s="52"/>
      <c r="T10077" s="52"/>
      <c r="U10077" s="52"/>
      <c r="V10077" s="52"/>
      <c r="W10077" s="52"/>
      <c r="X10077" s="52"/>
      <c r="Y10077" s="52"/>
      <c r="Z10077" s="52"/>
      <c r="AA10077" s="52"/>
    </row>
    <row r="10078" spans="19:27">
      <c r="S10078" s="52"/>
      <c r="T10078" s="52"/>
      <c r="U10078" s="52"/>
      <c r="V10078" s="52"/>
      <c r="W10078" s="52"/>
      <c r="X10078" s="52"/>
      <c r="Y10078" s="52"/>
      <c r="Z10078" s="52"/>
      <c r="AA10078" s="52"/>
    </row>
    <row r="10079" spans="19:27">
      <c r="S10079" s="52"/>
      <c r="T10079" s="52"/>
      <c r="U10079" s="52"/>
      <c r="V10079" s="52"/>
      <c r="W10079" s="52"/>
      <c r="X10079" s="52"/>
      <c r="Y10079" s="52"/>
      <c r="Z10079" s="52"/>
      <c r="AA10079" s="52"/>
    </row>
    <row r="10080" spans="19:27">
      <c r="S10080" s="52"/>
      <c r="T10080" s="52"/>
      <c r="U10080" s="52"/>
      <c r="V10080" s="52"/>
      <c r="W10080" s="52"/>
      <c r="X10080" s="52"/>
      <c r="Y10080" s="52"/>
      <c r="Z10080" s="52"/>
      <c r="AA10080" s="52"/>
    </row>
    <row r="10081" spans="19:27">
      <c r="S10081" s="52"/>
      <c r="T10081" s="52"/>
      <c r="U10081" s="52"/>
      <c r="V10081" s="52"/>
      <c r="W10081" s="52"/>
      <c r="X10081" s="52"/>
      <c r="Y10081" s="52"/>
      <c r="Z10081" s="52"/>
      <c r="AA10081" s="52"/>
    </row>
    <row r="10082" spans="19:27">
      <c r="S10082" s="52"/>
      <c r="T10082" s="52"/>
      <c r="U10082" s="52"/>
      <c r="V10082" s="52"/>
      <c r="W10082" s="52"/>
      <c r="X10082" s="52"/>
      <c r="Y10082" s="52"/>
      <c r="Z10082" s="52"/>
      <c r="AA10082" s="52"/>
    </row>
    <row r="10083" spans="19:27">
      <c r="S10083" s="52"/>
      <c r="T10083" s="52"/>
      <c r="U10083" s="52"/>
      <c r="V10083" s="52"/>
      <c r="W10083" s="52"/>
      <c r="X10083" s="52"/>
      <c r="Y10083" s="52"/>
      <c r="Z10083" s="52"/>
      <c r="AA10083" s="52"/>
    </row>
    <row r="10084" spans="19:27">
      <c r="S10084" s="52"/>
      <c r="T10084" s="52"/>
      <c r="U10084" s="52"/>
      <c r="V10084" s="52"/>
      <c r="W10084" s="52"/>
      <c r="X10084" s="52"/>
      <c r="Y10084" s="52"/>
      <c r="Z10084" s="52"/>
      <c r="AA10084" s="52"/>
    </row>
    <row r="10085" spans="19:27">
      <c r="S10085" s="52"/>
      <c r="T10085" s="52"/>
      <c r="U10085" s="52"/>
      <c r="V10085" s="52"/>
      <c r="W10085" s="52"/>
      <c r="X10085" s="52"/>
      <c r="Y10085" s="52"/>
      <c r="Z10085" s="52"/>
      <c r="AA10085" s="52"/>
    </row>
    <row r="10086" spans="19:27">
      <c r="S10086" s="52"/>
      <c r="T10086" s="52"/>
      <c r="U10086" s="52"/>
      <c r="V10086" s="52"/>
      <c r="W10086" s="52"/>
      <c r="X10086" s="52"/>
      <c r="Y10086" s="52"/>
      <c r="Z10086" s="52"/>
      <c r="AA10086" s="52"/>
    </row>
    <row r="10087" spans="19:27">
      <c r="S10087" s="52"/>
      <c r="T10087" s="52"/>
      <c r="U10087" s="52"/>
      <c r="V10087" s="52"/>
      <c r="W10087" s="52"/>
      <c r="X10087" s="52"/>
      <c r="Y10087" s="52"/>
      <c r="Z10087" s="52"/>
      <c r="AA10087" s="52"/>
    </row>
    <row r="10088" spans="19:27">
      <c r="S10088" s="52"/>
      <c r="T10088" s="52"/>
      <c r="U10088" s="52"/>
      <c r="V10088" s="52"/>
      <c r="W10088" s="52"/>
      <c r="X10088" s="52"/>
      <c r="Y10088" s="52"/>
      <c r="Z10088" s="52"/>
      <c r="AA10088" s="52"/>
    </row>
    <row r="10089" spans="19:27">
      <c r="S10089" s="52"/>
      <c r="T10089" s="52"/>
      <c r="U10089" s="52"/>
      <c r="V10089" s="52"/>
      <c r="W10089" s="52"/>
      <c r="X10089" s="52"/>
      <c r="Y10089" s="52"/>
      <c r="Z10089" s="52"/>
      <c r="AA10089" s="52"/>
    </row>
    <row r="10090" spans="19:27">
      <c r="S10090" s="52"/>
      <c r="T10090" s="52"/>
      <c r="U10090" s="52"/>
      <c r="V10090" s="52"/>
      <c r="W10090" s="52"/>
      <c r="X10090" s="52"/>
      <c r="Y10090" s="52"/>
      <c r="Z10090" s="52"/>
      <c r="AA10090" s="52"/>
    </row>
    <row r="10091" spans="19:27">
      <c r="S10091" s="52"/>
      <c r="T10091" s="52"/>
      <c r="U10091" s="52"/>
      <c r="V10091" s="52"/>
      <c r="W10091" s="52"/>
      <c r="X10091" s="52"/>
      <c r="Y10091" s="52"/>
      <c r="Z10091" s="52"/>
      <c r="AA10091" s="52"/>
    </row>
    <row r="10092" spans="19:27">
      <c r="S10092" s="52"/>
      <c r="T10092" s="52"/>
      <c r="U10092" s="52"/>
      <c r="V10092" s="52"/>
      <c r="W10092" s="52"/>
      <c r="X10092" s="52"/>
      <c r="Y10092" s="52"/>
      <c r="Z10092" s="52"/>
      <c r="AA10092" s="52"/>
    </row>
    <row r="10093" spans="19:27">
      <c r="S10093" s="52"/>
      <c r="T10093" s="52"/>
      <c r="U10093" s="52"/>
      <c r="V10093" s="52"/>
      <c r="W10093" s="52"/>
      <c r="X10093" s="52"/>
      <c r="Y10093" s="52"/>
      <c r="Z10093" s="52"/>
      <c r="AA10093" s="52"/>
    </row>
    <row r="10094" spans="19:27">
      <c r="S10094" s="52"/>
      <c r="T10094" s="52"/>
      <c r="U10094" s="52"/>
      <c r="V10094" s="52"/>
      <c r="W10094" s="52"/>
      <c r="X10094" s="52"/>
      <c r="Y10094" s="52"/>
      <c r="Z10094" s="52"/>
      <c r="AA10094" s="52"/>
    </row>
    <row r="10095" spans="19:27">
      <c r="S10095" s="52"/>
      <c r="T10095" s="52"/>
      <c r="U10095" s="52"/>
      <c r="V10095" s="52"/>
      <c r="W10095" s="52"/>
      <c r="X10095" s="52"/>
      <c r="Y10095" s="52"/>
      <c r="Z10095" s="52"/>
      <c r="AA10095" s="52"/>
    </row>
    <row r="10096" spans="19:27">
      <c r="S10096" s="52"/>
      <c r="T10096" s="52"/>
      <c r="U10096" s="52"/>
      <c r="V10096" s="52"/>
      <c r="W10096" s="52"/>
      <c r="X10096" s="52"/>
      <c r="Y10096" s="52"/>
      <c r="Z10096" s="52"/>
      <c r="AA10096" s="52"/>
    </row>
    <row r="10097" spans="19:27">
      <c r="S10097" s="52"/>
      <c r="T10097" s="52"/>
      <c r="U10097" s="52"/>
      <c r="V10097" s="52"/>
      <c r="W10097" s="52"/>
      <c r="X10097" s="52"/>
      <c r="Y10097" s="52"/>
      <c r="Z10097" s="52"/>
      <c r="AA10097" s="52"/>
    </row>
    <row r="10098" spans="19:27">
      <c r="S10098" s="52"/>
      <c r="T10098" s="52"/>
      <c r="U10098" s="52"/>
      <c r="V10098" s="52"/>
      <c r="W10098" s="52"/>
      <c r="X10098" s="52"/>
      <c r="Y10098" s="52"/>
      <c r="Z10098" s="52"/>
      <c r="AA10098" s="52"/>
    </row>
    <row r="10099" spans="19:27">
      <c r="S10099" s="52"/>
      <c r="T10099" s="52"/>
      <c r="U10099" s="52"/>
      <c r="V10099" s="52"/>
      <c r="W10099" s="52"/>
      <c r="X10099" s="52"/>
      <c r="Y10099" s="52"/>
      <c r="Z10099" s="52"/>
      <c r="AA10099" s="52"/>
    </row>
    <row r="10100" spans="19:27">
      <c r="S10100" s="52"/>
      <c r="T10100" s="52"/>
      <c r="U10100" s="52"/>
      <c r="V10100" s="52"/>
      <c r="W10100" s="52"/>
      <c r="X10100" s="52"/>
      <c r="Y10100" s="52"/>
      <c r="Z10100" s="52"/>
      <c r="AA10100" s="52"/>
    </row>
    <row r="10101" spans="19:27">
      <c r="S10101" s="52"/>
      <c r="T10101" s="52"/>
      <c r="U10101" s="52"/>
      <c r="V10101" s="52"/>
      <c r="W10101" s="52"/>
      <c r="X10101" s="52"/>
      <c r="Y10101" s="52"/>
      <c r="Z10101" s="52"/>
      <c r="AA10101" s="52"/>
    </row>
    <row r="10102" spans="19:27">
      <c r="S10102" s="52"/>
      <c r="T10102" s="52"/>
      <c r="U10102" s="52"/>
      <c r="V10102" s="52"/>
      <c r="W10102" s="52"/>
      <c r="X10102" s="52"/>
      <c r="Y10102" s="52"/>
      <c r="Z10102" s="52"/>
      <c r="AA10102" s="52"/>
    </row>
    <row r="10103" spans="19:27">
      <c r="S10103" s="52"/>
      <c r="T10103" s="52"/>
      <c r="U10103" s="52"/>
      <c r="V10103" s="52"/>
      <c r="W10103" s="52"/>
      <c r="X10103" s="52"/>
      <c r="Y10103" s="52"/>
      <c r="Z10103" s="52"/>
      <c r="AA10103" s="52"/>
    </row>
    <row r="10104" spans="19:27">
      <c r="S10104" s="52"/>
      <c r="T10104" s="52"/>
      <c r="U10104" s="52"/>
      <c r="V10104" s="52"/>
      <c r="W10104" s="52"/>
      <c r="X10104" s="52"/>
      <c r="Y10104" s="52"/>
      <c r="Z10104" s="52"/>
      <c r="AA10104" s="52"/>
    </row>
    <row r="10105" spans="19:27">
      <c r="S10105" s="52"/>
      <c r="T10105" s="52"/>
      <c r="U10105" s="52"/>
      <c r="V10105" s="52"/>
      <c r="W10105" s="52"/>
      <c r="X10105" s="52"/>
      <c r="Y10105" s="52"/>
      <c r="Z10105" s="52"/>
      <c r="AA10105" s="52"/>
    </row>
    <row r="10106" spans="19:27">
      <c r="S10106" s="52"/>
      <c r="T10106" s="52"/>
      <c r="U10106" s="52"/>
      <c r="V10106" s="52"/>
      <c r="W10106" s="52"/>
      <c r="X10106" s="52"/>
      <c r="Y10106" s="52"/>
      <c r="Z10106" s="52"/>
      <c r="AA10106" s="52"/>
    </row>
    <row r="10107" spans="19:27">
      <c r="S10107" s="52"/>
      <c r="T10107" s="52"/>
      <c r="U10107" s="52"/>
      <c r="V10107" s="52"/>
      <c r="W10107" s="52"/>
      <c r="X10107" s="52"/>
      <c r="Y10107" s="52"/>
      <c r="Z10107" s="52"/>
      <c r="AA10107" s="52"/>
    </row>
    <row r="10108" spans="19:27">
      <c r="S10108" s="52"/>
      <c r="T10108" s="52"/>
      <c r="U10108" s="52"/>
      <c r="V10108" s="52"/>
      <c r="W10108" s="52"/>
      <c r="X10108" s="52"/>
      <c r="Y10108" s="52"/>
      <c r="Z10108" s="52"/>
      <c r="AA10108" s="52"/>
    </row>
    <row r="10109" spans="19:27">
      <c r="S10109" s="52"/>
      <c r="T10109" s="52"/>
      <c r="U10109" s="52"/>
      <c r="V10109" s="52"/>
      <c r="W10109" s="52"/>
      <c r="X10109" s="52"/>
      <c r="Y10109" s="52"/>
      <c r="Z10109" s="52"/>
      <c r="AA10109" s="52"/>
    </row>
    <row r="10110" spans="19:27">
      <c r="S10110" s="52"/>
      <c r="T10110" s="52"/>
      <c r="U10110" s="52"/>
      <c r="V10110" s="52"/>
      <c r="W10110" s="52"/>
      <c r="X10110" s="52"/>
      <c r="Y10110" s="52"/>
      <c r="Z10110" s="52"/>
      <c r="AA10110" s="52"/>
    </row>
    <row r="10111" spans="19:27">
      <c r="S10111" s="52"/>
      <c r="T10111" s="52"/>
      <c r="U10111" s="52"/>
      <c r="V10111" s="52"/>
      <c r="W10111" s="52"/>
      <c r="X10111" s="52"/>
      <c r="Y10111" s="52"/>
      <c r="Z10111" s="52"/>
      <c r="AA10111" s="52"/>
    </row>
    <row r="10112" spans="19:27">
      <c r="S10112" s="52"/>
      <c r="T10112" s="52"/>
      <c r="U10112" s="52"/>
      <c r="V10112" s="52"/>
      <c r="W10112" s="52"/>
      <c r="X10112" s="52"/>
      <c r="Y10112" s="52"/>
      <c r="Z10112" s="52"/>
      <c r="AA10112" s="52"/>
    </row>
    <row r="10113" spans="19:27">
      <c r="S10113" s="52"/>
      <c r="T10113" s="52"/>
      <c r="U10113" s="52"/>
      <c r="V10113" s="52"/>
      <c r="W10113" s="52"/>
      <c r="X10113" s="52"/>
      <c r="Y10113" s="52"/>
      <c r="Z10113" s="52"/>
      <c r="AA10113" s="52"/>
    </row>
    <row r="10114" spans="19:27">
      <c r="S10114" s="52"/>
      <c r="T10114" s="52"/>
      <c r="U10114" s="52"/>
      <c r="V10114" s="52"/>
      <c r="W10114" s="52"/>
      <c r="X10114" s="52"/>
      <c r="Y10114" s="52"/>
      <c r="Z10114" s="52"/>
      <c r="AA10114" s="52"/>
    </row>
    <row r="10115" spans="19:27">
      <c r="S10115" s="52"/>
      <c r="T10115" s="52"/>
      <c r="U10115" s="52"/>
      <c r="V10115" s="52"/>
      <c r="W10115" s="52"/>
      <c r="X10115" s="52"/>
      <c r="Y10115" s="52"/>
      <c r="Z10115" s="52"/>
      <c r="AA10115" s="52"/>
    </row>
    <row r="10116" spans="19:27">
      <c r="S10116" s="52"/>
      <c r="T10116" s="52"/>
      <c r="U10116" s="52"/>
      <c r="V10116" s="52"/>
      <c r="W10116" s="52"/>
      <c r="X10116" s="52"/>
      <c r="Y10116" s="52"/>
      <c r="Z10116" s="52"/>
      <c r="AA10116" s="52"/>
    </row>
    <row r="10117" spans="19:27">
      <c r="S10117" s="52"/>
      <c r="T10117" s="52"/>
      <c r="U10117" s="52"/>
      <c r="V10117" s="52"/>
      <c r="W10117" s="52"/>
      <c r="X10117" s="52"/>
      <c r="Y10117" s="52"/>
      <c r="Z10117" s="52"/>
      <c r="AA10117" s="52"/>
    </row>
    <row r="10118" spans="19:27">
      <c r="S10118" s="52"/>
      <c r="T10118" s="52"/>
      <c r="U10118" s="52"/>
      <c r="V10118" s="52"/>
      <c r="W10118" s="52"/>
      <c r="X10118" s="52"/>
      <c r="Y10118" s="52"/>
      <c r="Z10118" s="52"/>
      <c r="AA10118" s="52"/>
    </row>
    <row r="10119" spans="19:27">
      <c r="S10119" s="52"/>
      <c r="T10119" s="52"/>
      <c r="U10119" s="52"/>
      <c r="V10119" s="52"/>
      <c r="W10119" s="52"/>
      <c r="X10119" s="52"/>
      <c r="Y10119" s="52"/>
      <c r="Z10119" s="52"/>
      <c r="AA10119" s="52"/>
    </row>
    <row r="10120" spans="19:27">
      <c r="S10120" s="52"/>
      <c r="T10120" s="52"/>
      <c r="U10120" s="52"/>
      <c r="V10120" s="52"/>
      <c r="W10120" s="52"/>
      <c r="X10120" s="52"/>
      <c r="Y10120" s="52"/>
      <c r="Z10120" s="52"/>
      <c r="AA10120" s="52"/>
    </row>
    <row r="10121" spans="19:27">
      <c r="S10121" s="52"/>
      <c r="T10121" s="52"/>
      <c r="U10121" s="52"/>
      <c r="V10121" s="52"/>
      <c r="W10121" s="52"/>
      <c r="X10121" s="52"/>
      <c r="Y10121" s="52"/>
      <c r="Z10121" s="52"/>
      <c r="AA10121" s="52"/>
    </row>
    <row r="10122" spans="19:27">
      <c r="S10122" s="52"/>
      <c r="T10122" s="52"/>
      <c r="U10122" s="52"/>
      <c r="V10122" s="52"/>
      <c r="W10122" s="52"/>
      <c r="X10122" s="52"/>
      <c r="Y10122" s="52"/>
      <c r="Z10122" s="52"/>
      <c r="AA10122" s="52"/>
    </row>
    <row r="10123" spans="19:27">
      <c r="S10123" s="52"/>
      <c r="T10123" s="52"/>
      <c r="U10123" s="52"/>
      <c r="V10123" s="52"/>
      <c r="W10123" s="52"/>
      <c r="X10123" s="52"/>
      <c r="Y10123" s="52"/>
      <c r="Z10123" s="52"/>
      <c r="AA10123" s="52"/>
    </row>
    <row r="10124" spans="19:27">
      <c r="S10124" s="52"/>
      <c r="T10124" s="52"/>
      <c r="U10124" s="52"/>
      <c r="V10124" s="52"/>
      <c r="W10124" s="52"/>
      <c r="X10124" s="52"/>
      <c r="Y10124" s="52"/>
      <c r="Z10124" s="52"/>
      <c r="AA10124" s="52"/>
    </row>
    <row r="10125" spans="19:27">
      <c r="S10125" s="52"/>
      <c r="T10125" s="52"/>
      <c r="U10125" s="52"/>
      <c r="V10125" s="52"/>
      <c r="W10125" s="52"/>
      <c r="X10125" s="52"/>
      <c r="Y10125" s="52"/>
      <c r="Z10125" s="52"/>
      <c r="AA10125" s="52"/>
    </row>
    <row r="10126" spans="19:27">
      <c r="S10126" s="52"/>
      <c r="T10126" s="52"/>
      <c r="U10126" s="52"/>
      <c r="V10126" s="52"/>
      <c r="W10126" s="52"/>
      <c r="X10126" s="52"/>
      <c r="Y10126" s="52"/>
      <c r="Z10126" s="52"/>
      <c r="AA10126" s="52"/>
    </row>
    <row r="10127" spans="19:27">
      <c r="S10127" s="52"/>
      <c r="T10127" s="52"/>
      <c r="U10127" s="52"/>
      <c r="V10127" s="52"/>
      <c r="W10127" s="52"/>
      <c r="X10127" s="52"/>
      <c r="Y10127" s="52"/>
      <c r="Z10127" s="52"/>
      <c r="AA10127" s="52"/>
    </row>
    <row r="10128" spans="19:27">
      <c r="S10128" s="52"/>
      <c r="T10128" s="52"/>
      <c r="U10128" s="52"/>
      <c r="V10128" s="52"/>
      <c r="W10128" s="52"/>
      <c r="X10128" s="52"/>
      <c r="Y10128" s="52"/>
      <c r="Z10128" s="52"/>
      <c r="AA10128" s="52"/>
    </row>
    <row r="10129" spans="19:27">
      <c r="S10129" s="52"/>
      <c r="T10129" s="52"/>
      <c r="U10129" s="52"/>
      <c r="V10129" s="52"/>
      <c r="W10129" s="52"/>
      <c r="X10129" s="52"/>
      <c r="Y10129" s="52"/>
      <c r="Z10129" s="52"/>
      <c r="AA10129" s="52"/>
    </row>
    <row r="10130" spans="19:27">
      <c r="S10130" s="52"/>
      <c r="T10130" s="52"/>
      <c r="U10130" s="52"/>
      <c r="V10130" s="52"/>
      <c r="W10130" s="52"/>
      <c r="X10130" s="52"/>
      <c r="Y10130" s="52"/>
      <c r="Z10130" s="52"/>
      <c r="AA10130" s="52"/>
    </row>
    <row r="10131" spans="19:27">
      <c r="S10131" s="52"/>
      <c r="T10131" s="52"/>
      <c r="U10131" s="52"/>
      <c r="V10131" s="52"/>
      <c r="W10131" s="52"/>
      <c r="X10131" s="52"/>
      <c r="Y10131" s="52"/>
      <c r="Z10131" s="52"/>
      <c r="AA10131" s="52"/>
    </row>
    <row r="10132" spans="19:27">
      <c r="S10132" s="52"/>
      <c r="T10132" s="52"/>
      <c r="U10132" s="52"/>
      <c r="V10132" s="52"/>
      <c r="W10132" s="52"/>
      <c r="X10132" s="52"/>
      <c r="Y10132" s="52"/>
      <c r="Z10132" s="52"/>
      <c r="AA10132" s="52"/>
    </row>
    <row r="10133" spans="19:27">
      <c r="S10133" s="52"/>
      <c r="T10133" s="52"/>
      <c r="U10133" s="52"/>
      <c r="V10133" s="52"/>
      <c r="W10133" s="52"/>
      <c r="X10133" s="52"/>
      <c r="Y10133" s="52"/>
      <c r="Z10133" s="52"/>
      <c r="AA10133" s="52"/>
    </row>
    <row r="10134" spans="19:27">
      <c r="S10134" s="52"/>
      <c r="T10134" s="52"/>
      <c r="U10134" s="52"/>
      <c r="V10134" s="52"/>
      <c r="W10134" s="52"/>
      <c r="X10134" s="52"/>
      <c r="Y10134" s="52"/>
      <c r="Z10134" s="52"/>
      <c r="AA10134" s="52"/>
    </row>
    <row r="10135" spans="19:27">
      <c r="S10135" s="52"/>
      <c r="T10135" s="52"/>
      <c r="U10135" s="52"/>
      <c r="V10135" s="52"/>
      <c r="W10135" s="52"/>
      <c r="X10135" s="52"/>
      <c r="Y10135" s="52"/>
      <c r="Z10135" s="52"/>
      <c r="AA10135" s="52"/>
    </row>
    <row r="10136" spans="19:27">
      <c r="S10136" s="52"/>
      <c r="T10136" s="52"/>
      <c r="U10136" s="52"/>
      <c r="V10136" s="52"/>
      <c r="W10136" s="52"/>
      <c r="X10136" s="52"/>
      <c r="Y10136" s="52"/>
      <c r="Z10136" s="52"/>
      <c r="AA10136" s="52"/>
    </row>
    <row r="10137" spans="19:27">
      <c r="S10137" s="52"/>
      <c r="T10137" s="52"/>
      <c r="U10137" s="52"/>
      <c r="V10137" s="52"/>
      <c r="W10137" s="52"/>
      <c r="X10137" s="52"/>
      <c r="Y10137" s="52"/>
      <c r="Z10137" s="52"/>
      <c r="AA10137" s="52"/>
    </row>
    <row r="10138" spans="19:27">
      <c r="S10138" s="52"/>
      <c r="T10138" s="52"/>
      <c r="U10138" s="52"/>
      <c r="V10138" s="52"/>
      <c r="W10138" s="52"/>
      <c r="X10138" s="52"/>
      <c r="Y10138" s="52"/>
      <c r="Z10138" s="52"/>
      <c r="AA10138" s="52"/>
    </row>
    <row r="10139" spans="19:27">
      <c r="S10139" s="52"/>
      <c r="T10139" s="52"/>
      <c r="U10139" s="52"/>
      <c r="V10139" s="52"/>
      <c r="W10139" s="52"/>
      <c r="X10139" s="52"/>
      <c r="Y10139" s="52"/>
      <c r="Z10139" s="52"/>
      <c r="AA10139" s="52"/>
    </row>
    <row r="10140" spans="19:27">
      <c r="S10140" s="52"/>
      <c r="T10140" s="52"/>
      <c r="U10140" s="52"/>
      <c r="V10140" s="52"/>
      <c r="W10140" s="52"/>
      <c r="X10140" s="52"/>
      <c r="Y10140" s="52"/>
      <c r="Z10140" s="52"/>
      <c r="AA10140" s="52"/>
    </row>
    <row r="10141" spans="19:27">
      <c r="S10141" s="52"/>
      <c r="T10141" s="52"/>
      <c r="U10141" s="52"/>
      <c r="V10141" s="52"/>
      <c r="W10141" s="52"/>
      <c r="X10141" s="52"/>
      <c r="Y10141" s="52"/>
      <c r="Z10141" s="52"/>
      <c r="AA10141" s="52"/>
    </row>
    <row r="10142" spans="19:27">
      <c r="S10142" s="52"/>
      <c r="T10142" s="52"/>
      <c r="U10142" s="52"/>
      <c r="V10142" s="52"/>
      <c r="W10142" s="52"/>
      <c r="X10142" s="52"/>
      <c r="Y10142" s="52"/>
      <c r="Z10142" s="52"/>
      <c r="AA10142" s="52"/>
    </row>
    <row r="10143" spans="19:27">
      <c r="S10143" s="52"/>
      <c r="T10143" s="52"/>
      <c r="U10143" s="52"/>
      <c r="V10143" s="52"/>
      <c r="W10143" s="52"/>
      <c r="X10143" s="52"/>
      <c r="Y10143" s="52"/>
      <c r="Z10143" s="52"/>
      <c r="AA10143" s="52"/>
    </row>
    <row r="10144" spans="19:27">
      <c r="S10144" s="52"/>
      <c r="T10144" s="52"/>
      <c r="U10144" s="52"/>
      <c r="V10144" s="52"/>
      <c r="W10144" s="52"/>
      <c r="X10144" s="52"/>
      <c r="Y10144" s="52"/>
      <c r="Z10144" s="52"/>
      <c r="AA10144" s="52"/>
    </row>
    <row r="10145" spans="19:27">
      <c r="S10145" s="52"/>
      <c r="T10145" s="52"/>
      <c r="U10145" s="52"/>
      <c r="V10145" s="52"/>
      <c r="W10145" s="52"/>
      <c r="X10145" s="52"/>
      <c r="Y10145" s="52"/>
      <c r="Z10145" s="52"/>
      <c r="AA10145" s="52"/>
    </row>
    <row r="10146" spans="19:27">
      <c r="S10146" s="52"/>
      <c r="T10146" s="52"/>
      <c r="U10146" s="52"/>
      <c r="V10146" s="52"/>
      <c r="W10146" s="52"/>
      <c r="X10146" s="52"/>
      <c r="Y10146" s="52"/>
      <c r="Z10146" s="52"/>
      <c r="AA10146" s="52"/>
    </row>
    <row r="10147" spans="19:27">
      <c r="S10147" s="52"/>
      <c r="T10147" s="52"/>
      <c r="U10147" s="52"/>
      <c r="V10147" s="52"/>
      <c r="W10147" s="52"/>
      <c r="X10147" s="52"/>
      <c r="Y10147" s="52"/>
      <c r="Z10147" s="52"/>
      <c r="AA10147" s="52"/>
    </row>
    <row r="10148" spans="19:27">
      <c r="S10148" s="52"/>
      <c r="T10148" s="52"/>
      <c r="U10148" s="52"/>
      <c r="V10148" s="52"/>
      <c r="W10148" s="52"/>
      <c r="X10148" s="52"/>
      <c r="Y10148" s="52"/>
      <c r="Z10148" s="52"/>
      <c r="AA10148" s="52"/>
    </row>
    <row r="10149" spans="19:27">
      <c r="S10149" s="52"/>
      <c r="T10149" s="52"/>
      <c r="U10149" s="52"/>
      <c r="V10149" s="52"/>
      <c r="W10149" s="52"/>
      <c r="X10149" s="52"/>
      <c r="Y10149" s="52"/>
      <c r="Z10149" s="52"/>
      <c r="AA10149" s="52"/>
    </row>
    <row r="10150" spans="19:27">
      <c r="S10150" s="52"/>
      <c r="T10150" s="52"/>
      <c r="U10150" s="52"/>
      <c r="V10150" s="52"/>
      <c r="W10150" s="52"/>
      <c r="X10150" s="52"/>
      <c r="Y10150" s="52"/>
      <c r="Z10150" s="52"/>
      <c r="AA10150" s="52"/>
    </row>
    <row r="10151" spans="19:27">
      <c r="S10151" s="52"/>
      <c r="T10151" s="52"/>
      <c r="U10151" s="52"/>
      <c r="V10151" s="52"/>
      <c r="W10151" s="52"/>
      <c r="X10151" s="52"/>
      <c r="Y10151" s="52"/>
      <c r="Z10151" s="52"/>
      <c r="AA10151" s="52"/>
    </row>
    <row r="10152" spans="19:27">
      <c r="S10152" s="52"/>
      <c r="T10152" s="52"/>
      <c r="U10152" s="52"/>
      <c r="V10152" s="52"/>
      <c r="W10152" s="52"/>
      <c r="X10152" s="52"/>
      <c r="Y10152" s="52"/>
      <c r="Z10152" s="52"/>
      <c r="AA10152" s="52"/>
    </row>
    <row r="10153" spans="19:27">
      <c r="S10153" s="52"/>
      <c r="T10153" s="52"/>
      <c r="U10153" s="52"/>
      <c r="V10153" s="52"/>
      <c r="W10153" s="52"/>
      <c r="X10153" s="52"/>
      <c r="Y10153" s="52"/>
      <c r="Z10153" s="52"/>
      <c r="AA10153" s="52"/>
    </row>
    <row r="10154" spans="19:27">
      <c r="S10154" s="52"/>
      <c r="T10154" s="52"/>
      <c r="U10154" s="52"/>
      <c r="V10154" s="52"/>
      <c r="W10154" s="52"/>
      <c r="X10154" s="52"/>
      <c r="Y10154" s="52"/>
      <c r="Z10154" s="52"/>
      <c r="AA10154" s="52"/>
    </row>
    <row r="10155" spans="19:27">
      <c r="S10155" s="52"/>
      <c r="T10155" s="52"/>
      <c r="U10155" s="52"/>
      <c r="V10155" s="52"/>
      <c r="W10155" s="52"/>
      <c r="X10155" s="52"/>
      <c r="Y10155" s="52"/>
      <c r="Z10155" s="52"/>
      <c r="AA10155" s="52"/>
    </row>
    <row r="10156" spans="19:27">
      <c r="S10156" s="52"/>
      <c r="T10156" s="52"/>
      <c r="U10156" s="52"/>
      <c r="V10156" s="52"/>
      <c r="W10156" s="52"/>
      <c r="X10156" s="52"/>
      <c r="Y10156" s="52"/>
      <c r="Z10156" s="52"/>
      <c r="AA10156" s="52"/>
    </row>
    <row r="10157" spans="19:27">
      <c r="S10157" s="52"/>
      <c r="T10157" s="52"/>
      <c r="U10157" s="52"/>
      <c r="V10157" s="52"/>
      <c r="W10157" s="52"/>
      <c r="X10157" s="52"/>
      <c r="Y10157" s="52"/>
      <c r="Z10157" s="52"/>
      <c r="AA10157" s="52"/>
    </row>
    <row r="10158" spans="19:27">
      <c r="S10158" s="52"/>
      <c r="T10158" s="52"/>
      <c r="U10158" s="52"/>
      <c r="V10158" s="52"/>
      <c r="W10158" s="52"/>
      <c r="X10158" s="52"/>
      <c r="Y10158" s="52"/>
      <c r="Z10158" s="52"/>
      <c r="AA10158" s="52"/>
    </row>
    <row r="10159" spans="19:27">
      <c r="S10159" s="52"/>
      <c r="T10159" s="52"/>
      <c r="U10159" s="52"/>
      <c r="V10159" s="52"/>
      <c r="W10159" s="52"/>
      <c r="X10159" s="52"/>
      <c r="Y10159" s="52"/>
      <c r="Z10159" s="52"/>
      <c r="AA10159" s="52"/>
    </row>
    <row r="10160" spans="19:27">
      <c r="S10160" s="52"/>
      <c r="T10160" s="52"/>
      <c r="U10160" s="52"/>
      <c r="V10160" s="52"/>
      <c r="W10160" s="52"/>
      <c r="X10160" s="52"/>
      <c r="Y10160" s="52"/>
      <c r="Z10160" s="52"/>
      <c r="AA10160" s="52"/>
    </row>
    <row r="10161" spans="19:27">
      <c r="S10161" s="52"/>
      <c r="T10161" s="52"/>
      <c r="U10161" s="52"/>
      <c r="V10161" s="52"/>
      <c r="W10161" s="52"/>
      <c r="X10161" s="52"/>
      <c r="Y10161" s="52"/>
      <c r="Z10161" s="52"/>
      <c r="AA10161" s="52"/>
    </row>
    <row r="10162" spans="19:27">
      <c r="S10162" s="52"/>
      <c r="T10162" s="52"/>
      <c r="U10162" s="52"/>
      <c r="V10162" s="52"/>
      <c r="W10162" s="52"/>
      <c r="X10162" s="52"/>
      <c r="Y10162" s="52"/>
      <c r="Z10162" s="52"/>
      <c r="AA10162" s="52"/>
    </row>
    <row r="10163" spans="19:27">
      <c r="S10163" s="52"/>
      <c r="T10163" s="52"/>
      <c r="U10163" s="52"/>
      <c r="V10163" s="52"/>
      <c r="W10163" s="52"/>
      <c r="X10163" s="52"/>
      <c r="Y10163" s="52"/>
      <c r="Z10163" s="52"/>
      <c r="AA10163" s="52"/>
    </row>
    <row r="10164" spans="19:27">
      <c r="S10164" s="52"/>
      <c r="T10164" s="52"/>
      <c r="U10164" s="52"/>
      <c r="V10164" s="52"/>
      <c r="W10164" s="52"/>
      <c r="X10164" s="52"/>
      <c r="Y10164" s="52"/>
      <c r="Z10164" s="52"/>
      <c r="AA10164" s="52"/>
    </row>
    <row r="10165" spans="19:27">
      <c r="S10165" s="52"/>
      <c r="T10165" s="52"/>
      <c r="U10165" s="52"/>
      <c r="V10165" s="52"/>
      <c r="W10165" s="52"/>
      <c r="X10165" s="52"/>
      <c r="Y10165" s="52"/>
      <c r="Z10165" s="52"/>
      <c r="AA10165" s="52"/>
    </row>
    <row r="10166" spans="19:27">
      <c r="S10166" s="52"/>
      <c r="T10166" s="52"/>
      <c r="U10166" s="52"/>
      <c r="V10166" s="52"/>
      <c r="W10166" s="52"/>
      <c r="X10166" s="52"/>
      <c r="Y10166" s="52"/>
      <c r="Z10166" s="52"/>
      <c r="AA10166" s="52"/>
    </row>
    <row r="10167" spans="19:27">
      <c r="S10167" s="52"/>
      <c r="T10167" s="52"/>
      <c r="U10167" s="52"/>
      <c r="V10167" s="52"/>
      <c r="W10167" s="52"/>
      <c r="X10167" s="52"/>
      <c r="Y10167" s="52"/>
      <c r="Z10167" s="52"/>
      <c r="AA10167" s="52"/>
    </row>
    <row r="10168" spans="19:27">
      <c r="S10168" s="52"/>
      <c r="T10168" s="52"/>
      <c r="U10168" s="52"/>
      <c r="V10168" s="52"/>
      <c r="W10168" s="52"/>
      <c r="X10168" s="52"/>
      <c r="Y10168" s="52"/>
      <c r="Z10168" s="52"/>
      <c r="AA10168" s="52"/>
    </row>
    <row r="10169" spans="19:27">
      <c r="S10169" s="52"/>
      <c r="T10169" s="52"/>
      <c r="U10169" s="52"/>
      <c r="V10169" s="52"/>
      <c r="W10169" s="52"/>
      <c r="X10169" s="52"/>
      <c r="Y10169" s="52"/>
      <c r="Z10169" s="52"/>
      <c r="AA10169" s="52"/>
    </row>
    <row r="10170" spans="19:27">
      <c r="S10170" s="52"/>
      <c r="T10170" s="52"/>
      <c r="U10170" s="52"/>
      <c r="V10170" s="52"/>
      <c r="W10170" s="52"/>
      <c r="X10170" s="52"/>
      <c r="Y10170" s="52"/>
      <c r="Z10170" s="52"/>
      <c r="AA10170" s="52"/>
    </row>
    <row r="10171" spans="19:27">
      <c r="S10171" s="52"/>
      <c r="T10171" s="52"/>
      <c r="U10171" s="52"/>
      <c r="V10171" s="52"/>
      <c r="W10171" s="52"/>
      <c r="X10171" s="52"/>
      <c r="Y10171" s="52"/>
      <c r="Z10171" s="52"/>
      <c r="AA10171" s="52"/>
    </row>
    <row r="10172" spans="19:27">
      <c r="S10172" s="52"/>
      <c r="T10172" s="52"/>
      <c r="U10172" s="52"/>
      <c r="V10172" s="52"/>
      <c r="W10172" s="52"/>
      <c r="X10172" s="52"/>
      <c r="Y10172" s="52"/>
      <c r="Z10172" s="52"/>
      <c r="AA10172" s="52"/>
    </row>
    <row r="10173" spans="19:27">
      <c r="S10173" s="52"/>
      <c r="T10173" s="52"/>
      <c r="U10173" s="52"/>
      <c r="V10173" s="52"/>
      <c r="W10173" s="52"/>
      <c r="X10173" s="52"/>
      <c r="Y10173" s="52"/>
      <c r="Z10173" s="52"/>
      <c r="AA10173" s="52"/>
    </row>
    <row r="10174" spans="19:27">
      <c r="S10174" s="52"/>
      <c r="T10174" s="52"/>
      <c r="U10174" s="52"/>
      <c r="V10174" s="52"/>
      <c r="W10174" s="52"/>
      <c r="X10174" s="52"/>
      <c r="Y10174" s="52"/>
      <c r="Z10174" s="52"/>
      <c r="AA10174" s="52"/>
    </row>
    <row r="10175" spans="19:27">
      <c r="S10175" s="52"/>
      <c r="T10175" s="52"/>
      <c r="U10175" s="52"/>
      <c r="V10175" s="52"/>
      <c r="W10175" s="52"/>
      <c r="X10175" s="52"/>
      <c r="Y10175" s="52"/>
      <c r="Z10175" s="52"/>
      <c r="AA10175" s="52"/>
    </row>
    <row r="10176" spans="19:27">
      <c r="S10176" s="52"/>
      <c r="T10176" s="52"/>
      <c r="U10176" s="52"/>
      <c r="V10176" s="52"/>
      <c r="W10176" s="52"/>
      <c r="X10176" s="52"/>
      <c r="Y10176" s="52"/>
      <c r="Z10176" s="52"/>
      <c r="AA10176" s="52"/>
    </row>
    <row r="10177" spans="19:27">
      <c r="S10177" s="52"/>
      <c r="T10177" s="52"/>
      <c r="U10177" s="52"/>
      <c r="V10177" s="52"/>
      <c r="W10177" s="52"/>
      <c r="X10177" s="52"/>
      <c r="Y10177" s="52"/>
      <c r="Z10177" s="52"/>
      <c r="AA10177" s="52"/>
    </row>
    <row r="10178" spans="19:27">
      <c r="S10178" s="52"/>
      <c r="T10178" s="52"/>
      <c r="U10178" s="52"/>
      <c r="V10178" s="52"/>
      <c r="W10178" s="52"/>
      <c r="X10178" s="52"/>
      <c r="Y10178" s="52"/>
      <c r="Z10178" s="52"/>
      <c r="AA10178" s="52"/>
    </row>
    <row r="10179" spans="19:27">
      <c r="S10179" s="52"/>
      <c r="T10179" s="52"/>
      <c r="U10179" s="52"/>
      <c r="V10179" s="52"/>
      <c r="W10179" s="52"/>
      <c r="X10179" s="52"/>
      <c r="Y10179" s="52"/>
      <c r="Z10179" s="52"/>
      <c r="AA10179" s="52"/>
    </row>
    <row r="10180" spans="19:27">
      <c r="S10180" s="52"/>
      <c r="T10180" s="52"/>
      <c r="U10180" s="52"/>
      <c r="V10180" s="52"/>
      <c r="W10180" s="52"/>
      <c r="X10180" s="52"/>
      <c r="Y10180" s="52"/>
      <c r="Z10180" s="52"/>
      <c r="AA10180" s="52"/>
    </row>
    <row r="10181" spans="19:27">
      <c r="S10181" s="52"/>
      <c r="T10181" s="52"/>
      <c r="U10181" s="52"/>
      <c r="V10181" s="52"/>
      <c r="W10181" s="52"/>
      <c r="X10181" s="52"/>
      <c r="Y10181" s="52"/>
      <c r="Z10181" s="52"/>
      <c r="AA10181" s="52"/>
    </row>
    <row r="10182" spans="19:27">
      <c r="S10182" s="52"/>
      <c r="T10182" s="52"/>
      <c r="U10182" s="52"/>
      <c r="V10182" s="52"/>
      <c r="W10182" s="52"/>
      <c r="X10182" s="52"/>
      <c r="Y10182" s="52"/>
      <c r="Z10182" s="52"/>
      <c r="AA10182" s="52"/>
    </row>
    <row r="10183" spans="19:27">
      <c r="S10183" s="52"/>
      <c r="T10183" s="52"/>
      <c r="U10183" s="52"/>
      <c r="V10183" s="52"/>
      <c r="W10183" s="52"/>
      <c r="X10183" s="52"/>
      <c r="Y10183" s="52"/>
      <c r="Z10183" s="52"/>
      <c r="AA10183" s="52"/>
    </row>
    <row r="10184" spans="19:27">
      <c r="S10184" s="52"/>
      <c r="T10184" s="52"/>
      <c r="U10184" s="52"/>
      <c r="V10184" s="52"/>
      <c r="W10184" s="52"/>
      <c r="X10184" s="52"/>
      <c r="Y10184" s="52"/>
      <c r="Z10184" s="52"/>
      <c r="AA10184" s="52"/>
    </row>
    <row r="10185" spans="19:27">
      <c r="S10185" s="52"/>
      <c r="T10185" s="52"/>
      <c r="U10185" s="52"/>
      <c r="V10185" s="52"/>
      <c r="W10185" s="52"/>
      <c r="X10185" s="52"/>
      <c r="Y10185" s="52"/>
      <c r="Z10185" s="52"/>
      <c r="AA10185" s="52"/>
    </row>
    <row r="10186" spans="19:27">
      <c r="S10186" s="52"/>
      <c r="T10186" s="52"/>
      <c r="U10186" s="52"/>
      <c r="V10186" s="52"/>
      <c r="W10186" s="52"/>
      <c r="X10186" s="52"/>
      <c r="Y10186" s="52"/>
      <c r="Z10186" s="52"/>
      <c r="AA10186" s="52"/>
    </row>
    <row r="10187" spans="19:27">
      <c r="S10187" s="52"/>
      <c r="T10187" s="52"/>
      <c r="U10187" s="52"/>
      <c r="V10187" s="52"/>
      <c r="W10187" s="52"/>
      <c r="X10187" s="52"/>
      <c r="Y10187" s="52"/>
      <c r="Z10187" s="52"/>
      <c r="AA10187" s="52"/>
    </row>
    <row r="10188" spans="19:27">
      <c r="S10188" s="52"/>
      <c r="T10188" s="52"/>
      <c r="U10188" s="52"/>
      <c r="V10188" s="52"/>
      <c r="W10188" s="52"/>
      <c r="X10188" s="52"/>
      <c r="Y10188" s="52"/>
      <c r="Z10188" s="52"/>
      <c r="AA10188" s="52"/>
    </row>
    <row r="10189" spans="19:27">
      <c r="S10189" s="52"/>
      <c r="T10189" s="52"/>
      <c r="U10189" s="52"/>
      <c r="V10189" s="52"/>
      <c r="W10189" s="52"/>
      <c r="X10189" s="52"/>
      <c r="Y10189" s="52"/>
      <c r="Z10189" s="52"/>
      <c r="AA10189" s="52"/>
    </row>
    <row r="10190" spans="19:27">
      <c r="S10190" s="52"/>
      <c r="T10190" s="52"/>
      <c r="U10190" s="52"/>
      <c r="V10190" s="52"/>
      <c r="W10190" s="52"/>
      <c r="X10190" s="52"/>
      <c r="Y10190" s="52"/>
      <c r="Z10190" s="52"/>
      <c r="AA10190" s="52"/>
    </row>
    <row r="10191" spans="19:27">
      <c r="S10191" s="52"/>
      <c r="T10191" s="52"/>
      <c r="U10191" s="52"/>
      <c r="V10191" s="52"/>
      <c r="W10191" s="52"/>
      <c r="X10191" s="52"/>
      <c r="Y10191" s="52"/>
      <c r="Z10191" s="52"/>
      <c r="AA10191" s="52"/>
    </row>
    <row r="10192" spans="19:27">
      <c r="S10192" s="52"/>
      <c r="T10192" s="52"/>
      <c r="U10192" s="52"/>
      <c r="V10192" s="52"/>
      <c r="W10192" s="52"/>
      <c r="X10192" s="52"/>
      <c r="Y10192" s="52"/>
      <c r="Z10192" s="52"/>
      <c r="AA10192" s="52"/>
    </row>
    <row r="10193" spans="19:27">
      <c r="S10193" s="52"/>
      <c r="T10193" s="52"/>
      <c r="U10193" s="52"/>
      <c r="V10193" s="52"/>
      <c r="W10193" s="52"/>
      <c r="X10193" s="52"/>
      <c r="Y10193" s="52"/>
      <c r="Z10193" s="52"/>
      <c r="AA10193" s="52"/>
    </row>
    <row r="10194" spans="19:27">
      <c r="S10194" s="52"/>
      <c r="T10194" s="52"/>
      <c r="U10194" s="52"/>
      <c r="V10194" s="52"/>
      <c r="W10194" s="52"/>
      <c r="X10194" s="52"/>
      <c r="Y10194" s="52"/>
      <c r="Z10194" s="52"/>
      <c r="AA10194" s="52"/>
    </row>
    <row r="10195" spans="19:27">
      <c r="S10195" s="52"/>
      <c r="T10195" s="52"/>
      <c r="U10195" s="52"/>
      <c r="V10195" s="52"/>
      <c r="W10195" s="52"/>
      <c r="X10195" s="52"/>
      <c r="Y10195" s="52"/>
      <c r="Z10195" s="52"/>
      <c r="AA10195" s="52"/>
    </row>
    <row r="10196" spans="19:27">
      <c r="S10196" s="52"/>
      <c r="T10196" s="52"/>
      <c r="U10196" s="52"/>
      <c r="V10196" s="52"/>
      <c r="W10196" s="52"/>
      <c r="X10196" s="52"/>
      <c r="Y10196" s="52"/>
      <c r="Z10196" s="52"/>
      <c r="AA10196" s="52"/>
    </row>
    <row r="10197" spans="19:27">
      <c r="S10197" s="52"/>
      <c r="T10197" s="52"/>
      <c r="U10197" s="52"/>
      <c r="V10197" s="52"/>
      <c r="W10197" s="52"/>
      <c r="X10197" s="52"/>
      <c r="Y10197" s="52"/>
      <c r="Z10197" s="52"/>
      <c r="AA10197" s="52"/>
    </row>
    <row r="10198" spans="19:27">
      <c r="S10198" s="52"/>
      <c r="T10198" s="52"/>
      <c r="U10198" s="52"/>
      <c r="V10198" s="52"/>
      <c r="W10198" s="52"/>
      <c r="X10198" s="52"/>
      <c r="Y10198" s="52"/>
      <c r="Z10198" s="52"/>
      <c r="AA10198" s="52"/>
    </row>
    <row r="10199" spans="19:27">
      <c r="S10199" s="52"/>
      <c r="T10199" s="52"/>
      <c r="U10199" s="52"/>
      <c r="V10199" s="52"/>
      <c r="W10199" s="52"/>
      <c r="X10199" s="52"/>
      <c r="Y10199" s="52"/>
      <c r="Z10199" s="52"/>
      <c r="AA10199" s="52"/>
    </row>
    <row r="10200" spans="19:27">
      <c r="S10200" s="52"/>
      <c r="T10200" s="52"/>
      <c r="U10200" s="52"/>
      <c r="V10200" s="52"/>
      <c r="W10200" s="52"/>
      <c r="X10200" s="52"/>
      <c r="Y10200" s="52"/>
      <c r="Z10200" s="52"/>
      <c r="AA10200" s="52"/>
    </row>
    <row r="10201" spans="19:27">
      <c r="S10201" s="52"/>
      <c r="T10201" s="52"/>
      <c r="U10201" s="52"/>
      <c r="V10201" s="52"/>
      <c r="W10201" s="52"/>
      <c r="X10201" s="52"/>
      <c r="Y10201" s="52"/>
      <c r="Z10201" s="52"/>
      <c r="AA10201" s="52"/>
    </row>
    <row r="10202" spans="19:27">
      <c r="S10202" s="52"/>
      <c r="T10202" s="52"/>
      <c r="U10202" s="52"/>
      <c r="V10202" s="52"/>
      <c r="W10202" s="52"/>
      <c r="X10202" s="52"/>
      <c r="Y10202" s="52"/>
      <c r="Z10202" s="52"/>
      <c r="AA10202" s="52"/>
    </row>
    <row r="10203" spans="19:27">
      <c r="S10203" s="52"/>
      <c r="T10203" s="52"/>
      <c r="U10203" s="52"/>
      <c r="V10203" s="52"/>
      <c r="W10203" s="52"/>
      <c r="X10203" s="52"/>
      <c r="Y10203" s="52"/>
      <c r="Z10203" s="52"/>
      <c r="AA10203" s="52"/>
    </row>
    <row r="10204" spans="19:27">
      <c r="S10204" s="52"/>
      <c r="T10204" s="52"/>
      <c r="U10204" s="52"/>
      <c r="V10204" s="52"/>
      <c r="W10204" s="52"/>
      <c r="X10204" s="52"/>
      <c r="Y10204" s="52"/>
      <c r="Z10204" s="52"/>
      <c r="AA10204" s="52"/>
    </row>
    <row r="10205" spans="19:27">
      <c r="S10205" s="52"/>
      <c r="T10205" s="52"/>
      <c r="U10205" s="52"/>
      <c r="V10205" s="52"/>
      <c r="W10205" s="52"/>
      <c r="X10205" s="52"/>
      <c r="Y10205" s="52"/>
      <c r="Z10205" s="52"/>
      <c r="AA10205" s="52"/>
    </row>
    <row r="10206" spans="19:27">
      <c r="S10206" s="52"/>
      <c r="T10206" s="52"/>
      <c r="U10206" s="52"/>
      <c r="V10206" s="52"/>
      <c r="W10206" s="52"/>
      <c r="X10206" s="52"/>
      <c r="Y10206" s="52"/>
      <c r="Z10206" s="52"/>
      <c r="AA10206" s="52"/>
    </row>
    <row r="10207" spans="19:27">
      <c r="S10207" s="52"/>
      <c r="T10207" s="52"/>
      <c r="U10207" s="52"/>
      <c r="V10207" s="52"/>
      <c r="W10207" s="52"/>
      <c r="X10207" s="52"/>
      <c r="Y10207" s="52"/>
      <c r="Z10207" s="52"/>
      <c r="AA10207" s="52"/>
    </row>
    <row r="10208" spans="19:27">
      <c r="S10208" s="52"/>
      <c r="T10208" s="52"/>
      <c r="U10208" s="52"/>
      <c r="V10208" s="52"/>
      <c r="W10208" s="52"/>
      <c r="X10208" s="52"/>
      <c r="Y10208" s="52"/>
      <c r="Z10208" s="52"/>
      <c r="AA10208" s="52"/>
    </row>
    <row r="10209" spans="19:27">
      <c r="S10209" s="52"/>
      <c r="T10209" s="52"/>
      <c r="U10209" s="52"/>
      <c r="V10209" s="52"/>
      <c r="W10209" s="52"/>
      <c r="X10209" s="52"/>
      <c r="Y10209" s="52"/>
      <c r="Z10209" s="52"/>
      <c r="AA10209" s="52"/>
    </row>
    <row r="10210" spans="19:27">
      <c r="S10210" s="52"/>
      <c r="T10210" s="52"/>
      <c r="U10210" s="52"/>
      <c r="V10210" s="52"/>
      <c r="W10210" s="52"/>
      <c r="X10210" s="52"/>
      <c r="Y10210" s="52"/>
      <c r="Z10210" s="52"/>
      <c r="AA10210" s="52"/>
    </row>
    <row r="10211" spans="19:27">
      <c r="S10211" s="52"/>
      <c r="T10211" s="52"/>
      <c r="U10211" s="52"/>
      <c r="V10211" s="52"/>
      <c r="W10211" s="52"/>
      <c r="X10211" s="52"/>
      <c r="Y10211" s="52"/>
      <c r="Z10211" s="52"/>
      <c r="AA10211" s="52"/>
    </row>
    <row r="10212" spans="19:27">
      <c r="S10212" s="52"/>
      <c r="T10212" s="52"/>
      <c r="U10212" s="52"/>
      <c r="V10212" s="52"/>
      <c r="W10212" s="52"/>
      <c r="X10212" s="52"/>
      <c r="Y10212" s="52"/>
      <c r="Z10212" s="52"/>
      <c r="AA10212" s="52"/>
    </row>
    <row r="10213" spans="19:27">
      <c r="S10213" s="52"/>
      <c r="T10213" s="52"/>
      <c r="U10213" s="52"/>
      <c r="V10213" s="52"/>
      <c r="W10213" s="52"/>
      <c r="X10213" s="52"/>
      <c r="Y10213" s="52"/>
      <c r="Z10213" s="52"/>
      <c r="AA10213" s="52"/>
    </row>
    <row r="10214" spans="19:27">
      <c r="S10214" s="52"/>
      <c r="T10214" s="52"/>
      <c r="U10214" s="52"/>
      <c r="V10214" s="52"/>
      <c r="W10214" s="52"/>
      <c r="X10214" s="52"/>
      <c r="Y10214" s="52"/>
      <c r="Z10214" s="52"/>
      <c r="AA10214" s="52"/>
    </row>
    <row r="10215" spans="19:27">
      <c r="S10215" s="52"/>
      <c r="T10215" s="52"/>
      <c r="U10215" s="52"/>
      <c r="V10215" s="52"/>
      <c r="W10215" s="52"/>
      <c r="X10215" s="52"/>
      <c r="Y10215" s="52"/>
      <c r="Z10215" s="52"/>
      <c r="AA10215" s="52"/>
    </row>
    <row r="10216" spans="19:27">
      <c r="S10216" s="52"/>
      <c r="T10216" s="52"/>
      <c r="U10216" s="52"/>
      <c r="V10216" s="52"/>
      <c r="W10216" s="52"/>
      <c r="X10216" s="52"/>
      <c r="Y10216" s="52"/>
      <c r="Z10216" s="52"/>
      <c r="AA10216" s="52"/>
    </row>
    <row r="10217" spans="19:27">
      <c r="S10217" s="52"/>
      <c r="T10217" s="52"/>
      <c r="U10217" s="52"/>
      <c r="V10217" s="52"/>
      <c r="W10217" s="52"/>
      <c r="X10217" s="52"/>
      <c r="Y10217" s="52"/>
      <c r="Z10217" s="52"/>
      <c r="AA10217" s="52"/>
    </row>
    <row r="10218" spans="19:27">
      <c r="S10218" s="52"/>
      <c r="T10218" s="52"/>
      <c r="U10218" s="52"/>
      <c r="V10218" s="52"/>
      <c r="W10218" s="52"/>
      <c r="X10218" s="52"/>
      <c r="Y10218" s="52"/>
      <c r="Z10218" s="52"/>
      <c r="AA10218" s="52"/>
    </row>
    <row r="10219" spans="19:27">
      <c r="S10219" s="52"/>
      <c r="T10219" s="52"/>
      <c r="U10219" s="52"/>
      <c r="V10219" s="52"/>
      <c r="W10219" s="52"/>
      <c r="X10219" s="52"/>
      <c r="Y10219" s="52"/>
      <c r="Z10219" s="52"/>
      <c r="AA10219" s="52"/>
    </row>
    <row r="10220" spans="19:27">
      <c r="S10220" s="52"/>
      <c r="T10220" s="52"/>
      <c r="U10220" s="52"/>
      <c r="V10220" s="52"/>
      <c r="W10220" s="52"/>
      <c r="X10220" s="52"/>
      <c r="Y10220" s="52"/>
      <c r="Z10220" s="52"/>
      <c r="AA10220" s="52"/>
    </row>
    <row r="10221" spans="19:27">
      <c r="S10221" s="52"/>
      <c r="T10221" s="52"/>
      <c r="U10221" s="52"/>
      <c r="V10221" s="52"/>
      <c r="W10221" s="52"/>
      <c r="X10221" s="52"/>
      <c r="Y10221" s="52"/>
      <c r="Z10221" s="52"/>
      <c r="AA10221" s="52"/>
    </row>
    <row r="10222" spans="19:27">
      <c r="S10222" s="52"/>
      <c r="T10222" s="52"/>
      <c r="U10222" s="52"/>
      <c r="V10222" s="52"/>
      <c r="W10222" s="52"/>
      <c r="X10222" s="52"/>
      <c r="Y10222" s="52"/>
      <c r="Z10222" s="52"/>
      <c r="AA10222" s="52"/>
    </row>
    <row r="10223" spans="19:27">
      <c r="S10223" s="52"/>
      <c r="T10223" s="52"/>
      <c r="U10223" s="52"/>
      <c r="V10223" s="52"/>
      <c r="W10223" s="52"/>
      <c r="X10223" s="52"/>
      <c r="Y10223" s="52"/>
      <c r="Z10223" s="52"/>
      <c r="AA10223" s="52"/>
    </row>
    <row r="10224" spans="19:27">
      <c r="S10224" s="52"/>
      <c r="T10224" s="52"/>
      <c r="U10224" s="52"/>
      <c r="V10224" s="52"/>
      <c r="W10224" s="52"/>
      <c r="X10224" s="52"/>
      <c r="Y10224" s="52"/>
      <c r="Z10224" s="52"/>
      <c r="AA10224" s="52"/>
    </row>
    <row r="10225" spans="19:27">
      <c r="S10225" s="52"/>
      <c r="T10225" s="52"/>
      <c r="U10225" s="52"/>
      <c r="V10225" s="52"/>
      <c r="W10225" s="52"/>
      <c r="X10225" s="52"/>
      <c r="Y10225" s="52"/>
      <c r="Z10225" s="52"/>
      <c r="AA10225" s="52"/>
    </row>
    <row r="10226" spans="19:27">
      <c r="S10226" s="52"/>
      <c r="T10226" s="52"/>
      <c r="U10226" s="52"/>
      <c r="V10226" s="52"/>
      <c r="W10226" s="52"/>
      <c r="X10226" s="52"/>
      <c r="Y10226" s="52"/>
      <c r="Z10226" s="52"/>
      <c r="AA10226" s="52"/>
    </row>
    <row r="10227" spans="19:27">
      <c r="S10227" s="52"/>
      <c r="T10227" s="52"/>
      <c r="U10227" s="52"/>
      <c r="V10227" s="52"/>
      <c r="W10227" s="52"/>
      <c r="X10227" s="52"/>
      <c r="Y10227" s="52"/>
      <c r="Z10227" s="52"/>
      <c r="AA10227" s="52"/>
    </row>
    <row r="10228" spans="19:27">
      <c r="S10228" s="52"/>
      <c r="T10228" s="52"/>
      <c r="U10228" s="52"/>
      <c r="V10228" s="52"/>
      <c r="W10228" s="52"/>
      <c r="X10228" s="52"/>
      <c r="Y10228" s="52"/>
      <c r="Z10228" s="52"/>
      <c r="AA10228" s="52"/>
    </row>
    <row r="10229" spans="19:27">
      <c r="S10229" s="52"/>
      <c r="T10229" s="52"/>
      <c r="U10229" s="52"/>
      <c r="V10229" s="52"/>
      <c r="W10229" s="52"/>
      <c r="X10229" s="52"/>
      <c r="Y10229" s="52"/>
      <c r="Z10229" s="52"/>
      <c r="AA10229" s="52"/>
    </row>
    <row r="10230" spans="19:27">
      <c r="S10230" s="52"/>
      <c r="T10230" s="52"/>
      <c r="U10230" s="52"/>
      <c r="V10230" s="52"/>
      <c r="W10230" s="52"/>
      <c r="X10230" s="52"/>
      <c r="Y10230" s="52"/>
      <c r="Z10230" s="52"/>
      <c r="AA10230" s="52"/>
    </row>
    <row r="10231" spans="19:27">
      <c r="S10231" s="52"/>
      <c r="T10231" s="52"/>
      <c r="U10231" s="52"/>
      <c r="V10231" s="52"/>
      <c r="W10231" s="52"/>
      <c r="X10231" s="52"/>
      <c r="Y10231" s="52"/>
      <c r="Z10231" s="52"/>
      <c r="AA10231" s="52"/>
    </row>
    <row r="10232" spans="19:27">
      <c r="S10232" s="52"/>
      <c r="T10232" s="52"/>
      <c r="U10232" s="52"/>
      <c r="V10232" s="52"/>
      <c r="W10232" s="52"/>
      <c r="X10232" s="52"/>
      <c r="Y10232" s="52"/>
      <c r="Z10232" s="52"/>
      <c r="AA10232" s="52"/>
    </row>
    <row r="10233" spans="19:27">
      <c r="S10233" s="52"/>
      <c r="T10233" s="52"/>
      <c r="U10233" s="52"/>
      <c r="V10233" s="52"/>
      <c r="W10233" s="52"/>
      <c r="X10233" s="52"/>
      <c r="Y10233" s="52"/>
      <c r="Z10233" s="52"/>
      <c r="AA10233" s="52"/>
    </row>
    <row r="10234" spans="19:27">
      <c r="S10234" s="52"/>
      <c r="T10234" s="52"/>
      <c r="U10234" s="52"/>
      <c r="V10234" s="52"/>
      <c r="W10234" s="52"/>
      <c r="X10234" s="52"/>
      <c r="Y10234" s="52"/>
      <c r="Z10234" s="52"/>
      <c r="AA10234" s="52"/>
    </row>
    <row r="10235" spans="19:27">
      <c r="S10235" s="52"/>
      <c r="T10235" s="52"/>
      <c r="U10235" s="52"/>
      <c r="V10235" s="52"/>
      <c r="W10235" s="52"/>
      <c r="X10235" s="52"/>
      <c r="Y10235" s="52"/>
      <c r="Z10235" s="52"/>
      <c r="AA10235" s="52"/>
    </row>
    <row r="10236" spans="19:27">
      <c r="S10236" s="52"/>
      <c r="T10236" s="52"/>
      <c r="U10236" s="52"/>
      <c r="V10236" s="52"/>
      <c r="W10236" s="52"/>
      <c r="X10236" s="52"/>
      <c r="Y10236" s="52"/>
      <c r="Z10236" s="52"/>
      <c r="AA10236" s="52"/>
    </row>
    <row r="10237" spans="19:27">
      <c r="S10237" s="52"/>
      <c r="T10237" s="52"/>
      <c r="U10237" s="52"/>
      <c r="V10237" s="52"/>
      <c r="W10237" s="52"/>
      <c r="X10237" s="52"/>
      <c r="Y10237" s="52"/>
      <c r="Z10237" s="52"/>
      <c r="AA10237" s="52"/>
    </row>
    <row r="10238" spans="19:27">
      <c r="S10238" s="52"/>
      <c r="T10238" s="52"/>
      <c r="U10238" s="52"/>
      <c r="V10238" s="52"/>
      <c r="W10238" s="52"/>
      <c r="X10238" s="52"/>
      <c r="Y10238" s="52"/>
      <c r="Z10238" s="52"/>
      <c r="AA10238" s="52"/>
    </row>
    <row r="10239" spans="19:27">
      <c r="S10239" s="52"/>
      <c r="T10239" s="52"/>
      <c r="U10239" s="52"/>
      <c r="V10239" s="52"/>
      <c r="W10239" s="52"/>
      <c r="X10239" s="52"/>
      <c r="Y10239" s="52"/>
      <c r="Z10239" s="52"/>
      <c r="AA10239" s="52"/>
    </row>
    <row r="10240" spans="19:27">
      <c r="S10240" s="52"/>
      <c r="T10240" s="52"/>
      <c r="U10240" s="52"/>
      <c r="V10240" s="52"/>
      <c r="W10240" s="52"/>
      <c r="X10240" s="52"/>
      <c r="Y10240" s="52"/>
      <c r="Z10240" s="52"/>
      <c r="AA10240" s="52"/>
    </row>
    <row r="10241" spans="19:27">
      <c r="S10241" s="52"/>
      <c r="T10241" s="52"/>
      <c r="U10241" s="52"/>
      <c r="V10241" s="52"/>
      <c r="W10241" s="52"/>
      <c r="X10241" s="52"/>
      <c r="Y10241" s="52"/>
      <c r="Z10241" s="52"/>
      <c r="AA10241" s="52"/>
    </row>
    <row r="10242" spans="19:27">
      <c r="S10242" s="52"/>
      <c r="T10242" s="52"/>
      <c r="U10242" s="52"/>
      <c r="V10242" s="52"/>
      <c r="W10242" s="52"/>
      <c r="X10242" s="52"/>
      <c r="Y10242" s="52"/>
      <c r="Z10242" s="52"/>
      <c r="AA10242" s="52"/>
    </row>
    <row r="10243" spans="19:27">
      <c r="S10243" s="52"/>
      <c r="T10243" s="52"/>
      <c r="U10243" s="52"/>
      <c r="V10243" s="52"/>
      <c r="W10243" s="52"/>
      <c r="X10243" s="52"/>
      <c r="Y10243" s="52"/>
      <c r="Z10243" s="52"/>
      <c r="AA10243" s="52"/>
    </row>
    <row r="10244" spans="19:27">
      <c r="S10244" s="52"/>
      <c r="T10244" s="52"/>
      <c r="U10244" s="52"/>
      <c r="V10244" s="52"/>
      <c r="W10244" s="52"/>
      <c r="X10244" s="52"/>
      <c r="Y10244" s="52"/>
      <c r="Z10244" s="52"/>
      <c r="AA10244" s="52"/>
    </row>
    <row r="10245" spans="19:27">
      <c r="S10245" s="52"/>
      <c r="T10245" s="52"/>
      <c r="U10245" s="52"/>
      <c r="V10245" s="52"/>
      <c r="W10245" s="52"/>
      <c r="X10245" s="52"/>
      <c r="Y10245" s="52"/>
      <c r="Z10245" s="52"/>
      <c r="AA10245" s="52"/>
    </row>
    <row r="10246" spans="19:27">
      <c r="S10246" s="52"/>
      <c r="T10246" s="52"/>
      <c r="U10246" s="52"/>
      <c r="V10246" s="52"/>
      <c r="W10246" s="52"/>
      <c r="X10246" s="52"/>
      <c r="Y10246" s="52"/>
      <c r="Z10246" s="52"/>
      <c r="AA10246" s="52"/>
    </row>
    <row r="10247" spans="19:27">
      <c r="S10247" s="52"/>
      <c r="T10247" s="52"/>
      <c r="U10247" s="52"/>
      <c r="V10247" s="52"/>
      <c r="W10247" s="52"/>
      <c r="X10247" s="52"/>
      <c r="Y10247" s="52"/>
      <c r="Z10247" s="52"/>
      <c r="AA10247" s="52"/>
    </row>
    <row r="10248" spans="19:27">
      <c r="S10248" s="52"/>
      <c r="T10248" s="52"/>
      <c r="U10248" s="52"/>
      <c r="V10248" s="52"/>
      <c r="W10248" s="52"/>
      <c r="X10248" s="52"/>
      <c r="Y10248" s="52"/>
      <c r="Z10248" s="52"/>
      <c r="AA10248" s="52"/>
    </row>
    <row r="10249" spans="19:27">
      <c r="S10249" s="52"/>
      <c r="T10249" s="52"/>
      <c r="U10249" s="52"/>
      <c r="V10249" s="52"/>
      <c r="W10249" s="52"/>
      <c r="X10249" s="52"/>
      <c r="Y10249" s="52"/>
      <c r="Z10249" s="52"/>
      <c r="AA10249" s="52"/>
    </row>
    <row r="10250" spans="19:27">
      <c r="S10250" s="52"/>
      <c r="T10250" s="52"/>
      <c r="U10250" s="52"/>
      <c r="V10250" s="52"/>
      <c r="W10250" s="52"/>
      <c r="X10250" s="52"/>
      <c r="Y10250" s="52"/>
      <c r="Z10250" s="52"/>
      <c r="AA10250" s="52"/>
    </row>
    <row r="10251" spans="19:27">
      <c r="S10251" s="52"/>
      <c r="T10251" s="52"/>
      <c r="U10251" s="52"/>
      <c r="V10251" s="52"/>
      <c r="W10251" s="52"/>
      <c r="X10251" s="52"/>
      <c r="Y10251" s="52"/>
      <c r="Z10251" s="52"/>
      <c r="AA10251" s="52"/>
    </row>
    <row r="10252" spans="19:27">
      <c r="S10252" s="52"/>
      <c r="T10252" s="52"/>
      <c r="U10252" s="52"/>
      <c r="V10252" s="52"/>
      <c r="W10252" s="52"/>
      <c r="X10252" s="52"/>
      <c r="Y10252" s="52"/>
      <c r="Z10252" s="52"/>
      <c r="AA10252" s="52"/>
    </row>
    <row r="10253" spans="19:27">
      <c r="S10253" s="52"/>
      <c r="T10253" s="52"/>
      <c r="U10253" s="52"/>
      <c r="V10253" s="52"/>
      <c r="W10253" s="52"/>
      <c r="X10253" s="52"/>
      <c r="Y10253" s="52"/>
      <c r="Z10253" s="52"/>
      <c r="AA10253" s="52"/>
    </row>
    <row r="10254" spans="19:27">
      <c r="S10254" s="52"/>
      <c r="T10254" s="52"/>
      <c r="U10254" s="52"/>
      <c r="V10254" s="52"/>
      <c r="W10254" s="52"/>
      <c r="X10254" s="52"/>
      <c r="Y10254" s="52"/>
      <c r="Z10254" s="52"/>
      <c r="AA10254" s="52"/>
    </row>
    <row r="10255" spans="19:27">
      <c r="S10255" s="52"/>
      <c r="T10255" s="52"/>
      <c r="U10255" s="52"/>
      <c r="V10255" s="52"/>
      <c r="W10255" s="52"/>
      <c r="X10255" s="52"/>
      <c r="Y10255" s="52"/>
      <c r="Z10255" s="52"/>
      <c r="AA10255" s="52"/>
    </row>
    <row r="10256" spans="19:27">
      <c r="S10256" s="52"/>
      <c r="T10256" s="52"/>
      <c r="U10256" s="52"/>
      <c r="V10256" s="52"/>
      <c r="W10256" s="52"/>
      <c r="X10256" s="52"/>
      <c r="Y10256" s="52"/>
      <c r="Z10256" s="52"/>
      <c r="AA10256" s="52"/>
    </row>
    <row r="10257" spans="19:27">
      <c r="S10257" s="52"/>
      <c r="T10257" s="52"/>
      <c r="U10257" s="52"/>
      <c r="V10257" s="52"/>
      <c r="W10257" s="52"/>
      <c r="X10257" s="52"/>
      <c r="Y10257" s="52"/>
      <c r="Z10257" s="52"/>
      <c r="AA10257" s="52"/>
    </row>
    <row r="10258" spans="19:27">
      <c r="S10258" s="52"/>
      <c r="T10258" s="52"/>
      <c r="U10258" s="52"/>
      <c r="V10258" s="52"/>
      <c r="W10258" s="52"/>
      <c r="X10258" s="52"/>
      <c r="Y10258" s="52"/>
      <c r="Z10258" s="52"/>
      <c r="AA10258" s="52"/>
    </row>
    <row r="10259" spans="19:27">
      <c r="S10259" s="52"/>
      <c r="T10259" s="52"/>
      <c r="U10259" s="52"/>
      <c r="V10259" s="52"/>
      <c r="W10259" s="52"/>
      <c r="X10259" s="52"/>
      <c r="Y10259" s="52"/>
      <c r="Z10259" s="52"/>
      <c r="AA10259" s="52"/>
    </row>
    <row r="10260" spans="19:27">
      <c r="S10260" s="52"/>
      <c r="T10260" s="52"/>
      <c r="U10260" s="52"/>
      <c r="V10260" s="52"/>
      <c r="W10260" s="52"/>
      <c r="X10260" s="52"/>
      <c r="Y10260" s="52"/>
      <c r="Z10260" s="52"/>
      <c r="AA10260" s="52"/>
    </row>
    <row r="10261" spans="19:27">
      <c r="S10261" s="52"/>
      <c r="T10261" s="52"/>
      <c r="U10261" s="52"/>
      <c r="V10261" s="52"/>
      <c r="W10261" s="52"/>
      <c r="X10261" s="52"/>
      <c r="Y10261" s="52"/>
      <c r="Z10261" s="52"/>
      <c r="AA10261" s="52"/>
    </row>
    <row r="10262" spans="19:27">
      <c r="S10262" s="52"/>
      <c r="T10262" s="52"/>
      <c r="U10262" s="52"/>
      <c r="V10262" s="52"/>
      <c r="W10262" s="52"/>
      <c r="X10262" s="52"/>
      <c r="Y10262" s="52"/>
      <c r="Z10262" s="52"/>
      <c r="AA10262" s="52"/>
    </row>
    <row r="10263" spans="19:27">
      <c r="S10263" s="52"/>
      <c r="T10263" s="52"/>
      <c r="U10263" s="52"/>
      <c r="V10263" s="52"/>
      <c r="W10263" s="52"/>
      <c r="X10263" s="52"/>
      <c r="Y10263" s="52"/>
      <c r="Z10263" s="52"/>
      <c r="AA10263" s="52"/>
    </row>
    <row r="10264" spans="19:27">
      <c r="S10264" s="52"/>
      <c r="T10264" s="52"/>
      <c r="U10264" s="52"/>
      <c r="V10264" s="52"/>
      <c r="W10264" s="52"/>
      <c r="X10264" s="52"/>
      <c r="Y10264" s="52"/>
      <c r="Z10264" s="52"/>
      <c r="AA10264" s="52"/>
    </row>
    <row r="10265" spans="19:27">
      <c r="S10265" s="52"/>
      <c r="T10265" s="52"/>
      <c r="U10265" s="52"/>
      <c r="V10265" s="52"/>
      <c r="W10265" s="52"/>
      <c r="X10265" s="52"/>
      <c r="Y10265" s="52"/>
      <c r="Z10265" s="52"/>
      <c r="AA10265" s="52"/>
    </row>
    <row r="10266" spans="19:27">
      <c r="S10266" s="52"/>
      <c r="T10266" s="52"/>
      <c r="U10266" s="52"/>
      <c r="V10266" s="52"/>
      <c r="W10266" s="52"/>
      <c r="X10266" s="52"/>
      <c r="Y10266" s="52"/>
      <c r="Z10266" s="52"/>
      <c r="AA10266" s="52"/>
    </row>
    <row r="10267" spans="19:27">
      <c r="S10267" s="52"/>
      <c r="T10267" s="52"/>
      <c r="U10267" s="52"/>
      <c r="V10267" s="52"/>
      <c r="W10267" s="52"/>
      <c r="X10267" s="52"/>
      <c r="Y10267" s="52"/>
      <c r="Z10267" s="52"/>
      <c r="AA10267" s="52"/>
    </row>
    <row r="10268" spans="19:27">
      <c r="S10268" s="52"/>
      <c r="T10268" s="52"/>
      <c r="U10268" s="52"/>
      <c r="V10268" s="52"/>
      <c r="W10268" s="52"/>
      <c r="X10268" s="52"/>
      <c r="Y10268" s="52"/>
      <c r="Z10268" s="52"/>
      <c r="AA10268" s="52"/>
    </row>
    <row r="10269" spans="19:27">
      <c r="S10269" s="52"/>
      <c r="T10269" s="52"/>
      <c r="U10269" s="52"/>
      <c r="V10269" s="52"/>
      <c r="W10269" s="52"/>
      <c r="X10269" s="52"/>
      <c r="Y10269" s="52"/>
      <c r="Z10269" s="52"/>
      <c r="AA10269" s="52"/>
    </row>
    <row r="10270" spans="19:27">
      <c r="S10270" s="52"/>
      <c r="T10270" s="52"/>
      <c r="U10270" s="52"/>
      <c r="V10270" s="52"/>
      <c r="W10270" s="52"/>
      <c r="X10270" s="52"/>
      <c r="Y10270" s="52"/>
      <c r="Z10270" s="52"/>
      <c r="AA10270" s="52"/>
    </row>
    <row r="10271" spans="19:27">
      <c r="S10271" s="52"/>
      <c r="T10271" s="52"/>
      <c r="U10271" s="52"/>
      <c r="V10271" s="52"/>
      <c r="W10271" s="52"/>
      <c r="X10271" s="52"/>
      <c r="Y10271" s="52"/>
      <c r="Z10271" s="52"/>
      <c r="AA10271" s="52"/>
    </row>
    <row r="10272" spans="19:27">
      <c r="S10272" s="52"/>
      <c r="T10272" s="52"/>
      <c r="U10272" s="52"/>
      <c r="V10272" s="52"/>
      <c r="W10272" s="52"/>
      <c r="X10272" s="52"/>
      <c r="Y10272" s="52"/>
      <c r="Z10272" s="52"/>
      <c r="AA10272" s="52"/>
    </row>
    <row r="10273" spans="19:27">
      <c r="S10273" s="52"/>
      <c r="T10273" s="52"/>
      <c r="U10273" s="52"/>
      <c r="V10273" s="52"/>
      <c r="W10273" s="52"/>
      <c r="X10273" s="52"/>
      <c r="Y10273" s="52"/>
      <c r="Z10273" s="52"/>
      <c r="AA10273" s="52"/>
    </row>
    <row r="10274" spans="19:27">
      <c r="S10274" s="52"/>
      <c r="T10274" s="52"/>
      <c r="U10274" s="52"/>
      <c r="V10274" s="52"/>
      <c r="W10274" s="52"/>
      <c r="X10274" s="52"/>
      <c r="Y10274" s="52"/>
      <c r="Z10274" s="52"/>
      <c r="AA10274" s="52"/>
    </row>
    <row r="10275" spans="19:27">
      <c r="S10275" s="52"/>
      <c r="T10275" s="52"/>
      <c r="U10275" s="52"/>
      <c r="V10275" s="52"/>
      <c r="W10275" s="52"/>
      <c r="X10275" s="52"/>
      <c r="Y10275" s="52"/>
      <c r="Z10275" s="52"/>
      <c r="AA10275" s="52"/>
    </row>
    <row r="10276" spans="19:27">
      <c r="S10276" s="52"/>
      <c r="T10276" s="52"/>
      <c r="U10276" s="52"/>
      <c r="V10276" s="52"/>
      <c r="W10276" s="52"/>
      <c r="X10276" s="52"/>
      <c r="Y10276" s="52"/>
      <c r="Z10276" s="52"/>
      <c r="AA10276" s="52"/>
    </row>
    <row r="10277" spans="19:27">
      <c r="S10277" s="52"/>
      <c r="T10277" s="52"/>
      <c r="U10277" s="52"/>
      <c r="V10277" s="52"/>
      <c r="W10277" s="52"/>
      <c r="X10277" s="52"/>
      <c r="Y10277" s="52"/>
      <c r="Z10277" s="52"/>
      <c r="AA10277" s="52"/>
    </row>
    <row r="10278" spans="19:27">
      <c r="S10278" s="52"/>
      <c r="T10278" s="52"/>
      <c r="U10278" s="52"/>
      <c r="V10278" s="52"/>
      <c r="W10278" s="52"/>
      <c r="X10278" s="52"/>
      <c r="Y10278" s="52"/>
      <c r="Z10278" s="52"/>
      <c r="AA10278" s="52"/>
    </row>
    <row r="10279" spans="19:27">
      <c r="S10279" s="52"/>
      <c r="T10279" s="52"/>
      <c r="U10279" s="52"/>
      <c r="V10279" s="52"/>
      <c r="W10279" s="52"/>
      <c r="X10279" s="52"/>
      <c r="Y10279" s="52"/>
      <c r="Z10279" s="52"/>
      <c r="AA10279" s="52"/>
    </row>
    <row r="10280" spans="19:27">
      <c r="S10280" s="52"/>
      <c r="T10280" s="52"/>
      <c r="U10280" s="52"/>
      <c r="V10280" s="52"/>
      <c r="W10280" s="52"/>
      <c r="X10280" s="52"/>
      <c r="Y10280" s="52"/>
      <c r="Z10280" s="52"/>
      <c r="AA10280" s="52"/>
    </row>
    <row r="10281" spans="19:27">
      <c r="S10281" s="52"/>
      <c r="T10281" s="52"/>
      <c r="U10281" s="52"/>
      <c r="V10281" s="52"/>
      <c r="W10281" s="52"/>
      <c r="X10281" s="52"/>
      <c r="Y10281" s="52"/>
      <c r="Z10281" s="52"/>
      <c r="AA10281" s="52"/>
    </row>
    <row r="10282" spans="19:27">
      <c r="S10282" s="52"/>
      <c r="T10282" s="52"/>
      <c r="U10282" s="52"/>
      <c r="V10282" s="52"/>
      <c r="W10282" s="52"/>
      <c r="X10282" s="52"/>
      <c r="Y10282" s="52"/>
      <c r="Z10282" s="52"/>
      <c r="AA10282" s="52"/>
    </row>
    <row r="10283" spans="19:27">
      <c r="S10283" s="52"/>
      <c r="T10283" s="52"/>
      <c r="U10283" s="52"/>
      <c r="V10283" s="52"/>
      <c r="W10283" s="52"/>
      <c r="X10283" s="52"/>
      <c r="Y10283" s="52"/>
      <c r="Z10283" s="52"/>
      <c r="AA10283" s="52"/>
    </row>
    <row r="10284" spans="19:27">
      <c r="S10284" s="52"/>
      <c r="T10284" s="52"/>
      <c r="U10284" s="52"/>
      <c r="V10284" s="52"/>
      <c r="W10284" s="52"/>
      <c r="X10284" s="52"/>
      <c r="Y10284" s="52"/>
      <c r="Z10284" s="52"/>
      <c r="AA10284" s="52"/>
    </row>
    <row r="10285" spans="19:27">
      <c r="S10285" s="52"/>
      <c r="T10285" s="52"/>
      <c r="U10285" s="52"/>
      <c r="V10285" s="52"/>
      <c r="W10285" s="52"/>
      <c r="X10285" s="52"/>
      <c r="Y10285" s="52"/>
      <c r="Z10285" s="52"/>
      <c r="AA10285" s="52"/>
    </row>
    <row r="10286" spans="19:27">
      <c r="S10286" s="52"/>
      <c r="T10286" s="52"/>
      <c r="U10286" s="52"/>
      <c r="V10286" s="52"/>
      <c r="W10286" s="52"/>
      <c r="X10286" s="52"/>
      <c r="Y10286" s="52"/>
      <c r="Z10286" s="52"/>
      <c r="AA10286" s="52"/>
    </row>
    <row r="10287" spans="19:27">
      <c r="S10287" s="52"/>
      <c r="T10287" s="52"/>
      <c r="U10287" s="52"/>
      <c r="V10287" s="52"/>
      <c r="W10287" s="52"/>
      <c r="X10287" s="52"/>
      <c r="Y10287" s="52"/>
      <c r="Z10287" s="52"/>
      <c r="AA10287" s="52"/>
    </row>
    <row r="10288" spans="19:27">
      <c r="S10288" s="52"/>
      <c r="T10288" s="52"/>
      <c r="U10288" s="52"/>
      <c r="V10288" s="52"/>
      <c r="W10288" s="52"/>
      <c r="X10288" s="52"/>
      <c r="Y10288" s="52"/>
      <c r="Z10288" s="52"/>
      <c r="AA10288" s="52"/>
    </row>
    <row r="10289" spans="19:27">
      <c r="S10289" s="52"/>
      <c r="T10289" s="52"/>
      <c r="U10289" s="52"/>
      <c r="V10289" s="52"/>
      <c r="W10289" s="52"/>
      <c r="X10289" s="52"/>
      <c r="Y10289" s="52"/>
      <c r="Z10289" s="52"/>
      <c r="AA10289" s="52"/>
    </row>
    <row r="10290" spans="19:27">
      <c r="S10290" s="52"/>
      <c r="T10290" s="52"/>
      <c r="U10290" s="52"/>
      <c r="V10290" s="52"/>
      <c r="W10290" s="52"/>
      <c r="X10290" s="52"/>
      <c r="Y10290" s="52"/>
      <c r="Z10290" s="52"/>
      <c r="AA10290" s="52"/>
    </row>
    <row r="10291" spans="19:27">
      <c r="S10291" s="52"/>
      <c r="T10291" s="52"/>
      <c r="U10291" s="52"/>
      <c r="V10291" s="52"/>
      <c r="W10291" s="52"/>
      <c r="X10291" s="52"/>
      <c r="Y10291" s="52"/>
      <c r="Z10291" s="52"/>
      <c r="AA10291" s="52"/>
    </row>
    <row r="10292" spans="19:27">
      <c r="S10292" s="52"/>
      <c r="T10292" s="52"/>
      <c r="U10292" s="52"/>
      <c r="V10292" s="52"/>
      <c r="W10292" s="52"/>
      <c r="X10292" s="52"/>
      <c r="Y10292" s="52"/>
      <c r="Z10292" s="52"/>
      <c r="AA10292" s="52"/>
    </row>
    <row r="10293" spans="19:27">
      <c r="S10293" s="52"/>
      <c r="T10293" s="52"/>
      <c r="U10293" s="52"/>
      <c r="V10293" s="52"/>
      <c r="W10293" s="52"/>
      <c r="X10293" s="52"/>
      <c r="Y10293" s="52"/>
      <c r="Z10293" s="52"/>
      <c r="AA10293" s="52"/>
    </row>
    <row r="10294" spans="19:27">
      <c r="S10294" s="52"/>
      <c r="T10294" s="52"/>
      <c r="U10294" s="52"/>
      <c r="V10294" s="52"/>
      <c r="W10294" s="52"/>
      <c r="X10294" s="52"/>
      <c r="Y10294" s="52"/>
      <c r="Z10294" s="52"/>
      <c r="AA10294" s="52"/>
    </row>
    <row r="10295" spans="19:27">
      <c r="S10295" s="52"/>
      <c r="T10295" s="52"/>
      <c r="U10295" s="52"/>
      <c r="V10295" s="52"/>
      <c r="W10295" s="52"/>
      <c r="X10295" s="52"/>
      <c r="Y10295" s="52"/>
      <c r="Z10295" s="52"/>
      <c r="AA10295" s="52"/>
    </row>
    <row r="10296" spans="19:27">
      <c r="S10296" s="52"/>
      <c r="T10296" s="52"/>
      <c r="U10296" s="52"/>
      <c r="V10296" s="52"/>
      <c r="W10296" s="52"/>
      <c r="X10296" s="52"/>
      <c r="Y10296" s="52"/>
      <c r="Z10296" s="52"/>
      <c r="AA10296" s="52"/>
    </row>
    <row r="10297" spans="19:27">
      <c r="S10297" s="52"/>
      <c r="T10297" s="52"/>
      <c r="U10297" s="52"/>
      <c r="V10297" s="52"/>
      <c r="W10297" s="52"/>
      <c r="X10297" s="52"/>
      <c r="Y10297" s="52"/>
      <c r="Z10297" s="52"/>
      <c r="AA10297" s="52"/>
    </row>
    <row r="10298" spans="19:27">
      <c r="S10298" s="52"/>
      <c r="T10298" s="52"/>
      <c r="U10298" s="52"/>
      <c r="V10298" s="52"/>
      <c r="W10298" s="52"/>
      <c r="X10298" s="52"/>
      <c r="Y10298" s="52"/>
      <c r="Z10298" s="52"/>
      <c r="AA10298" s="52"/>
    </row>
    <row r="10299" spans="19:27">
      <c r="S10299" s="52"/>
      <c r="T10299" s="52"/>
      <c r="U10299" s="52"/>
      <c r="V10299" s="52"/>
      <c r="W10299" s="52"/>
      <c r="X10299" s="52"/>
      <c r="Y10299" s="52"/>
      <c r="Z10299" s="52"/>
      <c r="AA10299" s="52"/>
    </row>
    <row r="10300" spans="19:27">
      <c r="S10300" s="52"/>
      <c r="T10300" s="52"/>
      <c r="U10300" s="52"/>
      <c r="V10300" s="52"/>
      <c r="W10300" s="52"/>
      <c r="X10300" s="52"/>
      <c r="Y10300" s="52"/>
      <c r="Z10300" s="52"/>
      <c r="AA10300" s="52"/>
    </row>
    <row r="10301" spans="19:27">
      <c r="S10301" s="52"/>
      <c r="T10301" s="52"/>
      <c r="U10301" s="52"/>
      <c r="V10301" s="52"/>
      <c r="W10301" s="52"/>
      <c r="X10301" s="52"/>
      <c r="Y10301" s="52"/>
      <c r="Z10301" s="52"/>
      <c r="AA10301" s="52"/>
    </row>
    <row r="10302" spans="19:27">
      <c r="S10302" s="52"/>
      <c r="T10302" s="52"/>
      <c r="U10302" s="52"/>
      <c r="V10302" s="52"/>
      <c r="W10302" s="52"/>
      <c r="X10302" s="52"/>
      <c r="Y10302" s="52"/>
      <c r="Z10302" s="52"/>
      <c r="AA10302" s="52"/>
    </row>
    <row r="10303" spans="19:27">
      <c r="S10303" s="52"/>
      <c r="T10303" s="52"/>
      <c r="U10303" s="52"/>
      <c r="V10303" s="52"/>
      <c r="W10303" s="52"/>
      <c r="X10303" s="52"/>
      <c r="Y10303" s="52"/>
      <c r="Z10303" s="52"/>
      <c r="AA10303" s="52"/>
    </row>
    <row r="10304" spans="19:27">
      <c r="S10304" s="52"/>
      <c r="T10304" s="52"/>
      <c r="U10304" s="52"/>
      <c r="V10304" s="52"/>
      <c r="W10304" s="52"/>
      <c r="X10304" s="52"/>
      <c r="Y10304" s="52"/>
      <c r="Z10304" s="52"/>
      <c r="AA10304" s="52"/>
    </row>
    <row r="10305" spans="19:27">
      <c r="S10305" s="52"/>
      <c r="T10305" s="52"/>
      <c r="U10305" s="52"/>
      <c r="V10305" s="52"/>
      <c r="W10305" s="52"/>
      <c r="X10305" s="52"/>
      <c r="Y10305" s="52"/>
      <c r="Z10305" s="52"/>
      <c r="AA10305" s="52"/>
    </row>
    <row r="10306" spans="19:27">
      <c r="S10306" s="52"/>
      <c r="T10306" s="52"/>
      <c r="U10306" s="52"/>
      <c r="V10306" s="52"/>
      <c r="W10306" s="52"/>
      <c r="X10306" s="52"/>
      <c r="Y10306" s="52"/>
      <c r="Z10306" s="52"/>
      <c r="AA10306" s="52"/>
    </row>
    <row r="10307" spans="19:27">
      <c r="S10307" s="52"/>
      <c r="T10307" s="52"/>
      <c r="U10307" s="52"/>
      <c r="V10307" s="52"/>
      <c r="W10307" s="52"/>
      <c r="X10307" s="52"/>
      <c r="Y10307" s="52"/>
      <c r="Z10307" s="52"/>
      <c r="AA10307" s="52"/>
    </row>
    <row r="10308" spans="19:27">
      <c r="S10308" s="52"/>
      <c r="T10308" s="52"/>
      <c r="U10308" s="52"/>
      <c r="V10308" s="52"/>
      <c r="W10308" s="52"/>
      <c r="X10308" s="52"/>
      <c r="Y10308" s="52"/>
      <c r="Z10308" s="52"/>
      <c r="AA10308" s="52"/>
    </row>
    <row r="10309" spans="19:27">
      <c r="S10309" s="52"/>
      <c r="T10309" s="52"/>
      <c r="U10309" s="52"/>
      <c r="V10309" s="52"/>
      <c r="W10309" s="52"/>
      <c r="X10309" s="52"/>
      <c r="Y10309" s="52"/>
      <c r="Z10309" s="52"/>
      <c r="AA10309" s="52"/>
    </row>
    <row r="10310" spans="19:27">
      <c r="S10310" s="52"/>
      <c r="T10310" s="52"/>
      <c r="U10310" s="52"/>
      <c r="V10310" s="52"/>
      <c r="W10310" s="52"/>
      <c r="X10310" s="52"/>
      <c r="Y10310" s="52"/>
      <c r="Z10310" s="52"/>
      <c r="AA10310" s="52"/>
    </row>
    <row r="10311" spans="19:27">
      <c r="S10311" s="52"/>
      <c r="T10311" s="52"/>
      <c r="U10311" s="52"/>
      <c r="V10311" s="52"/>
      <c r="W10311" s="52"/>
      <c r="X10311" s="52"/>
      <c r="Y10311" s="52"/>
      <c r="Z10311" s="52"/>
      <c r="AA10311" s="52"/>
    </row>
    <row r="10312" spans="19:27">
      <c r="S10312" s="52"/>
      <c r="T10312" s="52"/>
      <c r="U10312" s="52"/>
      <c r="V10312" s="52"/>
      <c r="W10312" s="52"/>
      <c r="X10312" s="52"/>
      <c r="Y10312" s="52"/>
      <c r="Z10312" s="52"/>
      <c r="AA10312" s="52"/>
    </row>
    <row r="10313" spans="19:27">
      <c r="S10313" s="52"/>
      <c r="T10313" s="52"/>
      <c r="U10313" s="52"/>
      <c r="V10313" s="52"/>
      <c r="W10313" s="52"/>
      <c r="X10313" s="52"/>
      <c r="Y10313" s="52"/>
      <c r="Z10313" s="52"/>
      <c r="AA10313" s="52"/>
    </row>
    <row r="10314" spans="19:27">
      <c r="S10314" s="52"/>
      <c r="T10314" s="52"/>
      <c r="U10314" s="52"/>
      <c r="V10314" s="52"/>
      <c r="W10314" s="52"/>
      <c r="X10314" s="52"/>
      <c r="Y10314" s="52"/>
      <c r="Z10314" s="52"/>
      <c r="AA10314" s="52"/>
    </row>
    <row r="10315" spans="19:27">
      <c r="S10315" s="52"/>
      <c r="T10315" s="52"/>
      <c r="U10315" s="52"/>
      <c r="V10315" s="52"/>
      <c r="W10315" s="52"/>
      <c r="X10315" s="52"/>
      <c r="Y10315" s="52"/>
      <c r="Z10315" s="52"/>
      <c r="AA10315" s="52"/>
    </row>
    <row r="10316" spans="19:27">
      <c r="S10316" s="52"/>
      <c r="T10316" s="52"/>
      <c r="U10316" s="52"/>
      <c r="V10316" s="52"/>
      <c r="W10316" s="52"/>
      <c r="X10316" s="52"/>
      <c r="Y10316" s="52"/>
      <c r="Z10316" s="52"/>
      <c r="AA10316" s="52"/>
    </row>
    <row r="10317" spans="19:27">
      <c r="S10317" s="52"/>
      <c r="T10317" s="52"/>
      <c r="U10317" s="52"/>
      <c r="V10317" s="52"/>
      <c r="W10317" s="52"/>
      <c r="X10317" s="52"/>
      <c r="Y10317" s="52"/>
      <c r="Z10317" s="52"/>
      <c r="AA10317" s="52"/>
    </row>
    <row r="10318" spans="19:27">
      <c r="S10318" s="52"/>
      <c r="T10318" s="52"/>
      <c r="U10318" s="52"/>
      <c r="V10318" s="52"/>
      <c r="W10318" s="52"/>
      <c r="X10318" s="52"/>
      <c r="Y10318" s="52"/>
      <c r="Z10318" s="52"/>
      <c r="AA10318" s="52"/>
    </row>
    <row r="10319" spans="19:27">
      <c r="S10319" s="52"/>
      <c r="T10319" s="52"/>
      <c r="U10319" s="52"/>
      <c r="V10319" s="52"/>
      <c r="W10319" s="52"/>
      <c r="X10319" s="52"/>
      <c r="Y10319" s="52"/>
      <c r="Z10319" s="52"/>
      <c r="AA10319" s="52"/>
    </row>
    <row r="10320" spans="19:27">
      <c r="S10320" s="52"/>
      <c r="T10320" s="52"/>
      <c r="U10320" s="52"/>
      <c r="V10320" s="52"/>
      <c r="W10320" s="52"/>
      <c r="X10320" s="52"/>
      <c r="Y10320" s="52"/>
      <c r="Z10320" s="52"/>
      <c r="AA10320" s="52"/>
    </row>
    <row r="10321" spans="19:27">
      <c r="S10321" s="52"/>
      <c r="T10321" s="52"/>
      <c r="U10321" s="52"/>
      <c r="V10321" s="52"/>
      <c r="W10321" s="52"/>
      <c r="X10321" s="52"/>
      <c r="Y10321" s="52"/>
      <c r="Z10321" s="52"/>
      <c r="AA10321" s="52"/>
    </row>
    <row r="10322" spans="19:27">
      <c r="S10322" s="52"/>
      <c r="T10322" s="52"/>
      <c r="U10322" s="52"/>
      <c r="V10322" s="52"/>
      <c r="W10322" s="52"/>
      <c r="X10322" s="52"/>
      <c r="Y10322" s="52"/>
      <c r="Z10322" s="52"/>
      <c r="AA10322" s="52"/>
    </row>
    <row r="10323" spans="19:27">
      <c r="S10323" s="52"/>
      <c r="T10323" s="52"/>
      <c r="U10323" s="52"/>
      <c r="V10323" s="52"/>
      <c r="W10323" s="52"/>
      <c r="X10323" s="52"/>
      <c r="Y10323" s="52"/>
      <c r="Z10323" s="52"/>
      <c r="AA10323" s="52"/>
    </row>
    <row r="10324" spans="19:27">
      <c r="S10324" s="52"/>
      <c r="T10324" s="52"/>
      <c r="U10324" s="52"/>
      <c r="V10324" s="52"/>
      <c r="W10324" s="52"/>
      <c r="X10324" s="52"/>
      <c r="Y10324" s="52"/>
      <c r="Z10324" s="52"/>
      <c r="AA10324" s="52"/>
    </row>
    <row r="10325" spans="19:27">
      <c r="S10325" s="52"/>
      <c r="T10325" s="52"/>
      <c r="U10325" s="52"/>
      <c r="V10325" s="52"/>
      <c r="W10325" s="52"/>
      <c r="X10325" s="52"/>
      <c r="Y10325" s="52"/>
      <c r="Z10325" s="52"/>
      <c r="AA10325" s="52"/>
    </row>
    <row r="10326" spans="19:27">
      <c r="S10326" s="52"/>
      <c r="T10326" s="52"/>
      <c r="U10326" s="52"/>
      <c r="V10326" s="52"/>
      <c r="W10326" s="52"/>
      <c r="X10326" s="52"/>
      <c r="Y10326" s="52"/>
      <c r="Z10326" s="52"/>
      <c r="AA10326" s="52"/>
    </row>
    <row r="10327" spans="19:27">
      <c r="S10327" s="52"/>
      <c r="T10327" s="52"/>
      <c r="U10327" s="52"/>
      <c r="V10327" s="52"/>
      <c r="W10327" s="52"/>
      <c r="X10327" s="52"/>
      <c r="Y10327" s="52"/>
      <c r="Z10327" s="52"/>
      <c r="AA10327" s="52"/>
    </row>
    <row r="10328" spans="19:27">
      <c r="S10328" s="52"/>
      <c r="T10328" s="52"/>
      <c r="U10328" s="52"/>
      <c r="V10328" s="52"/>
      <c r="W10328" s="52"/>
      <c r="X10328" s="52"/>
      <c r="Y10328" s="52"/>
      <c r="Z10328" s="52"/>
      <c r="AA10328" s="52"/>
    </row>
    <row r="10329" spans="19:27">
      <c r="S10329" s="52"/>
      <c r="T10329" s="52"/>
      <c r="U10329" s="52"/>
      <c r="V10329" s="52"/>
      <c r="W10329" s="52"/>
      <c r="X10329" s="52"/>
      <c r="Y10329" s="52"/>
      <c r="Z10329" s="52"/>
      <c r="AA10329" s="52"/>
    </row>
    <row r="10330" spans="19:27">
      <c r="S10330" s="52"/>
      <c r="T10330" s="52"/>
      <c r="U10330" s="52"/>
      <c r="V10330" s="52"/>
      <c r="W10330" s="52"/>
      <c r="X10330" s="52"/>
      <c r="Y10330" s="52"/>
      <c r="Z10330" s="52"/>
      <c r="AA10330" s="52"/>
    </row>
    <row r="10331" spans="19:27">
      <c r="S10331" s="52"/>
      <c r="T10331" s="52"/>
      <c r="U10331" s="52"/>
      <c r="V10331" s="52"/>
      <c r="W10331" s="52"/>
      <c r="X10331" s="52"/>
      <c r="Y10331" s="52"/>
      <c r="Z10331" s="52"/>
      <c r="AA10331" s="52"/>
    </row>
    <row r="10332" spans="19:27">
      <c r="S10332" s="52"/>
      <c r="T10332" s="52"/>
      <c r="U10332" s="52"/>
      <c r="V10332" s="52"/>
      <c r="W10332" s="52"/>
      <c r="X10332" s="52"/>
      <c r="Y10332" s="52"/>
      <c r="Z10332" s="52"/>
      <c r="AA10332" s="52"/>
    </row>
    <row r="10333" spans="19:27">
      <c r="S10333" s="52"/>
      <c r="T10333" s="52"/>
      <c r="U10333" s="52"/>
      <c r="V10333" s="52"/>
      <c r="W10333" s="52"/>
      <c r="X10333" s="52"/>
      <c r="Y10333" s="52"/>
      <c r="Z10333" s="52"/>
      <c r="AA10333" s="52"/>
    </row>
    <row r="10334" spans="19:27">
      <c r="S10334" s="52"/>
      <c r="T10334" s="52"/>
      <c r="U10334" s="52"/>
      <c r="V10334" s="52"/>
      <c r="W10334" s="52"/>
      <c r="X10334" s="52"/>
      <c r="Y10334" s="52"/>
      <c r="Z10334" s="52"/>
      <c r="AA10334" s="52"/>
    </row>
    <row r="10335" spans="19:27">
      <c r="S10335" s="52"/>
      <c r="T10335" s="52"/>
      <c r="U10335" s="52"/>
      <c r="V10335" s="52"/>
      <c r="W10335" s="52"/>
      <c r="X10335" s="52"/>
      <c r="Y10335" s="52"/>
      <c r="Z10335" s="52"/>
      <c r="AA10335" s="52"/>
    </row>
    <row r="10336" spans="19:27">
      <c r="S10336" s="52"/>
      <c r="T10336" s="52"/>
      <c r="U10336" s="52"/>
      <c r="V10336" s="52"/>
      <c r="W10336" s="52"/>
      <c r="X10336" s="52"/>
      <c r="Y10336" s="52"/>
      <c r="Z10336" s="52"/>
      <c r="AA10336" s="52"/>
    </row>
    <row r="10337" spans="19:27">
      <c r="S10337" s="52"/>
      <c r="T10337" s="52"/>
      <c r="U10337" s="52"/>
      <c r="V10337" s="52"/>
      <c r="W10337" s="52"/>
      <c r="X10337" s="52"/>
      <c r="Y10337" s="52"/>
      <c r="Z10337" s="52"/>
      <c r="AA10337" s="52"/>
    </row>
    <row r="10338" spans="19:27">
      <c r="S10338" s="52"/>
      <c r="T10338" s="52"/>
      <c r="U10338" s="52"/>
      <c r="V10338" s="52"/>
      <c r="W10338" s="52"/>
      <c r="X10338" s="52"/>
      <c r="Y10338" s="52"/>
      <c r="Z10338" s="52"/>
      <c r="AA10338" s="52"/>
    </row>
    <row r="10339" spans="19:27">
      <c r="S10339" s="52"/>
      <c r="T10339" s="52"/>
      <c r="U10339" s="52"/>
      <c r="V10339" s="52"/>
      <c r="W10339" s="52"/>
      <c r="X10339" s="52"/>
      <c r="Y10339" s="52"/>
      <c r="Z10339" s="52"/>
      <c r="AA10339" s="52"/>
    </row>
    <row r="10340" spans="19:27">
      <c r="S10340" s="52"/>
      <c r="T10340" s="52"/>
      <c r="U10340" s="52"/>
      <c r="V10340" s="52"/>
      <c r="W10340" s="52"/>
      <c r="X10340" s="52"/>
      <c r="Y10340" s="52"/>
      <c r="Z10340" s="52"/>
      <c r="AA10340" s="52"/>
    </row>
    <row r="10341" spans="19:27">
      <c r="S10341" s="52"/>
      <c r="T10341" s="52"/>
      <c r="U10341" s="52"/>
      <c r="V10341" s="52"/>
      <c r="W10341" s="52"/>
      <c r="X10341" s="52"/>
      <c r="Y10341" s="52"/>
      <c r="Z10341" s="52"/>
      <c r="AA10341" s="52"/>
    </row>
    <row r="10342" spans="19:27">
      <c r="S10342" s="52"/>
      <c r="T10342" s="52"/>
      <c r="U10342" s="52"/>
      <c r="V10342" s="52"/>
      <c r="W10342" s="52"/>
      <c r="X10342" s="52"/>
      <c r="Y10342" s="52"/>
      <c r="Z10342" s="52"/>
      <c r="AA10342" s="52"/>
    </row>
    <row r="10343" spans="19:27">
      <c r="S10343" s="52"/>
      <c r="T10343" s="52"/>
      <c r="U10343" s="52"/>
      <c r="V10343" s="52"/>
      <c r="W10343" s="52"/>
      <c r="X10343" s="52"/>
      <c r="Y10343" s="52"/>
      <c r="Z10343" s="52"/>
      <c r="AA10343" s="52"/>
    </row>
    <row r="10344" spans="19:27">
      <c r="S10344" s="52"/>
      <c r="T10344" s="52"/>
      <c r="U10344" s="52"/>
      <c r="V10344" s="52"/>
      <c r="W10344" s="52"/>
      <c r="X10344" s="52"/>
      <c r="Y10344" s="52"/>
      <c r="Z10344" s="52"/>
      <c r="AA10344" s="52"/>
    </row>
    <row r="10345" spans="19:27">
      <c r="S10345" s="52"/>
      <c r="T10345" s="52"/>
      <c r="U10345" s="52"/>
      <c r="V10345" s="52"/>
      <c r="W10345" s="52"/>
      <c r="X10345" s="52"/>
      <c r="Y10345" s="52"/>
      <c r="Z10345" s="52"/>
      <c r="AA10345" s="52"/>
    </row>
    <row r="10346" spans="19:27">
      <c r="S10346" s="52"/>
      <c r="T10346" s="52"/>
      <c r="U10346" s="52"/>
      <c r="V10346" s="52"/>
      <c r="W10346" s="52"/>
      <c r="X10346" s="52"/>
      <c r="Y10346" s="52"/>
      <c r="Z10346" s="52"/>
      <c r="AA10346" s="52"/>
    </row>
    <row r="10347" spans="19:27">
      <c r="S10347" s="52"/>
      <c r="T10347" s="52"/>
      <c r="U10347" s="52"/>
      <c r="V10347" s="52"/>
      <c r="W10347" s="52"/>
      <c r="X10347" s="52"/>
      <c r="Y10347" s="52"/>
      <c r="Z10347" s="52"/>
      <c r="AA10347" s="52"/>
    </row>
    <row r="10348" spans="19:27">
      <c r="S10348" s="52"/>
      <c r="T10348" s="52"/>
      <c r="U10348" s="52"/>
      <c r="V10348" s="52"/>
      <c r="W10348" s="52"/>
      <c r="X10348" s="52"/>
      <c r="Y10348" s="52"/>
      <c r="Z10348" s="52"/>
      <c r="AA10348" s="52"/>
    </row>
    <row r="10349" spans="19:27">
      <c r="S10349" s="52"/>
      <c r="T10349" s="52"/>
      <c r="U10349" s="52"/>
      <c r="V10349" s="52"/>
      <c r="W10349" s="52"/>
      <c r="X10349" s="52"/>
      <c r="Y10349" s="52"/>
      <c r="Z10349" s="52"/>
      <c r="AA10349" s="52"/>
    </row>
    <row r="10350" spans="19:27">
      <c r="S10350" s="52"/>
      <c r="T10350" s="52"/>
      <c r="U10350" s="52"/>
      <c r="V10350" s="52"/>
      <c r="W10350" s="52"/>
      <c r="X10350" s="52"/>
      <c r="Y10350" s="52"/>
      <c r="Z10350" s="52"/>
      <c r="AA10350" s="52"/>
    </row>
    <row r="10351" spans="19:27">
      <c r="S10351" s="52"/>
      <c r="T10351" s="52"/>
      <c r="U10351" s="52"/>
      <c r="V10351" s="52"/>
      <c r="W10351" s="52"/>
      <c r="X10351" s="52"/>
      <c r="Y10351" s="52"/>
      <c r="Z10351" s="52"/>
      <c r="AA10351" s="52"/>
    </row>
    <row r="10352" spans="19:27">
      <c r="S10352" s="52"/>
      <c r="T10352" s="52"/>
      <c r="U10352" s="52"/>
      <c r="V10352" s="52"/>
      <c r="W10352" s="52"/>
      <c r="X10352" s="52"/>
      <c r="Y10352" s="52"/>
      <c r="Z10352" s="52"/>
      <c r="AA10352" s="52"/>
    </row>
    <row r="10353" spans="19:27">
      <c r="S10353" s="52"/>
      <c r="T10353" s="52"/>
      <c r="U10353" s="52"/>
      <c r="V10353" s="52"/>
      <c r="W10353" s="52"/>
      <c r="X10353" s="52"/>
      <c r="Y10353" s="52"/>
      <c r="Z10353" s="52"/>
      <c r="AA10353" s="52"/>
    </row>
    <row r="10354" spans="19:27">
      <c r="S10354" s="52"/>
      <c r="T10354" s="52"/>
      <c r="U10354" s="52"/>
      <c r="V10354" s="52"/>
      <c r="W10354" s="52"/>
      <c r="X10354" s="52"/>
      <c r="Y10354" s="52"/>
      <c r="Z10354" s="52"/>
      <c r="AA10354" s="52"/>
    </row>
    <row r="10355" spans="19:27">
      <c r="S10355" s="52"/>
      <c r="T10355" s="52"/>
      <c r="U10355" s="52"/>
      <c r="V10355" s="52"/>
      <c r="W10355" s="52"/>
      <c r="X10355" s="52"/>
      <c r="Y10355" s="52"/>
      <c r="Z10355" s="52"/>
      <c r="AA10355" s="52"/>
    </row>
    <row r="10356" spans="19:27">
      <c r="S10356" s="52"/>
      <c r="T10356" s="52"/>
      <c r="U10356" s="52"/>
      <c r="V10356" s="52"/>
      <c r="W10356" s="52"/>
      <c r="X10356" s="52"/>
      <c r="Y10356" s="52"/>
      <c r="Z10356" s="52"/>
      <c r="AA10356" s="52"/>
    </row>
    <row r="10357" spans="19:27">
      <c r="S10357" s="52"/>
      <c r="T10357" s="52"/>
      <c r="U10357" s="52"/>
      <c r="V10357" s="52"/>
      <c r="W10357" s="52"/>
      <c r="X10357" s="52"/>
      <c r="Y10357" s="52"/>
      <c r="Z10357" s="52"/>
      <c r="AA10357" s="52"/>
    </row>
    <row r="10358" spans="19:27">
      <c r="S10358" s="52"/>
      <c r="T10358" s="52"/>
      <c r="U10358" s="52"/>
      <c r="V10358" s="52"/>
      <c r="W10358" s="52"/>
      <c r="X10358" s="52"/>
      <c r="Y10358" s="52"/>
      <c r="Z10358" s="52"/>
      <c r="AA10358" s="52"/>
    </row>
    <row r="10359" spans="19:27">
      <c r="S10359" s="52"/>
      <c r="T10359" s="52"/>
      <c r="U10359" s="52"/>
      <c r="V10359" s="52"/>
      <c r="W10359" s="52"/>
      <c r="X10359" s="52"/>
      <c r="Y10359" s="52"/>
      <c r="Z10359" s="52"/>
      <c r="AA10359" s="52"/>
    </row>
    <row r="10360" spans="19:27">
      <c r="S10360" s="52"/>
      <c r="T10360" s="52"/>
      <c r="U10360" s="52"/>
      <c r="V10360" s="52"/>
      <c r="W10360" s="52"/>
      <c r="X10360" s="52"/>
      <c r="Y10360" s="52"/>
      <c r="Z10360" s="52"/>
      <c r="AA10360" s="52"/>
    </row>
    <row r="10361" spans="19:27">
      <c r="S10361" s="52"/>
      <c r="T10361" s="52"/>
      <c r="U10361" s="52"/>
      <c r="V10361" s="52"/>
      <c r="W10361" s="52"/>
      <c r="X10361" s="52"/>
      <c r="Y10361" s="52"/>
      <c r="Z10361" s="52"/>
      <c r="AA10361" s="52"/>
    </row>
    <row r="10362" spans="19:27">
      <c r="S10362" s="52"/>
      <c r="T10362" s="52"/>
      <c r="U10362" s="52"/>
      <c r="V10362" s="52"/>
      <c r="W10362" s="52"/>
      <c r="X10362" s="52"/>
      <c r="Y10362" s="52"/>
      <c r="Z10362" s="52"/>
      <c r="AA10362" s="52"/>
    </row>
    <row r="10363" spans="19:27">
      <c r="S10363" s="52"/>
      <c r="T10363" s="52"/>
      <c r="U10363" s="52"/>
      <c r="V10363" s="52"/>
      <c r="W10363" s="52"/>
      <c r="X10363" s="52"/>
      <c r="Y10363" s="52"/>
      <c r="Z10363" s="52"/>
      <c r="AA10363" s="52"/>
    </row>
    <row r="10364" spans="19:27">
      <c r="S10364" s="52"/>
      <c r="T10364" s="52"/>
      <c r="U10364" s="52"/>
      <c r="V10364" s="52"/>
      <c r="W10364" s="52"/>
      <c r="X10364" s="52"/>
      <c r="Y10364" s="52"/>
      <c r="Z10364" s="52"/>
      <c r="AA10364" s="52"/>
    </row>
    <row r="10365" spans="19:27">
      <c r="S10365" s="52"/>
      <c r="T10365" s="52"/>
      <c r="U10365" s="52"/>
      <c r="V10365" s="52"/>
      <c r="W10365" s="52"/>
      <c r="X10365" s="52"/>
      <c r="Y10365" s="52"/>
      <c r="Z10365" s="52"/>
      <c r="AA10365" s="52"/>
    </row>
    <row r="10366" spans="19:27">
      <c r="S10366" s="52"/>
      <c r="T10366" s="52"/>
      <c r="U10366" s="52"/>
      <c r="V10366" s="52"/>
      <c r="W10366" s="52"/>
      <c r="X10366" s="52"/>
      <c r="Y10366" s="52"/>
      <c r="Z10366" s="52"/>
      <c r="AA10366" s="52"/>
    </row>
    <row r="10367" spans="19:27">
      <c r="S10367" s="52"/>
      <c r="T10367" s="52"/>
      <c r="U10367" s="52"/>
      <c r="V10367" s="52"/>
      <c r="W10367" s="52"/>
      <c r="X10367" s="52"/>
      <c r="Y10367" s="52"/>
      <c r="Z10367" s="52"/>
      <c r="AA10367" s="52"/>
    </row>
    <row r="10368" spans="19:27">
      <c r="S10368" s="52"/>
      <c r="T10368" s="52"/>
      <c r="U10368" s="52"/>
      <c r="V10368" s="52"/>
      <c r="W10368" s="52"/>
      <c r="X10368" s="52"/>
      <c r="Y10368" s="52"/>
      <c r="Z10368" s="52"/>
      <c r="AA10368" s="52"/>
    </row>
    <row r="10369" spans="19:27">
      <c r="S10369" s="52"/>
      <c r="T10369" s="52"/>
      <c r="U10369" s="52"/>
      <c r="V10369" s="52"/>
      <c r="W10369" s="52"/>
      <c r="X10369" s="52"/>
      <c r="Y10369" s="52"/>
      <c r="Z10369" s="52"/>
      <c r="AA10369" s="52"/>
    </row>
    <row r="10370" spans="19:27">
      <c r="S10370" s="52"/>
      <c r="T10370" s="52"/>
      <c r="U10370" s="52"/>
      <c r="V10370" s="52"/>
      <c r="W10370" s="52"/>
      <c r="X10370" s="52"/>
      <c r="Y10370" s="52"/>
      <c r="Z10370" s="52"/>
      <c r="AA10370" s="52"/>
    </row>
    <row r="10371" spans="19:27">
      <c r="S10371" s="52"/>
      <c r="T10371" s="52"/>
      <c r="U10371" s="52"/>
      <c r="V10371" s="52"/>
      <c r="W10371" s="52"/>
      <c r="X10371" s="52"/>
      <c r="Y10371" s="52"/>
      <c r="Z10371" s="52"/>
      <c r="AA10371" s="52"/>
    </row>
    <row r="10372" spans="19:27">
      <c r="S10372" s="52"/>
      <c r="T10372" s="52"/>
      <c r="U10372" s="52"/>
      <c r="V10372" s="52"/>
      <c r="W10372" s="52"/>
      <c r="X10372" s="52"/>
      <c r="Y10372" s="52"/>
      <c r="Z10372" s="52"/>
      <c r="AA10372" s="52"/>
    </row>
    <row r="10373" spans="19:27">
      <c r="S10373" s="52"/>
      <c r="T10373" s="52"/>
      <c r="U10373" s="52"/>
      <c r="V10373" s="52"/>
      <c r="W10373" s="52"/>
      <c r="X10373" s="52"/>
      <c r="Y10373" s="52"/>
      <c r="Z10373" s="52"/>
      <c r="AA10373" s="52"/>
    </row>
    <row r="10374" spans="19:27">
      <c r="S10374" s="52"/>
      <c r="T10374" s="52"/>
      <c r="U10374" s="52"/>
      <c r="V10374" s="52"/>
      <c r="W10374" s="52"/>
      <c r="X10374" s="52"/>
      <c r="Y10374" s="52"/>
      <c r="Z10374" s="52"/>
      <c r="AA10374" s="52"/>
    </row>
    <row r="10375" spans="19:27">
      <c r="S10375" s="52"/>
      <c r="T10375" s="52"/>
      <c r="U10375" s="52"/>
      <c r="V10375" s="52"/>
      <c r="W10375" s="52"/>
      <c r="X10375" s="52"/>
      <c r="Y10375" s="52"/>
      <c r="Z10375" s="52"/>
      <c r="AA10375" s="52"/>
    </row>
    <row r="10376" spans="19:27">
      <c r="S10376" s="52"/>
      <c r="T10376" s="52"/>
      <c r="U10376" s="52"/>
      <c r="V10376" s="52"/>
      <c r="W10376" s="52"/>
      <c r="X10376" s="52"/>
      <c r="Y10376" s="52"/>
      <c r="Z10376" s="52"/>
      <c r="AA10376" s="52"/>
    </row>
    <row r="10377" spans="19:27">
      <c r="S10377" s="52"/>
      <c r="T10377" s="52"/>
      <c r="U10377" s="52"/>
      <c r="V10377" s="52"/>
      <c r="W10377" s="52"/>
      <c r="X10377" s="52"/>
      <c r="Y10377" s="52"/>
      <c r="Z10377" s="52"/>
      <c r="AA10377" s="52"/>
    </row>
    <row r="10378" spans="19:27">
      <c r="S10378" s="52"/>
      <c r="T10378" s="52"/>
      <c r="U10378" s="52"/>
      <c r="V10378" s="52"/>
      <c r="W10378" s="52"/>
      <c r="X10378" s="52"/>
      <c r="Y10378" s="52"/>
      <c r="Z10378" s="52"/>
      <c r="AA10378" s="52"/>
    </row>
    <row r="10379" spans="19:27">
      <c r="S10379" s="52"/>
      <c r="T10379" s="52"/>
      <c r="U10379" s="52"/>
      <c r="V10379" s="52"/>
      <c r="W10379" s="52"/>
      <c r="X10379" s="52"/>
      <c r="Y10379" s="52"/>
      <c r="Z10379" s="52"/>
      <c r="AA10379" s="52"/>
    </row>
    <row r="10380" spans="19:27">
      <c r="S10380" s="52"/>
      <c r="T10380" s="52"/>
      <c r="U10380" s="52"/>
      <c r="V10380" s="52"/>
      <c r="W10380" s="52"/>
      <c r="X10380" s="52"/>
      <c r="Y10380" s="52"/>
      <c r="Z10380" s="52"/>
      <c r="AA10380" s="52"/>
    </row>
    <row r="10381" spans="19:27">
      <c r="S10381" s="52"/>
      <c r="T10381" s="52"/>
      <c r="U10381" s="52"/>
      <c r="V10381" s="52"/>
      <c r="W10381" s="52"/>
      <c r="X10381" s="52"/>
      <c r="Y10381" s="52"/>
      <c r="Z10381" s="52"/>
      <c r="AA10381" s="52"/>
    </row>
    <row r="10382" spans="19:27">
      <c r="S10382" s="52"/>
      <c r="T10382" s="52"/>
      <c r="U10382" s="52"/>
      <c r="V10382" s="52"/>
      <c r="W10382" s="52"/>
      <c r="X10382" s="52"/>
      <c r="Y10382" s="52"/>
      <c r="Z10382" s="52"/>
      <c r="AA10382" s="52"/>
    </row>
    <row r="10383" spans="19:27">
      <c r="S10383" s="52"/>
      <c r="T10383" s="52"/>
      <c r="U10383" s="52"/>
      <c r="V10383" s="52"/>
      <c r="W10383" s="52"/>
      <c r="X10383" s="52"/>
      <c r="Y10383" s="52"/>
      <c r="Z10383" s="52"/>
      <c r="AA10383" s="52"/>
    </row>
    <row r="10384" spans="19:27">
      <c r="S10384" s="52"/>
      <c r="T10384" s="52"/>
      <c r="U10384" s="52"/>
      <c r="V10384" s="52"/>
      <c r="W10384" s="52"/>
      <c r="X10384" s="52"/>
      <c r="Y10384" s="52"/>
      <c r="Z10384" s="52"/>
      <c r="AA10384" s="52"/>
    </row>
    <row r="10385" spans="19:27">
      <c r="S10385" s="52"/>
      <c r="T10385" s="52"/>
      <c r="U10385" s="52"/>
      <c r="V10385" s="52"/>
      <c r="W10385" s="52"/>
      <c r="X10385" s="52"/>
      <c r="Y10385" s="52"/>
      <c r="Z10385" s="52"/>
      <c r="AA10385" s="52"/>
    </row>
    <row r="10386" spans="19:27">
      <c r="S10386" s="52"/>
      <c r="T10386" s="52"/>
      <c r="U10386" s="52"/>
      <c r="V10386" s="52"/>
      <c r="W10386" s="52"/>
      <c r="X10386" s="52"/>
      <c r="Y10386" s="52"/>
      <c r="Z10386" s="52"/>
      <c r="AA10386" s="52"/>
    </row>
    <row r="10387" spans="19:27">
      <c r="S10387" s="52"/>
      <c r="T10387" s="52"/>
      <c r="U10387" s="52"/>
      <c r="V10387" s="52"/>
      <c r="W10387" s="52"/>
      <c r="X10387" s="52"/>
      <c r="Y10387" s="52"/>
      <c r="Z10387" s="52"/>
      <c r="AA10387" s="52"/>
    </row>
    <row r="10388" spans="19:27">
      <c r="S10388" s="52"/>
      <c r="T10388" s="52"/>
      <c r="U10388" s="52"/>
      <c r="V10388" s="52"/>
      <c r="W10388" s="52"/>
      <c r="X10388" s="52"/>
      <c r="Y10388" s="52"/>
      <c r="Z10388" s="52"/>
      <c r="AA10388" s="52"/>
    </row>
    <row r="10389" spans="19:27">
      <c r="S10389" s="52"/>
      <c r="T10389" s="52"/>
      <c r="U10389" s="52"/>
      <c r="V10389" s="52"/>
      <c r="W10389" s="52"/>
      <c r="X10389" s="52"/>
      <c r="Y10389" s="52"/>
      <c r="Z10389" s="52"/>
      <c r="AA10389" s="52"/>
    </row>
    <row r="10390" spans="19:27">
      <c r="S10390" s="52"/>
      <c r="T10390" s="52"/>
      <c r="U10390" s="52"/>
      <c r="V10390" s="52"/>
      <c r="W10390" s="52"/>
      <c r="X10390" s="52"/>
      <c r="Y10390" s="52"/>
      <c r="Z10390" s="52"/>
      <c r="AA10390" s="52"/>
    </row>
    <row r="10391" spans="19:27">
      <c r="S10391" s="52"/>
      <c r="T10391" s="52"/>
      <c r="U10391" s="52"/>
      <c r="V10391" s="52"/>
      <c r="W10391" s="52"/>
      <c r="X10391" s="52"/>
      <c r="Y10391" s="52"/>
      <c r="Z10391" s="52"/>
      <c r="AA10391" s="52"/>
    </row>
    <row r="10392" spans="19:27">
      <c r="S10392" s="52"/>
      <c r="T10392" s="52"/>
      <c r="U10392" s="52"/>
      <c r="V10392" s="52"/>
      <c r="W10392" s="52"/>
      <c r="X10392" s="52"/>
      <c r="Y10392" s="52"/>
      <c r="Z10392" s="52"/>
      <c r="AA10392" s="52"/>
    </row>
    <row r="10393" spans="19:27">
      <c r="S10393" s="52"/>
      <c r="T10393" s="52"/>
      <c r="U10393" s="52"/>
      <c r="V10393" s="52"/>
      <c r="W10393" s="52"/>
      <c r="X10393" s="52"/>
      <c r="Y10393" s="52"/>
      <c r="Z10393" s="52"/>
      <c r="AA10393" s="52"/>
    </row>
    <row r="10394" spans="19:27">
      <c r="S10394" s="52"/>
      <c r="T10394" s="52"/>
      <c r="U10394" s="52"/>
      <c r="V10394" s="52"/>
      <c r="W10394" s="52"/>
      <c r="X10394" s="52"/>
      <c r="Y10394" s="52"/>
      <c r="Z10394" s="52"/>
      <c r="AA10394" s="52"/>
    </row>
    <row r="10395" spans="19:27">
      <c r="S10395" s="52"/>
      <c r="T10395" s="52"/>
      <c r="U10395" s="52"/>
      <c r="V10395" s="52"/>
      <c r="W10395" s="52"/>
      <c r="X10395" s="52"/>
      <c r="Y10395" s="52"/>
      <c r="Z10395" s="52"/>
      <c r="AA10395" s="52"/>
    </row>
    <row r="10396" spans="19:27">
      <c r="S10396" s="52"/>
      <c r="T10396" s="52"/>
      <c r="U10396" s="52"/>
      <c r="V10396" s="52"/>
      <c r="W10396" s="52"/>
      <c r="X10396" s="52"/>
      <c r="Y10396" s="52"/>
      <c r="Z10396" s="52"/>
      <c r="AA10396" s="52"/>
    </row>
    <row r="10397" spans="19:27">
      <c r="S10397" s="52"/>
      <c r="T10397" s="52"/>
      <c r="U10397" s="52"/>
      <c r="V10397" s="52"/>
      <c r="W10397" s="52"/>
      <c r="X10397" s="52"/>
      <c r="Y10397" s="52"/>
      <c r="Z10397" s="52"/>
      <c r="AA10397" s="52"/>
    </row>
    <row r="10398" spans="19:27">
      <c r="S10398" s="52"/>
      <c r="T10398" s="52"/>
      <c r="U10398" s="52"/>
      <c r="V10398" s="52"/>
      <c r="W10398" s="52"/>
      <c r="X10398" s="52"/>
      <c r="Y10398" s="52"/>
      <c r="Z10398" s="52"/>
      <c r="AA10398" s="52"/>
    </row>
    <row r="10399" spans="19:27">
      <c r="S10399" s="52"/>
      <c r="T10399" s="52"/>
      <c r="U10399" s="52"/>
      <c r="V10399" s="52"/>
      <c r="W10399" s="52"/>
      <c r="X10399" s="52"/>
      <c r="Y10399" s="52"/>
      <c r="Z10399" s="52"/>
      <c r="AA10399" s="52"/>
    </row>
    <row r="10400" spans="19:27">
      <c r="S10400" s="52"/>
      <c r="T10400" s="52"/>
      <c r="U10400" s="52"/>
      <c r="V10400" s="52"/>
      <c r="W10400" s="52"/>
      <c r="X10400" s="52"/>
      <c r="Y10400" s="52"/>
      <c r="Z10400" s="52"/>
      <c r="AA10400" s="52"/>
    </row>
    <row r="10401" spans="19:27">
      <c r="S10401" s="52"/>
      <c r="T10401" s="52"/>
      <c r="U10401" s="52"/>
      <c r="V10401" s="52"/>
      <c r="W10401" s="52"/>
      <c r="X10401" s="52"/>
      <c r="Y10401" s="52"/>
      <c r="Z10401" s="52"/>
      <c r="AA10401" s="52"/>
    </row>
    <row r="10402" spans="19:27">
      <c r="S10402" s="52"/>
      <c r="T10402" s="52"/>
      <c r="U10402" s="52"/>
      <c r="V10402" s="52"/>
      <c r="W10402" s="52"/>
      <c r="X10402" s="52"/>
      <c r="Y10402" s="52"/>
      <c r="Z10402" s="52"/>
      <c r="AA10402" s="52"/>
    </row>
    <row r="10403" spans="19:27">
      <c r="S10403" s="52"/>
      <c r="T10403" s="52"/>
      <c r="U10403" s="52"/>
      <c r="V10403" s="52"/>
      <c r="W10403" s="52"/>
      <c r="X10403" s="52"/>
      <c r="Y10403" s="52"/>
      <c r="Z10403" s="52"/>
      <c r="AA10403" s="52"/>
    </row>
    <row r="10404" spans="19:27">
      <c r="S10404" s="52"/>
      <c r="T10404" s="52"/>
      <c r="U10404" s="52"/>
      <c r="V10404" s="52"/>
      <c r="W10404" s="52"/>
      <c r="X10404" s="52"/>
      <c r="Y10404" s="52"/>
      <c r="Z10404" s="52"/>
      <c r="AA10404" s="52"/>
    </row>
    <row r="10405" spans="19:27">
      <c r="S10405" s="52"/>
      <c r="T10405" s="52"/>
      <c r="U10405" s="52"/>
      <c r="V10405" s="52"/>
      <c r="W10405" s="52"/>
      <c r="X10405" s="52"/>
      <c r="Y10405" s="52"/>
      <c r="Z10405" s="52"/>
      <c r="AA10405" s="52"/>
    </row>
    <row r="10406" spans="19:27">
      <c r="S10406" s="52"/>
      <c r="T10406" s="52"/>
      <c r="U10406" s="52"/>
      <c r="V10406" s="52"/>
      <c r="W10406" s="52"/>
      <c r="X10406" s="52"/>
      <c r="Y10406" s="52"/>
      <c r="Z10406" s="52"/>
      <c r="AA10406" s="52"/>
    </row>
    <row r="10407" spans="19:27">
      <c r="S10407" s="52"/>
      <c r="T10407" s="52"/>
      <c r="U10407" s="52"/>
      <c r="V10407" s="52"/>
      <c r="W10407" s="52"/>
      <c r="X10407" s="52"/>
      <c r="Y10407" s="52"/>
      <c r="Z10407" s="52"/>
      <c r="AA10407" s="52"/>
    </row>
    <row r="10408" spans="19:27">
      <c r="S10408" s="52"/>
      <c r="T10408" s="52"/>
      <c r="U10408" s="52"/>
      <c r="V10408" s="52"/>
      <c r="W10408" s="52"/>
      <c r="X10408" s="52"/>
      <c r="Y10408" s="52"/>
      <c r="Z10408" s="52"/>
      <c r="AA10408" s="52"/>
    </row>
    <row r="10409" spans="19:27">
      <c r="S10409" s="52"/>
      <c r="T10409" s="52"/>
      <c r="U10409" s="52"/>
      <c r="V10409" s="52"/>
      <c r="W10409" s="52"/>
      <c r="X10409" s="52"/>
      <c r="Y10409" s="52"/>
      <c r="Z10409" s="52"/>
      <c r="AA10409" s="52"/>
    </row>
    <row r="10410" spans="19:27">
      <c r="S10410" s="52"/>
      <c r="T10410" s="52"/>
      <c r="U10410" s="52"/>
      <c r="V10410" s="52"/>
      <c r="W10410" s="52"/>
      <c r="X10410" s="52"/>
      <c r="Y10410" s="52"/>
      <c r="Z10410" s="52"/>
      <c r="AA10410" s="52"/>
    </row>
    <row r="10411" spans="19:27">
      <c r="S10411" s="52"/>
      <c r="T10411" s="52"/>
      <c r="U10411" s="52"/>
      <c r="V10411" s="52"/>
      <c r="W10411" s="52"/>
      <c r="X10411" s="52"/>
      <c r="Y10411" s="52"/>
      <c r="Z10411" s="52"/>
      <c r="AA10411" s="52"/>
    </row>
    <row r="10412" spans="19:27">
      <c r="S10412" s="52"/>
      <c r="T10412" s="52"/>
      <c r="U10412" s="52"/>
      <c r="V10412" s="52"/>
      <c r="W10412" s="52"/>
      <c r="X10412" s="52"/>
      <c r="Y10412" s="52"/>
      <c r="Z10412" s="52"/>
      <c r="AA10412" s="52"/>
    </row>
    <row r="10413" spans="19:27">
      <c r="S10413" s="52"/>
      <c r="T10413" s="52"/>
      <c r="U10413" s="52"/>
      <c r="V10413" s="52"/>
      <c r="W10413" s="52"/>
      <c r="X10413" s="52"/>
      <c r="Y10413" s="52"/>
      <c r="Z10413" s="52"/>
      <c r="AA10413" s="52"/>
    </row>
    <row r="10414" spans="19:27">
      <c r="S10414" s="52"/>
      <c r="T10414" s="52"/>
      <c r="U10414" s="52"/>
      <c r="V10414" s="52"/>
      <c r="W10414" s="52"/>
      <c r="X10414" s="52"/>
      <c r="Y10414" s="52"/>
      <c r="Z10414" s="52"/>
      <c r="AA10414" s="52"/>
    </row>
    <row r="10415" spans="19:27">
      <c r="S10415" s="52"/>
      <c r="T10415" s="52"/>
      <c r="U10415" s="52"/>
      <c r="V10415" s="52"/>
      <c r="W10415" s="52"/>
      <c r="X10415" s="52"/>
      <c r="Y10415" s="52"/>
      <c r="Z10415" s="52"/>
      <c r="AA10415" s="52"/>
    </row>
    <row r="10416" spans="19:27">
      <c r="S10416" s="52"/>
      <c r="T10416" s="52"/>
      <c r="U10416" s="52"/>
      <c r="V10416" s="52"/>
      <c r="W10416" s="52"/>
      <c r="X10416" s="52"/>
      <c r="Y10416" s="52"/>
      <c r="Z10416" s="52"/>
      <c r="AA10416" s="52"/>
    </row>
    <row r="10417" spans="19:27">
      <c r="S10417" s="52"/>
      <c r="T10417" s="52"/>
      <c r="U10417" s="52"/>
      <c r="V10417" s="52"/>
      <c r="W10417" s="52"/>
      <c r="X10417" s="52"/>
      <c r="Y10417" s="52"/>
      <c r="Z10417" s="52"/>
      <c r="AA10417" s="52"/>
    </row>
    <row r="10418" spans="19:27">
      <c r="S10418" s="52"/>
      <c r="T10418" s="52"/>
      <c r="U10418" s="52"/>
      <c r="V10418" s="52"/>
      <c r="W10418" s="52"/>
      <c r="X10418" s="52"/>
      <c r="Y10418" s="52"/>
      <c r="Z10418" s="52"/>
      <c r="AA10418" s="52"/>
    </row>
    <row r="10419" spans="19:27">
      <c r="S10419" s="52"/>
      <c r="T10419" s="52"/>
      <c r="U10419" s="52"/>
      <c r="V10419" s="52"/>
      <c r="W10419" s="52"/>
      <c r="X10419" s="52"/>
      <c r="Y10419" s="52"/>
      <c r="Z10419" s="52"/>
      <c r="AA10419" s="52"/>
    </row>
    <row r="10420" spans="19:27">
      <c r="S10420" s="52"/>
      <c r="T10420" s="52"/>
      <c r="U10420" s="52"/>
      <c r="V10420" s="52"/>
      <c r="W10420" s="52"/>
      <c r="X10420" s="52"/>
      <c r="Y10420" s="52"/>
      <c r="Z10420" s="52"/>
      <c r="AA10420" s="52"/>
    </row>
    <row r="10421" spans="19:27">
      <c r="S10421" s="52"/>
      <c r="T10421" s="52"/>
      <c r="U10421" s="52"/>
      <c r="V10421" s="52"/>
      <c r="W10421" s="52"/>
      <c r="X10421" s="52"/>
      <c r="Y10421" s="52"/>
      <c r="Z10421" s="52"/>
      <c r="AA10421" s="52"/>
    </row>
    <row r="10422" spans="19:27">
      <c r="S10422" s="52"/>
      <c r="T10422" s="52"/>
      <c r="U10422" s="52"/>
      <c r="V10422" s="52"/>
      <c r="W10422" s="52"/>
      <c r="X10422" s="52"/>
      <c r="Y10422" s="52"/>
      <c r="Z10422" s="52"/>
      <c r="AA10422" s="52"/>
    </row>
    <row r="10423" spans="19:27">
      <c r="S10423" s="52"/>
      <c r="T10423" s="52"/>
      <c r="U10423" s="52"/>
      <c r="V10423" s="52"/>
      <c r="W10423" s="52"/>
      <c r="X10423" s="52"/>
      <c r="Y10423" s="52"/>
      <c r="Z10423" s="52"/>
      <c r="AA10423" s="52"/>
    </row>
    <row r="10424" spans="19:27">
      <c r="S10424" s="52"/>
      <c r="T10424" s="52"/>
      <c r="U10424" s="52"/>
      <c r="V10424" s="52"/>
      <c r="W10424" s="52"/>
      <c r="X10424" s="52"/>
      <c r="Y10424" s="52"/>
      <c r="Z10424" s="52"/>
      <c r="AA10424" s="52"/>
    </row>
    <row r="10425" spans="19:27">
      <c r="S10425" s="52"/>
      <c r="T10425" s="52"/>
      <c r="U10425" s="52"/>
      <c r="V10425" s="52"/>
      <c r="W10425" s="52"/>
      <c r="X10425" s="52"/>
      <c r="Y10425" s="52"/>
      <c r="Z10425" s="52"/>
      <c r="AA10425" s="52"/>
    </row>
    <row r="10426" spans="19:27">
      <c r="S10426" s="52"/>
      <c r="T10426" s="52"/>
      <c r="U10426" s="52"/>
      <c r="V10426" s="52"/>
      <c r="W10426" s="52"/>
      <c r="X10426" s="52"/>
      <c r="Y10426" s="52"/>
      <c r="Z10426" s="52"/>
      <c r="AA10426" s="52"/>
    </row>
    <row r="10427" spans="19:27">
      <c r="S10427" s="52"/>
      <c r="T10427" s="52"/>
      <c r="U10427" s="52"/>
      <c r="V10427" s="52"/>
      <c r="W10427" s="52"/>
      <c r="X10427" s="52"/>
      <c r="Y10427" s="52"/>
      <c r="Z10427" s="52"/>
      <c r="AA10427" s="52"/>
    </row>
    <row r="10428" spans="19:27">
      <c r="S10428" s="52"/>
      <c r="T10428" s="52"/>
      <c r="U10428" s="52"/>
      <c r="V10428" s="52"/>
      <c r="W10428" s="52"/>
      <c r="X10428" s="52"/>
      <c r="Y10428" s="52"/>
      <c r="Z10428" s="52"/>
      <c r="AA10428" s="52"/>
    </row>
    <row r="10429" spans="19:27">
      <c r="S10429" s="52"/>
      <c r="T10429" s="52"/>
      <c r="U10429" s="52"/>
      <c r="V10429" s="52"/>
      <c r="W10429" s="52"/>
      <c r="X10429" s="52"/>
      <c r="Y10429" s="52"/>
      <c r="Z10429" s="52"/>
      <c r="AA10429" s="52"/>
    </row>
    <row r="10430" spans="19:27">
      <c r="S10430" s="52"/>
      <c r="T10430" s="52"/>
      <c r="U10430" s="52"/>
      <c r="V10430" s="52"/>
      <c r="W10430" s="52"/>
      <c r="X10430" s="52"/>
      <c r="Y10430" s="52"/>
      <c r="Z10430" s="52"/>
      <c r="AA10430" s="52"/>
    </row>
    <row r="10431" spans="19:27">
      <c r="S10431" s="52"/>
      <c r="T10431" s="52"/>
      <c r="U10431" s="52"/>
      <c r="V10431" s="52"/>
      <c r="W10431" s="52"/>
      <c r="X10431" s="52"/>
      <c r="Y10431" s="52"/>
      <c r="Z10431" s="52"/>
      <c r="AA10431" s="52"/>
    </row>
    <row r="10432" spans="19:27">
      <c r="S10432" s="52"/>
      <c r="T10432" s="52"/>
      <c r="U10432" s="52"/>
      <c r="V10432" s="52"/>
      <c r="W10432" s="52"/>
      <c r="X10432" s="52"/>
      <c r="Y10432" s="52"/>
      <c r="Z10432" s="52"/>
      <c r="AA10432" s="52"/>
    </row>
    <row r="10433" spans="19:27">
      <c r="S10433" s="52"/>
      <c r="T10433" s="52"/>
      <c r="U10433" s="52"/>
      <c r="V10433" s="52"/>
      <c r="W10433" s="52"/>
      <c r="X10433" s="52"/>
      <c r="Y10433" s="52"/>
      <c r="Z10433" s="52"/>
      <c r="AA10433" s="52"/>
    </row>
    <row r="10434" spans="19:27">
      <c r="S10434" s="52"/>
      <c r="T10434" s="52"/>
      <c r="U10434" s="52"/>
      <c r="V10434" s="52"/>
      <c r="W10434" s="52"/>
      <c r="X10434" s="52"/>
      <c r="Y10434" s="52"/>
      <c r="Z10434" s="52"/>
      <c r="AA10434" s="52"/>
    </row>
    <row r="10435" spans="19:27">
      <c r="S10435" s="52"/>
      <c r="T10435" s="52"/>
      <c r="U10435" s="52"/>
      <c r="V10435" s="52"/>
      <c r="W10435" s="52"/>
      <c r="X10435" s="52"/>
      <c r="Y10435" s="52"/>
      <c r="Z10435" s="52"/>
      <c r="AA10435" s="52"/>
    </row>
    <row r="10436" spans="19:27">
      <c r="S10436" s="52"/>
      <c r="T10436" s="52"/>
      <c r="U10436" s="52"/>
      <c r="V10436" s="52"/>
      <c r="W10436" s="52"/>
      <c r="X10436" s="52"/>
      <c r="Y10436" s="52"/>
      <c r="Z10436" s="52"/>
      <c r="AA10436" s="52"/>
    </row>
    <row r="10437" spans="19:27">
      <c r="S10437" s="52"/>
      <c r="T10437" s="52"/>
      <c r="U10437" s="52"/>
      <c r="V10437" s="52"/>
      <c r="W10437" s="52"/>
      <c r="X10437" s="52"/>
      <c r="Y10437" s="52"/>
      <c r="Z10437" s="52"/>
      <c r="AA10437" s="52"/>
    </row>
    <row r="10438" spans="19:27">
      <c r="S10438" s="52"/>
      <c r="T10438" s="52"/>
      <c r="U10438" s="52"/>
      <c r="V10438" s="52"/>
      <c r="W10438" s="52"/>
      <c r="X10438" s="52"/>
      <c r="Y10438" s="52"/>
      <c r="Z10438" s="52"/>
      <c r="AA10438" s="52"/>
    </row>
    <row r="10439" spans="19:27">
      <c r="S10439" s="52"/>
      <c r="T10439" s="52"/>
      <c r="U10439" s="52"/>
      <c r="V10439" s="52"/>
      <c r="W10439" s="52"/>
      <c r="X10439" s="52"/>
      <c r="Y10439" s="52"/>
      <c r="Z10439" s="52"/>
      <c r="AA10439" s="52"/>
    </row>
    <row r="10440" spans="19:27">
      <c r="S10440" s="52"/>
      <c r="T10440" s="52"/>
      <c r="U10440" s="52"/>
      <c r="V10440" s="52"/>
      <c r="W10440" s="52"/>
      <c r="X10440" s="52"/>
      <c r="Y10440" s="52"/>
      <c r="Z10440" s="52"/>
      <c r="AA10440" s="52"/>
    </row>
    <row r="10441" spans="19:27">
      <c r="S10441" s="52"/>
      <c r="T10441" s="52"/>
      <c r="U10441" s="52"/>
      <c r="V10441" s="52"/>
      <c r="W10441" s="52"/>
      <c r="X10441" s="52"/>
      <c r="Y10441" s="52"/>
      <c r="Z10441" s="52"/>
      <c r="AA10441" s="52"/>
    </row>
    <row r="10442" spans="19:27">
      <c r="S10442" s="52"/>
      <c r="T10442" s="52"/>
      <c r="U10442" s="52"/>
      <c r="V10442" s="52"/>
      <c r="W10442" s="52"/>
      <c r="X10442" s="52"/>
      <c r="Y10442" s="52"/>
      <c r="Z10442" s="52"/>
      <c r="AA10442" s="52"/>
    </row>
    <row r="10443" spans="19:27">
      <c r="S10443" s="52"/>
      <c r="T10443" s="52"/>
      <c r="U10443" s="52"/>
      <c r="V10443" s="52"/>
      <c r="W10443" s="52"/>
      <c r="X10443" s="52"/>
      <c r="Y10443" s="52"/>
      <c r="Z10443" s="52"/>
      <c r="AA10443" s="52"/>
    </row>
    <row r="10444" spans="19:27">
      <c r="S10444" s="52"/>
      <c r="T10444" s="52"/>
      <c r="U10444" s="52"/>
      <c r="V10444" s="52"/>
      <c r="W10444" s="52"/>
      <c r="X10444" s="52"/>
      <c r="Y10444" s="52"/>
      <c r="Z10444" s="52"/>
      <c r="AA10444" s="52"/>
    </row>
    <row r="10445" spans="19:27">
      <c r="S10445" s="52"/>
      <c r="T10445" s="52"/>
      <c r="U10445" s="52"/>
      <c r="V10445" s="52"/>
      <c r="W10445" s="52"/>
      <c r="X10445" s="52"/>
      <c r="Y10445" s="52"/>
      <c r="Z10445" s="52"/>
      <c r="AA10445" s="52"/>
    </row>
    <row r="10446" spans="19:27">
      <c r="S10446" s="52"/>
      <c r="T10446" s="52"/>
      <c r="U10446" s="52"/>
      <c r="V10446" s="52"/>
      <c r="W10446" s="52"/>
      <c r="X10446" s="52"/>
      <c r="Y10446" s="52"/>
      <c r="Z10446" s="52"/>
      <c r="AA10446" s="52"/>
    </row>
    <row r="10447" spans="19:27">
      <c r="S10447" s="52"/>
      <c r="T10447" s="52"/>
      <c r="U10447" s="52"/>
      <c r="V10447" s="52"/>
      <c r="W10447" s="52"/>
      <c r="X10447" s="52"/>
      <c r="Y10447" s="52"/>
      <c r="Z10447" s="52"/>
      <c r="AA10447" s="52"/>
    </row>
    <row r="10448" spans="19:27">
      <c r="S10448" s="52"/>
      <c r="T10448" s="52"/>
      <c r="U10448" s="52"/>
      <c r="V10448" s="52"/>
      <c r="W10448" s="52"/>
      <c r="X10448" s="52"/>
      <c r="Y10448" s="52"/>
      <c r="Z10448" s="52"/>
      <c r="AA10448" s="52"/>
    </row>
    <row r="10449" spans="19:27">
      <c r="S10449" s="52"/>
      <c r="T10449" s="52"/>
      <c r="U10449" s="52"/>
      <c r="V10449" s="52"/>
      <c r="W10449" s="52"/>
      <c r="X10449" s="52"/>
      <c r="Y10449" s="52"/>
      <c r="Z10449" s="52"/>
      <c r="AA10449" s="52"/>
    </row>
    <row r="10450" spans="19:27">
      <c r="S10450" s="52"/>
      <c r="T10450" s="52"/>
      <c r="U10450" s="52"/>
      <c r="V10450" s="52"/>
      <c r="W10450" s="52"/>
      <c r="X10450" s="52"/>
      <c r="Y10450" s="52"/>
      <c r="Z10450" s="52"/>
      <c r="AA10450" s="52"/>
    </row>
    <row r="10451" spans="19:27">
      <c r="S10451" s="52"/>
      <c r="T10451" s="52"/>
      <c r="U10451" s="52"/>
      <c r="V10451" s="52"/>
      <c r="W10451" s="52"/>
      <c r="X10451" s="52"/>
      <c r="Y10451" s="52"/>
      <c r="Z10451" s="52"/>
      <c r="AA10451" s="52"/>
    </row>
    <row r="10452" spans="19:27">
      <c r="S10452" s="52"/>
      <c r="T10452" s="52"/>
      <c r="U10452" s="52"/>
      <c r="V10452" s="52"/>
      <c r="W10452" s="52"/>
      <c r="X10452" s="52"/>
      <c r="Y10452" s="52"/>
      <c r="Z10452" s="52"/>
      <c r="AA10452" s="52"/>
    </row>
    <row r="10453" spans="19:27">
      <c r="S10453" s="52"/>
      <c r="T10453" s="52"/>
      <c r="U10453" s="52"/>
      <c r="V10453" s="52"/>
      <c r="W10453" s="52"/>
      <c r="X10453" s="52"/>
      <c r="Y10453" s="52"/>
      <c r="Z10453" s="52"/>
      <c r="AA10453" s="52"/>
    </row>
    <row r="10454" spans="19:27">
      <c r="S10454" s="52"/>
      <c r="T10454" s="52"/>
      <c r="U10454" s="52"/>
      <c r="V10454" s="52"/>
      <c r="W10454" s="52"/>
      <c r="X10454" s="52"/>
      <c r="Y10454" s="52"/>
      <c r="Z10454" s="52"/>
      <c r="AA10454" s="52"/>
    </row>
    <row r="10455" spans="19:27">
      <c r="S10455" s="52"/>
      <c r="T10455" s="52"/>
      <c r="U10455" s="52"/>
      <c r="V10455" s="52"/>
      <c r="W10455" s="52"/>
      <c r="X10455" s="52"/>
      <c r="Y10455" s="52"/>
      <c r="Z10455" s="52"/>
      <c r="AA10455" s="52"/>
    </row>
    <row r="10456" spans="19:27">
      <c r="S10456" s="52"/>
      <c r="T10456" s="52"/>
      <c r="U10456" s="52"/>
      <c r="V10456" s="52"/>
      <c r="W10456" s="52"/>
      <c r="X10456" s="52"/>
      <c r="Y10456" s="52"/>
      <c r="Z10456" s="52"/>
      <c r="AA10456" s="52"/>
    </row>
    <row r="10457" spans="19:27">
      <c r="S10457" s="52"/>
      <c r="T10457" s="52"/>
      <c r="U10457" s="52"/>
      <c r="V10457" s="52"/>
      <c r="W10457" s="52"/>
      <c r="X10457" s="52"/>
      <c r="Y10457" s="52"/>
      <c r="Z10457" s="52"/>
      <c r="AA10457" s="52"/>
    </row>
    <row r="10458" spans="19:27">
      <c r="S10458" s="52"/>
      <c r="T10458" s="52"/>
      <c r="U10458" s="52"/>
      <c r="V10458" s="52"/>
      <c r="W10458" s="52"/>
      <c r="X10458" s="52"/>
      <c r="Y10458" s="52"/>
      <c r="Z10458" s="52"/>
      <c r="AA10458" s="52"/>
    </row>
    <row r="10459" spans="19:27">
      <c r="S10459" s="52"/>
      <c r="T10459" s="52"/>
      <c r="U10459" s="52"/>
      <c r="V10459" s="52"/>
      <c r="W10459" s="52"/>
      <c r="X10459" s="52"/>
      <c r="Y10459" s="52"/>
      <c r="Z10459" s="52"/>
      <c r="AA10459" s="52"/>
    </row>
    <row r="10460" spans="19:27">
      <c r="S10460" s="52"/>
      <c r="T10460" s="52"/>
      <c r="U10460" s="52"/>
      <c r="V10460" s="52"/>
      <c r="W10460" s="52"/>
      <c r="X10460" s="52"/>
      <c r="Y10460" s="52"/>
      <c r="Z10460" s="52"/>
      <c r="AA10460" s="52"/>
    </row>
    <row r="10461" spans="19:27">
      <c r="S10461" s="52"/>
      <c r="T10461" s="52"/>
      <c r="U10461" s="52"/>
      <c r="V10461" s="52"/>
      <c r="W10461" s="52"/>
      <c r="X10461" s="52"/>
      <c r="Y10461" s="52"/>
      <c r="Z10461" s="52"/>
      <c r="AA10461" s="52"/>
    </row>
    <row r="10462" spans="19:27">
      <c r="S10462" s="52"/>
      <c r="T10462" s="52"/>
      <c r="U10462" s="52"/>
      <c r="V10462" s="52"/>
      <c r="W10462" s="52"/>
      <c r="X10462" s="52"/>
      <c r="Y10462" s="52"/>
      <c r="Z10462" s="52"/>
      <c r="AA10462" s="52"/>
    </row>
    <row r="10463" spans="19:27">
      <c r="S10463" s="52"/>
      <c r="T10463" s="52"/>
      <c r="U10463" s="52"/>
      <c r="V10463" s="52"/>
      <c r="W10463" s="52"/>
      <c r="X10463" s="52"/>
      <c r="Y10463" s="52"/>
      <c r="Z10463" s="52"/>
      <c r="AA10463" s="52"/>
    </row>
    <row r="10464" spans="19:27">
      <c r="S10464" s="52"/>
      <c r="T10464" s="52"/>
      <c r="U10464" s="52"/>
      <c r="V10464" s="52"/>
      <c r="W10464" s="52"/>
      <c r="X10464" s="52"/>
      <c r="Y10464" s="52"/>
      <c r="Z10464" s="52"/>
      <c r="AA10464" s="52"/>
    </row>
    <row r="10465" spans="19:27">
      <c r="S10465" s="52"/>
      <c r="T10465" s="52"/>
      <c r="U10465" s="52"/>
      <c r="V10465" s="52"/>
      <c r="W10465" s="52"/>
      <c r="X10465" s="52"/>
      <c r="Y10465" s="52"/>
      <c r="Z10465" s="52"/>
      <c r="AA10465" s="52"/>
    </row>
    <row r="10466" spans="19:27">
      <c r="S10466" s="52"/>
      <c r="T10466" s="52"/>
      <c r="U10466" s="52"/>
      <c r="V10466" s="52"/>
      <c r="W10466" s="52"/>
      <c r="X10466" s="52"/>
      <c r="Y10466" s="52"/>
      <c r="Z10466" s="52"/>
      <c r="AA10466" s="52"/>
    </row>
    <row r="10467" spans="19:27">
      <c r="S10467" s="52"/>
      <c r="T10467" s="52"/>
      <c r="U10467" s="52"/>
      <c r="V10467" s="52"/>
      <c r="W10467" s="52"/>
      <c r="X10467" s="52"/>
      <c r="Y10467" s="52"/>
      <c r="Z10467" s="52"/>
      <c r="AA10467" s="52"/>
    </row>
    <row r="10468" spans="19:27">
      <c r="S10468" s="52"/>
      <c r="T10468" s="52"/>
      <c r="U10468" s="52"/>
      <c r="V10468" s="52"/>
      <c r="W10468" s="52"/>
      <c r="X10468" s="52"/>
      <c r="Y10468" s="52"/>
      <c r="Z10468" s="52"/>
      <c r="AA10468" s="52"/>
    </row>
    <row r="10469" spans="19:27">
      <c r="S10469" s="52"/>
      <c r="T10469" s="52"/>
      <c r="U10469" s="52"/>
      <c r="V10469" s="52"/>
      <c r="W10469" s="52"/>
      <c r="X10469" s="52"/>
      <c r="Y10469" s="52"/>
      <c r="Z10469" s="52"/>
      <c r="AA10469" s="52"/>
    </row>
    <row r="10470" spans="19:27">
      <c r="S10470" s="52"/>
      <c r="T10470" s="52"/>
      <c r="U10470" s="52"/>
      <c r="V10470" s="52"/>
      <c r="W10470" s="52"/>
      <c r="X10470" s="52"/>
      <c r="Y10470" s="52"/>
      <c r="Z10470" s="52"/>
      <c r="AA10470" s="52"/>
    </row>
    <row r="10471" spans="19:27">
      <c r="S10471" s="52"/>
      <c r="T10471" s="52"/>
      <c r="U10471" s="52"/>
      <c r="V10471" s="52"/>
      <c r="W10471" s="52"/>
      <c r="X10471" s="52"/>
      <c r="Y10471" s="52"/>
      <c r="Z10471" s="52"/>
      <c r="AA10471" s="52"/>
    </row>
    <row r="10472" spans="19:27">
      <c r="S10472" s="52"/>
      <c r="T10472" s="52"/>
      <c r="U10472" s="52"/>
      <c r="V10472" s="52"/>
      <c r="W10472" s="52"/>
      <c r="X10472" s="52"/>
      <c r="Y10472" s="52"/>
      <c r="Z10472" s="52"/>
      <c r="AA10472" s="52"/>
    </row>
    <row r="10473" spans="19:27">
      <c r="S10473" s="52"/>
      <c r="T10473" s="52"/>
      <c r="U10473" s="52"/>
      <c r="V10473" s="52"/>
      <c r="W10473" s="52"/>
      <c r="X10473" s="52"/>
      <c r="Y10473" s="52"/>
      <c r="Z10473" s="52"/>
      <c r="AA10473" s="52"/>
    </row>
    <row r="10474" spans="19:27">
      <c r="S10474" s="52"/>
      <c r="T10474" s="52"/>
      <c r="U10474" s="52"/>
      <c r="V10474" s="52"/>
      <c r="W10474" s="52"/>
      <c r="X10474" s="52"/>
      <c r="Y10474" s="52"/>
      <c r="Z10474" s="52"/>
      <c r="AA10474" s="52"/>
    </row>
    <row r="10475" spans="19:27">
      <c r="S10475" s="52"/>
      <c r="T10475" s="52"/>
      <c r="U10475" s="52"/>
      <c r="V10475" s="52"/>
      <c r="W10475" s="52"/>
      <c r="X10475" s="52"/>
      <c r="Y10475" s="52"/>
      <c r="Z10475" s="52"/>
      <c r="AA10475" s="52"/>
    </row>
    <row r="10476" spans="19:27">
      <c r="S10476" s="52"/>
      <c r="T10476" s="52"/>
      <c r="U10476" s="52"/>
      <c r="V10476" s="52"/>
      <c r="W10476" s="52"/>
      <c r="X10476" s="52"/>
      <c r="Y10476" s="52"/>
      <c r="Z10476" s="52"/>
      <c r="AA10476" s="52"/>
    </row>
    <row r="10477" spans="19:27">
      <c r="S10477" s="52"/>
      <c r="T10477" s="52"/>
      <c r="U10477" s="52"/>
      <c r="V10477" s="52"/>
      <c r="W10477" s="52"/>
      <c r="X10477" s="52"/>
      <c r="Y10477" s="52"/>
      <c r="Z10477" s="52"/>
      <c r="AA10477" s="52"/>
    </row>
    <row r="10478" spans="19:27">
      <c r="S10478" s="52"/>
      <c r="T10478" s="52"/>
      <c r="U10478" s="52"/>
      <c r="V10478" s="52"/>
      <c r="W10478" s="52"/>
      <c r="X10478" s="52"/>
      <c r="Y10478" s="52"/>
      <c r="Z10478" s="52"/>
      <c r="AA10478" s="52"/>
    </row>
    <row r="10479" spans="19:27">
      <c r="S10479" s="52"/>
      <c r="T10479" s="52"/>
      <c r="U10479" s="52"/>
      <c r="V10479" s="52"/>
      <c r="W10479" s="52"/>
      <c r="X10479" s="52"/>
      <c r="Y10479" s="52"/>
      <c r="Z10479" s="52"/>
      <c r="AA10479" s="52"/>
    </row>
    <row r="10480" spans="19:27">
      <c r="S10480" s="52"/>
      <c r="T10480" s="52"/>
      <c r="U10480" s="52"/>
      <c r="V10480" s="52"/>
      <c r="W10480" s="52"/>
      <c r="X10480" s="52"/>
      <c r="Y10480" s="52"/>
      <c r="Z10480" s="52"/>
      <c r="AA10480" s="52"/>
    </row>
    <row r="10481" spans="19:27">
      <c r="S10481" s="52"/>
      <c r="T10481" s="52"/>
      <c r="U10481" s="52"/>
      <c r="V10481" s="52"/>
      <c r="W10481" s="52"/>
      <c r="X10481" s="52"/>
      <c r="Y10481" s="52"/>
      <c r="Z10481" s="52"/>
      <c r="AA10481" s="52"/>
    </row>
    <row r="10482" spans="19:27">
      <c r="S10482" s="52"/>
      <c r="T10482" s="52"/>
      <c r="U10482" s="52"/>
      <c r="V10482" s="52"/>
      <c r="W10482" s="52"/>
      <c r="X10482" s="52"/>
      <c r="Y10482" s="52"/>
      <c r="Z10482" s="52"/>
      <c r="AA10482" s="52"/>
    </row>
    <row r="10483" spans="19:27">
      <c r="S10483" s="52"/>
      <c r="T10483" s="52"/>
      <c r="U10483" s="52"/>
      <c r="V10483" s="52"/>
      <c r="W10483" s="52"/>
      <c r="X10483" s="52"/>
      <c r="Y10483" s="52"/>
      <c r="Z10483" s="52"/>
      <c r="AA10483" s="52"/>
    </row>
    <row r="10484" spans="19:27">
      <c r="S10484" s="52"/>
      <c r="T10484" s="52"/>
      <c r="U10484" s="52"/>
      <c r="V10484" s="52"/>
      <c r="W10484" s="52"/>
      <c r="X10484" s="52"/>
      <c r="Y10484" s="52"/>
      <c r="Z10484" s="52"/>
      <c r="AA10484" s="52"/>
    </row>
    <row r="10485" spans="19:27">
      <c r="S10485" s="52"/>
      <c r="T10485" s="52"/>
      <c r="U10485" s="52"/>
      <c r="V10485" s="52"/>
      <c r="W10485" s="52"/>
      <c r="X10485" s="52"/>
      <c r="Y10485" s="52"/>
      <c r="Z10485" s="52"/>
      <c r="AA10485" s="52"/>
    </row>
    <row r="10486" spans="19:27">
      <c r="S10486" s="52"/>
      <c r="T10486" s="52"/>
      <c r="U10486" s="52"/>
      <c r="V10486" s="52"/>
      <c r="W10486" s="52"/>
      <c r="X10486" s="52"/>
      <c r="Y10486" s="52"/>
      <c r="Z10486" s="52"/>
      <c r="AA10486" s="52"/>
    </row>
    <row r="10487" spans="19:27">
      <c r="S10487" s="52"/>
      <c r="T10487" s="52"/>
      <c r="U10487" s="52"/>
      <c r="V10487" s="52"/>
      <c r="W10487" s="52"/>
      <c r="X10487" s="52"/>
      <c r="Y10487" s="52"/>
      <c r="Z10487" s="52"/>
      <c r="AA10487" s="52"/>
    </row>
    <row r="10488" spans="19:27">
      <c r="S10488" s="52"/>
      <c r="T10488" s="52"/>
      <c r="U10488" s="52"/>
      <c r="V10488" s="52"/>
      <c r="W10488" s="52"/>
      <c r="X10488" s="52"/>
      <c r="Y10488" s="52"/>
      <c r="Z10488" s="52"/>
      <c r="AA10488" s="52"/>
    </row>
    <row r="10489" spans="19:27">
      <c r="S10489" s="52"/>
      <c r="T10489" s="52"/>
      <c r="U10489" s="52"/>
      <c r="V10489" s="52"/>
      <c r="W10489" s="52"/>
      <c r="X10489" s="52"/>
      <c r="Y10489" s="52"/>
      <c r="Z10489" s="52"/>
      <c r="AA10489" s="52"/>
    </row>
    <row r="10490" spans="19:27">
      <c r="S10490" s="52"/>
      <c r="T10490" s="52"/>
      <c r="U10490" s="52"/>
      <c r="V10490" s="52"/>
      <c r="W10490" s="52"/>
      <c r="X10490" s="52"/>
      <c r="Y10490" s="52"/>
      <c r="Z10490" s="52"/>
      <c r="AA10490" s="52"/>
    </row>
    <row r="10491" spans="19:27">
      <c r="S10491" s="52"/>
      <c r="T10491" s="52"/>
      <c r="U10491" s="52"/>
      <c r="V10491" s="52"/>
      <c r="W10491" s="52"/>
      <c r="X10491" s="52"/>
      <c r="Y10491" s="52"/>
      <c r="Z10491" s="52"/>
      <c r="AA10491" s="52"/>
    </row>
    <row r="10492" spans="19:27">
      <c r="S10492" s="52"/>
      <c r="T10492" s="52"/>
      <c r="U10492" s="52"/>
      <c r="V10492" s="52"/>
      <c r="W10492" s="52"/>
      <c r="X10492" s="52"/>
      <c r="Y10492" s="52"/>
      <c r="Z10492" s="52"/>
      <c r="AA10492" s="52"/>
    </row>
    <row r="10493" spans="19:27">
      <c r="S10493" s="52"/>
      <c r="T10493" s="52"/>
      <c r="U10493" s="52"/>
      <c r="V10493" s="52"/>
      <c r="W10493" s="52"/>
      <c r="X10493" s="52"/>
      <c r="Y10493" s="52"/>
      <c r="Z10493" s="52"/>
      <c r="AA10493" s="52"/>
    </row>
    <row r="10494" spans="19:27">
      <c r="S10494" s="52"/>
      <c r="T10494" s="52"/>
      <c r="U10494" s="52"/>
      <c r="V10494" s="52"/>
      <c r="W10494" s="52"/>
      <c r="X10494" s="52"/>
      <c r="Y10494" s="52"/>
      <c r="Z10494" s="52"/>
      <c r="AA10494" s="52"/>
    </row>
    <row r="10495" spans="19:27">
      <c r="S10495" s="52"/>
      <c r="T10495" s="52"/>
      <c r="U10495" s="52"/>
      <c r="V10495" s="52"/>
      <c r="W10495" s="52"/>
      <c r="X10495" s="52"/>
      <c r="Y10495" s="52"/>
      <c r="Z10495" s="52"/>
      <c r="AA10495" s="52"/>
    </row>
    <row r="10496" spans="19:27">
      <c r="S10496" s="52"/>
      <c r="T10496" s="52"/>
      <c r="U10496" s="52"/>
      <c r="V10496" s="52"/>
      <c r="W10496" s="52"/>
      <c r="X10496" s="52"/>
      <c r="Y10496" s="52"/>
      <c r="Z10496" s="52"/>
      <c r="AA10496" s="52"/>
    </row>
    <row r="10497" spans="19:27">
      <c r="S10497" s="52"/>
      <c r="T10497" s="52"/>
      <c r="U10497" s="52"/>
      <c r="V10497" s="52"/>
      <c r="W10497" s="52"/>
      <c r="X10497" s="52"/>
      <c r="Y10497" s="52"/>
      <c r="Z10497" s="52"/>
      <c r="AA10497" s="52"/>
    </row>
    <row r="10498" spans="19:27">
      <c r="S10498" s="52"/>
      <c r="T10498" s="52"/>
      <c r="U10498" s="52"/>
      <c r="V10498" s="52"/>
      <c r="W10498" s="52"/>
      <c r="X10498" s="52"/>
      <c r="Y10498" s="52"/>
      <c r="Z10498" s="52"/>
      <c r="AA10498" s="52"/>
    </row>
    <row r="10499" spans="19:27">
      <c r="S10499" s="52"/>
      <c r="T10499" s="52"/>
      <c r="U10499" s="52"/>
      <c r="V10499" s="52"/>
      <c r="W10499" s="52"/>
      <c r="X10499" s="52"/>
      <c r="Y10499" s="52"/>
      <c r="Z10499" s="52"/>
      <c r="AA10499" s="52"/>
    </row>
    <row r="10500" spans="19:27">
      <c r="S10500" s="52"/>
      <c r="T10500" s="52"/>
      <c r="U10500" s="52"/>
      <c r="V10500" s="52"/>
      <c r="W10500" s="52"/>
      <c r="X10500" s="52"/>
      <c r="Y10500" s="52"/>
      <c r="Z10500" s="52"/>
      <c r="AA10500" s="52"/>
    </row>
    <row r="10501" spans="19:27">
      <c r="S10501" s="52"/>
      <c r="T10501" s="52"/>
      <c r="U10501" s="52"/>
      <c r="V10501" s="52"/>
      <c r="W10501" s="52"/>
      <c r="X10501" s="52"/>
      <c r="Y10501" s="52"/>
      <c r="Z10501" s="52"/>
      <c r="AA10501" s="52"/>
    </row>
    <row r="10502" spans="19:27">
      <c r="S10502" s="52"/>
      <c r="T10502" s="52"/>
      <c r="U10502" s="52"/>
      <c r="V10502" s="52"/>
      <c r="W10502" s="52"/>
      <c r="X10502" s="52"/>
      <c r="Y10502" s="52"/>
      <c r="Z10502" s="52"/>
      <c r="AA10502" s="52"/>
    </row>
    <row r="10503" spans="19:27">
      <c r="S10503" s="52"/>
      <c r="T10503" s="52"/>
      <c r="U10503" s="52"/>
      <c r="V10503" s="52"/>
      <c r="W10503" s="52"/>
      <c r="X10503" s="52"/>
      <c r="Y10503" s="52"/>
      <c r="Z10503" s="52"/>
      <c r="AA10503" s="52"/>
    </row>
    <row r="10504" spans="19:27">
      <c r="S10504" s="52"/>
      <c r="T10504" s="52"/>
      <c r="U10504" s="52"/>
      <c r="V10504" s="52"/>
      <c r="W10504" s="52"/>
      <c r="X10504" s="52"/>
      <c r="Y10504" s="52"/>
      <c r="Z10504" s="52"/>
      <c r="AA10504" s="52"/>
    </row>
    <row r="10505" spans="19:27">
      <c r="S10505" s="52"/>
      <c r="T10505" s="52"/>
      <c r="U10505" s="52"/>
      <c r="V10505" s="52"/>
      <c r="W10505" s="52"/>
      <c r="X10505" s="52"/>
      <c r="Y10505" s="52"/>
      <c r="Z10505" s="52"/>
      <c r="AA10505" s="52"/>
    </row>
    <row r="10506" spans="19:27">
      <c r="S10506" s="52"/>
      <c r="T10506" s="52"/>
      <c r="U10506" s="52"/>
      <c r="V10506" s="52"/>
      <c r="W10506" s="52"/>
      <c r="X10506" s="52"/>
      <c r="Y10506" s="52"/>
      <c r="Z10506" s="52"/>
      <c r="AA10506" s="52"/>
    </row>
    <row r="10507" spans="19:27">
      <c r="S10507" s="52"/>
      <c r="T10507" s="52"/>
      <c r="U10507" s="52"/>
      <c r="V10507" s="52"/>
      <c r="W10507" s="52"/>
      <c r="X10507" s="52"/>
      <c r="Y10507" s="52"/>
      <c r="Z10507" s="52"/>
      <c r="AA10507" s="52"/>
    </row>
    <row r="10508" spans="19:27">
      <c r="S10508" s="52"/>
      <c r="T10508" s="52"/>
      <c r="U10508" s="52"/>
      <c r="V10508" s="52"/>
      <c r="W10508" s="52"/>
      <c r="X10508" s="52"/>
      <c r="Y10508" s="52"/>
      <c r="Z10508" s="52"/>
      <c r="AA10508" s="52"/>
    </row>
    <row r="10509" spans="19:27">
      <c r="S10509" s="52"/>
      <c r="T10509" s="52"/>
      <c r="U10509" s="52"/>
      <c r="V10509" s="52"/>
      <c r="W10509" s="52"/>
      <c r="X10509" s="52"/>
      <c r="Y10509" s="52"/>
      <c r="Z10509" s="52"/>
      <c r="AA10509" s="52"/>
    </row>
    <row r="10510" spans="19:27">
      <c r="S10510" s="52"/>
      <c r="T10510" s="52"/>
      <c r="U10510" s="52"/>
      <c r="V10510" s="52"/>
      <c r="W10510" s="52"/>
      <c r="X10510" s="52"/>
      <c r="Y10510" s="52"/>
      <c r="Z10510" s="52"/>
      <c r="AA10510" s="52"/>
    </row>
    <row r="10511" spans="19:27">
      <c r="S10511" s="52"/>
      <c r="T10511" s="52"/>
      <c r="U10511" s="52"/>
      <c r="V10511" s="52"/>
      <c r="W10511" s="52"/>
      <c r="X10511" s="52"/>
      <c r="Y10511" s="52"/>
      <c r="Z10511" s="52"/>
      <c r="AA10511" s="52"/>
    </row>
    <row r="10512" spans="19:27">
      <c r="S10512" s="52"/>
      <c r="T10512" s="52"/>
      <c r="U10512" s="52"/>
      <c r="V10512" s="52"/>
      <c r="W10512" s="52"/>
      <c r="X10512" s="52"/>
      <c r="Y10512" s="52"/>
      <c r="Z10512" s="52"/>
      <c r="AA10512" s="52"/>
    </row>
    <row r="10513" spans="19:27">
      <c r="S10513" s="52"/>
      <c r="T10513" s="52"/>
      <c r="U10513" s="52"/>
      <c r="V10513" s="52"/>
      <c r="W10513" s="52"/>
      <c r="X10513" s="52"/>
      <c r="Y10513" s="52"/>
      <c r="Z10513" s="52"/>
      <c r="AA10513" s="52"/>
    </row>
    <row r="10514" spans="19:27">
      <c r="S10514" s="52"/>
      <c r="T10514" s="52"/>
      <c r="U10514" s="52"/>
      <c r="V10514" s="52"/>
      <c r="W10514" s="52"/>
      <c r="X10514" s="52"/>
      <c r="Y10514" s="52"/>
      <c r="Z10514" s="52"/>
      <c r="AA10514" s="52"/>
    </row>
    <row r="10515" spans="19:27">
      <c r="S10515" s="52"/>
      <c r="T10515" s="52"/>
      <c r="U10515" s="52"/>
      <c r="V10515" s="52"/>
      <c r="W10515" s="52"/>
      <c r="X10515" s="52"/>
      <c r="Y10515" s="52"/>
      <c r="Z10515" s="52"/>
      <c r="AA10515" s="52"/>
    </row>
    <row r="10516" spans="19:27">
      <c r="S10516" s="52"/>
      <c r="T10516" s="52"/>
      <c r="U10516" s="52"/>
      <c r="V10516" s="52"/>
      <c r="W10516" s="52"/>
      <c r="X10516" s="52"/>
      <c r="Y10516" s="52"/>
      <c r="Z10516" s="52"/>
      <c r="AA10516" s="52"/>
    </row>
    <row r="10517" spans="19:27">
      <c r="S10517" s="52"/>
      <c r="T10517" s="52"/>
      <c r="U10517" s="52"/>
      <c r="V10517" s="52"/>
      <c r="W10517" s="52"/>
      <c r="X10517" s="52"/>
      <c r="Y10517" s="52"/>
      <c r="Z10517" s="52"/>
      <c r="AA10517" s="52"/>
    </row>
    <row r="10518" spans="19:27">
      <c r="S10518" s="52"/>
      <c r="T10518" s="52"/>
      <c r="U10518" s="52"/>
      <c r="V10518" s="52"/>
      <c r="W10518" s="52"/>
      <c r="X10518" s="52"/>
      <c r="Y10518" s="52"/>
      <c r="Z10518" s="52"/>
      <c r="AA10518" s="52"/>
    </row>
    <row r="10519" spans="19:27">
      <c r="S10519" s="52"/>
      <c r="T10519" s="52"/>
      <c r="U10519" s="52"/>
      <c r="V10519" s="52"/>
      <c r="W10519" s="52"/>
      <c r="X10519" s="52"/>
      <c r="Y10519" s="52"/>
      <c r="Z10519" s="52"/>
      <c r="AA10519" s="52"/>
    </row>
    <row r="10520" spans="19:27">
      <c r="S10520" s="52"/>
      <c r="T10520" s="52"/>
      <c r="U10520" s="52"/>
      <c r="V10520" s="52"/>
      <c r="W10520" s="52"/>
      <c r="X10520" s="52"/>
      <c r="Y10520" s="52"/>
      <c r="Z10520" s="52"/>
      <c r="AA10520" s="52"/>
    </row>
    <row r="10521" spans="19:27">
      <c r="S10521" s="52"/>
      <c r="T10521" s="52"/>
      <c r="U10521" s="52"/>
      <c r="V10521" s="52"/>
      <c r="W10521" s="52"/>
      <c r="X10521" s="52"/>
      <c r="Y10521" s="52"/>
      <c r="Z10521" s="52"/>
      <c r="AA10521" s="52"/>
    </row>
    <row r="10522" spans="19:27">
      <c r="S10522" s="52"/>
      <c r="T10522" s="52"/>
      <c r="U10522" s="52"/>
      <c r="V10522" s="52"/>
      <c r="W10522" s="52"/>
      <c r="X10522" s="52"/>
      <c r="Y10522" s="52"/>
      <c r="Z10522" s="52"/>
      <c r="AA10522" s="52"/>
    </row>
    <row r="10523" spans="19:27">
      <c r="S10523" s="52"/>
      <c r="T10523" s="52"/>
      <c r="U10523" s="52"/>
      <c r="V10523" s="52"/>
      <c r="W10523" s="52"/>
      <c r="X10523" s="52"/>
      <c r="Y10523" s="52"/>
      <c r="Z10523" s="52"/>
      <c r="AA10523" s="52"/>
    </row>
    <row r="10524" spans="19:27">
      <c r="S10524" s="52"/>
      <c r="T10524" s="52"/>
      <c r="U10524" s="52"/>
      <c r="V10524" s="52"/>
      <c r="W10524" s="52"/>
      <c r="X10524" s="52"/>
      <c r="Y10524" s="52"/>
      <c r="Z10524" s="52"/>
      <c r="AA10524" s="52"/>
    </row>
    <row r="10525" spans="19:27">
      <c r="S10525" s="52"/>
      <c r="T10525" s="52"/>
      <c r="U10525" s="52"/>
      <c r="V10525" s="52"/>
      <c r="W10525" s="52"/>
      <c r="X10525" s="52"/>
      <c r="Y10525" s="52"/>
      <c r="Z10525" s="52"/>
      <c r="AA10525" s="52"/>
    </row>
    <row r="10526" spans="19:27">
      <c r="S10526" s="52"/>
      <c r="T10526" s="52"/>
      <c r="U10526" s="52"/>
      <c r="V10526" s="52"/>
      <c r="W10526" s="52"/>
      <c r="X10526" s="52"/>
      <c r="Y10526" s="52"/>
      <c r="Z10526" s="52"/>
      <c r="AA10526" s="52"/>
    </row>
    <row r="10527" spans="19:27">
      <c r="S10527" s="52"/>
      <c r="T10527" s="52"/>
      <c r="U10527" s="52"/>
      <c r="V10527" s="52"/>
      <c r="W10527" s="52"/>
      <c r="X10527" s="52"/>
      <c r="Y10527" s="52"/>
      <c r="Z10527" s="52"/>
      <c r="AA10527" s="52"/>
    </row>
    <row r="10528" spans="19:27">
      <c r="S10528" s="52"/>
      <c r="T10528" s="52"/>
      <c r="U10528" s="52"/>
      <c r="V10528" s="52"/>
      <c r="W10528" s="52"/>
      <c r="X10528" s="52"/>
      <c r="Y10528" s="52"/>
      <c r="Z10528" s="52"/>
      <c r="AA10528" s="52"/>
    </row>
    <row r="10529" spans="19:27">
      <c r="S10529" s="52"/>
      <c r="T10529" s="52"/>
      <c r="U10529" s="52"/>
      <c r="V10529" s="52"/>
      <c r="W10529" s="52"/>
      <c r="X10529" s="52"/>
      <c r="Y10529" s="52"/>
      <c r="Z10529" s="52"/>
      <c r="AA10529" s="52"/>
    </row>
    <row r="10530" spans="19:27">
      <c r="S10530" s="52"/>
      <c r="T10530" s="52"/>
      <c r="U10530" s="52"/>
      <c r="V10530" s="52"/>
      <c r="W10530" s="52"/>
      <c r="X10530" s="52"/>
      <c r="Y10530" s="52"/>
      <c r="Z10530" s="52"/>
      <c r="AA10530" s="52"/>
    </row>
    <row r="10531" spans="19:27">
      <c r="S10531" s="52"/>
      <c r="T10531" s="52"/>
      <c r="U10531" s="52"/>
      <c r="V10531" s="52"/>
      <c r="W10531" s="52"/>
      <c r="X10531" s="52"/>
      <c r="Y10531" s="52"/>
      <c r="Z10531" s="52"/>
      <c r="AA10531" s="52"/>
    </row>
    <row r="10532" spans="19:27">
      <c r="S10532" s="52"/>
      <c r="T10532" s="52"/>
      <c r="U10532" s="52"/>
      <c r="V10532" s="52"/>
      <c r="W10532" s="52"/>
      <c r="X10532" s="52"/>
      <c r="Y10532" s="52"/>
      <c r="Z10532" s="52"/>
      <c r="AA10532" s="52"/>
    </row>
    <row r="10533" spans="19:27">
      <c r="S10533" s="52"/>
      <c r="T10533" s="52"/>
      <c r="U10533" s="52"/>
      <c r="V10533" s="52"/>
      <c r="W10533" s="52"/>
      <c r="X10533" s="52"/>
      <c r="Y10533" s="52"/>
      <c r="Z10533" s="52"/>
      <c r="AA10533" s="52"/>
    </row>
    <row r="10534" spans="19:27">
      <c r="S10534" s="52"/>
      <c r="T10534" s="52"/>
      <c r="U10534" s="52"/>
      <c r="V10534" s="52"/>
      <c r="W10534" s="52"/>
      <c r="X10534" s="52"/>
      <c r="Y10534" s="52"/>
      <c r="Z10534" s="52"/>
      <c r="AA10534" s="52"/>
    </row>
    <row r="10535" spans="19:27">
      <c r="S10535" s="52"/>
      <c r="T10535" s="52"/>
      <c r="U10535" s="52"/>
      <c r="V10535" s="52"/>
      <c r="W10535" s="52"/>
      <c r="X10535" s="52"/>
      <c r="Y10535" s="52"/>
      <c r="Z10535" s="52"/>
      <c r="AA10535" s="52"/>
    </row>
    <row r="10536" spans="19:27">
      <c r="S10536" s="52"/>
      <c r="T10536" s="52"/>
      <c r="U10536" s="52"/>
      <c r="V10536" s="52"/>
      <c r="W10536" s="52"/>
      <c r="X10536" s="52"/>
      <c r="Y10536" s="52"/>
      <c r="Z10536" s="52"/>
      <c r="AA10536" s="52"/>
    </row>
    <row r="10537" spans="19:27">
      <c r="S10537" s="52"/>
      <c r="T10537" s="52"/>
      <c r="U10537" s="52"/>
      <c r="V10537" s="52"/>
      <c r="W10537" s="52"/>
      <c r="X10537" s="52"/>
      <c r="Y10537" s="52"/>
      <c r="Z10537" s="52"/>
      <c r="AA10537" s="52"/>
    </row>
    <row r="10538" spans="19:27">
      <c r="S10538" s="52"/>
      <c r="T10538" s="52"/>
      <c r="U10538" s="52"/>
      <c r="V10538" s="52"/>
      <c r="W10538" s="52"/>
      <c r="X10538" s="52"/>
      <c r="Y10538" s="52"/>
      <c r="Z10538" s="52"/>
      <c r="AA10538" s="52"/>
    </row>
    <row r="10539" spans="19:27">
      <c r="S10539" s="52"/>
      <c r="T10539" s="52"/>
      <c r="U10539" s="52"/>
      <c r="V10539" s="52"/>
      <c r="W10539" s="52"/>
      <c r="X10539" s="52"/>
      <c r="Y10539" s="52"/>
      <c r="Z10539" s="52"/>
      <c r="AA10539" s="52"/>
    </row>
    <row r="10540" spans="19:27">
      <c r="S10540" s="52"/>
      <c r="T10540" s="52"/>
      <c r="U10540" s="52"/>
      <c r="V10540" s="52"/>
      <c r="W10540" s="52"/>
      <c r="X10540" s="52"/>
      <c r="Y10540" s="52"/>
      <c r="Z10540" s="52"/>
      <c r="AA10540" s="52"/>
    </row>
    <row r="10541" spans="19:27">
      <c r="S10541" s="52"/>
      <c r="T10541" s="52"/>
      <c r="U10541" s="52"/>
      <c r="V10541" s="52"/>
      <c r="W10541" s="52"/>
      <c r="X10541" s="52"/>
      <c r="Y10541" s="52"/>
      <c r="Z10541" s="52"/>
      <c r="AA10541" s="52"/>
    </row>
    <row r="10542" spans="19:27">
      <c r="S10542" s="52"/>
      <c r="T10542" s="52"/>
      <c r="U10542" s="52"/>
      <c r="V10542" s="52"/>
      <c r="W10542" s="52"/>
      <c r="X10542" s="52"/>
      <c r="Y10542" s="52"/>
      <c r="Z10542" s="52"/>
      <c r="AA10542" s="52"/>
    </row>
    <row r="10543" spans="19:27">
      <c r="S10543" s="52"/>
      <c r="T10543" s="52"/>
      <c r="U10543" s="52"/>
      <c r="V10543" s="52"/>
      <c r="W10543" s="52"/>
      <c r="X10543" s="52"/>
      <c r="Y10543" s="52"/>
      <c r="Z10543" s="52"/>
      <c r="AA10543" s="52"/>
    </row>
    <row r="10544" spans="19:27">
      <c r="S10544" s="52"/>
      <c r="T10544" s="52"/>
      <c r="U10544" s="52"/>
      <c r="V10544" s="52"/>
      <c r="W10544" s="52"/>
      <c r="X10544" s="52"/>
      <c r="Y10544" s="52"/>
      <c r="Z10544" s="52"/>
      <c r="AA10544" s="52"/>
    </row>
    <row r="10545" spans="19:27">
      <c r="S10545" s="52"/>
      <c r="T10545" s="52"/>
      <c r="U10545" s="52"/>
      <c r="V10545" s="52"/>
      <c r="W10545" s="52"/>
      <c r="X10545" s="52"/>
      <c r="Y10545" s="52"/>
      <c r="Z10545" s="52"/>
      <c r="AA10545" s="52"/>
    </row>
    <row r="10546" spans="19:27">
      <c r="S10546" s="52"/>
      <c r="T10546" s="52"/>
      <c r="U10546" s="52"/>
      <c r="V10546" s="52"/>
      <c r="W10546" s="52"/>
      <c r="X10546" s="52"/>
      <c r="Y10546" s="52"/>
      <c r="Z10546" s="52"/>
      <c r="AA10546" s="52"/>
    </row>
    <row r="10547" spans="19:27">
      <c r="S10547" s="52"/>
      <c r="T10547" s="52"/>
      <c r="U10547" s="52"/>
      <c r="V10547" s="52"/>
      <c r="W10547" s="52"/>
      <c r="X10547" s="52"/>
      <c r="Y10547" s="52"/>
      <c r="Z10547" s="52"/>
      <c r="AA10547" s="52"/>
    </row>
    <row r="10548" spans="19:27">
      <c r="S10548" s="52"/>
      <c r="T10548" s="52"/>
      <c r="U10548" s="52"/>
      <c r="V10548" s="52"/>
      <c r="W10548" s="52"/>
      <c r="X10548" s="52"/>
      <c r="Y10548" s="52"/>
      <c r="Z10548" s="52"/>
      <c r="AA10548" s="52"/>
    </row>
    <row r="10549" spans="19:27">
      <c r="S10549" s="52"/>
      <c r="T10549" s="52"/>
      <c r="U10549" s="52"/>
      <c r="V10549" s="52"/>
      <c r="W10549" s="52"/>
      <c r="X10549" s="52"/>
      <c r="Y10549" s="52"/>
      <c r="Z10549" s="52"/>
      <c r="AA10549" s="52"/>
    </row>
    <row r="10550" spans="19:27">
      <c r="S10550" s="52"/>
      <c r="T10550" s="52"/>
      <c r="U10550" s="52"/>
      <c r="V10550" s="52"/>
      <c r="W10550" s="52"/>
      <c r="X10550" s="52"/>
      <c r="Y10550" s="52"/>
      <c r="Z10550" s="52"/>
      <c r="AA10550" s="52"/>
    </row>
    <row r="10551" spans="19:27">
      <c r="S10551" s="52"/>
      <c r="T10551" s="52"/>
      <c r="U10551" s="52"/>
      <c r="V10551" s="52"/>
      <c r="W10551" s="52"/>
      <c r="X10551" s="52"/>
      <c r="Y10551" s="52"/>
      <c r="Z10551" s="52"/>
      <c r="AA10551" s="52"/>
    </row>
    <row r="10552" spans="19:27">
      <c r="S10552" s="52"/>
      <c r="T10552" s="52"/>
      <c r="U10552" s="52"/>
      <c r="V10552" s="52"/>
      <c r="W10552" s="52"/>
      <c r="X10552" s="52"/>
      <c r="Y10552" s="52"/>
      <c r="Z10552" s="52"/>
      <c r="AA10552" s="52"/>
    </row>
    <row r="10553" spans="19:27">
      <c r="S10553" s="52"/>
      <c r="T10553" s="52"/>
      <c r="U10553" s="52"/>
      <c r="V10553" s="52"/>
      <c r="W10553" s="52"/>
      <c r="X10553" s="52"/>
      <c r="Y10553" s="52"/>
      <c r="Z10553" s="52"/>
      <c r="AA10553" s="52"/>
    </row>
    <row r="10554" spans="19:27">
      <c r="S10554" s="52"/>
      <c r="T10554" s="52"/>
      <c r="U10554" s="52"/>
      <c r="V10554" s="52"/>
      <c r="W10554" s="52"/>
      <c r="X10554" s="52"/>
      <c r="Y10554" s="52"/>
      <c r="Z10554" s="52"/>
      <c r="AA10554" s="52"/>
    </row>
    <row r="10555" spans="19:27">
      <c r="S10555" s="52"/>
      <c r="T10555" s="52"/>
      <c r="U10555" s="52"/>
      <c r="V10555" s="52"/>
      <c r="W10555" s="52"/>
      <c r="X10555" s="52"/>
      <c r="Y10555" s="52"/>
      <c r="Z10555" s="52"/>
      <c r="AA10555" s="52"/>
    </row>
    <row r="10556" spans="19:27">
      <c r="S10556" s="52"/>
      <c r="T10556" s="52"/>
      <c r="U10556" s="52"/>
      <c r="V10556" s="52"/>
      <c r="W10556" s="52"/>
      <c r="X10556" s="52"/>
      <c r="Y10556" s="52"/>
      <c r="Z10556" s="52"/>
      <c r="AA10556" s="52"/>
    </row>
    <row r="10557" spans="19:27">
      <c r="S10557" s="52"/>
      <c r="T10557" s="52"/>
      <c r="U10557" s="52"/>
      <c r="V10557" s="52"/>
      <c r="W10557" s="52"/>
      <c r="X10557" s="52"/>
      <c r="Y10557" s="52"/>
      <c r="Z10557" s="52"/>
      <c r="AA10557" s="52"/>
    </row>
    <row r="10558" spans="19:27">
      <c r="S10558" s="52"/>
      <c r="T10558" s="52"/>
      <c r="U10558" s="52"/>
      <c r="V10558" s="52"/>
      <c r="W10558" s="52"/>
      <c r="X10558" s="52"/>
      <c r="Y10558" s="52"/>
      <c r="Z10558" s="52"/>
      <c r="AA10558" s="52"/>
    </row>
    <row r="10559" spans="19:27">
      <c r="S10559" s="52"/>
      <c r="T10559" s="52"/>
      <c r="U10559" s="52"/>
      <c r="V10559" s="52"/>
      <c r="W10559" s="52"/>
      <c r="X10559" s="52"/>
      <c r="Y10559" s="52"/>
      <c r="Z10559" s="52"/>
      <c r="AA10559" s="52"/>
    </row>
    <row r="10560" spans="19:27">
      <c r="S10560" s="52"/>
      <c r="T10560" s="52"/>
      <c r="U10560" s="52"/>
      <c r="V10560" s="52"/>
      <c r="W10560" s="52"/>
      <c r="X10560" s="52"/>
      <c r="Y10560" s="52"/>
      <c r="Z10560" s="52"/>
      <c r="AA10560" s="52"/>
    </row>
    <row r="10561" spans="19:27">
      <c r="S10561" s="52"/>
      <c r="T10561" s="52"/>
      <c r="U10561" s="52"/>
      <c r="V10561" s="52"/>
      <c r="W10561" s="52"/>
      <c r="X10561" s="52"/>
      <c r="Y10561" s="52"/>
      <c r="Z10561" s="52"/>
      <c r="AA10561" s="52"/>
    </row>
    <row r="10562" spans="19:27">
      <c r="S10562" s="52"/>
      <c r="T10562" s="52"/>
      <c r="U10562" s="52"/>
      <c r="V10562" s="52"/>
      <c r="W10562" s="52"/>
      <c r="X10562" s="52"/>
      <c r="Y10562" s="52"/>
      <c r="Z10562" s="52"/>
      <c r="AA10562" s="52"/>
    </row>
    <row r="10563" spans="19:27">
      <c r="S10563" s="52"/>
      <c r="T10563" s="52"/>
      <c r="U10563" s="52"/>
      <c r="V10563" s="52"/>
      <c r="W10563" s="52"/>
      <c r="X10563" s="52"/>
      <c r="Y10563" s="52"/>
      <c r="Z10563" s="52"/>
      <c r="AA10563" s="52"/>
    </row>
    <row r="10564" spans="19:27">
      <c r="S10564" s="52"/>
      <c r="T10564" s="52"/>
      <c r="U10564" s="52"/>
      <c r="V10564" s="52"/>
      <c r="W10564" s="52"/>
      <c r="X10564" s="52"/>
      <c r="Y10564" s="52"/>
      <c r="Z10564" s="52"/>
      <c r="AA10564" s="52"/>
    </row>
    <row r="10565" spans="19:27">
      <c r="S10565" s="52"/>
      <c r="T10565" s="52"/>
      <c r="U10565" s="52"/>
      <c r="V10565" s="52"/>
      <c r="W10565" s="52"/>
      <c r="X10565" s="52"/>
      <c r="Y10565" s="52"/>
      <c r="Z10565" s="52"/>
      <c r="AA10565" s="52"/>
    </row>
    <row r="10566" spans="19:27">
      <c r="S10566" s="52"/>
      <c r="T10566" s="52"/>
      <c r="U10566" s="52"/>
      <c r="V10566" s="52"/>
      <c r="W10566" s="52"/>
      <c r="X10566" s="52"/>
      <c r="Y10566" s="52"/>
      <c r="Z10566" s="52"/>
      <c r="AA10566" s="52"/>
    </row>
    <row r="10567" spans="19:27">
      <c r="S10567" s="52"/>
      <c r="T10567" s="52"/>
      <c r="U10567" s="52"/>
      <c r="V10567" s="52"/>
      <c r="W10567" s="52"/>
      <c r="X10567" s="52"/>
      <c r="Y10567" s="52"/>
      <c r="Z10567" s="52"/>
      <c r="AA10567" s="52"/>
    </row>
    <row r="10568" spans="19:27">
      <c r="S10568" s="52"/>
      <c r="T10568" s="52"/>
      <c r="U10568" s="52"/>
      <c r="V10568" s="52"/>
      <c r="W10568" s="52"/>
      <c r="X10568" s="52"/>
      <c r="Y10568" s="52"/>
      <c r="Z10568" s="52"/>
      <c r="AA10568" s="52"/>
    </row>
    <row r="10569" spans="19:27">
      <c r="S10569" s="52"/>
      <c r="T10569" s="52"/>
      <c r="U10569" s="52"/>
      <c r="V10569" s="52"/>
      <c r="W10569" s="52"/>
      <c r="X10569" s="52"/>
      <c r="Y10569" s="52"/>
      <c r="Z10569" s="52"/>
      <c r="AA10569" s="52"/>
    </row>
    <row r="10570" spans="19:27">
      <c r="S10570" s="52"/>
      <c r="T10570" s="52"/>
      <c r="U10570" s="52"/>
      <c r="V10570" s="52"/>
      <c r="W10570" s="52"/>
      <c r="X10570" s="52"/>
      <c r="Y10570" s="52"/>
      <c r="Z10570" s="52"/>
      <c r="AA10570" s="52"/>
    </row>
    <row r="10571" spans="19:27">
      <c r="S10571" s="52"/>
      <c r="T10571" s="52"/>
      <c r="U10571" s="52"/>
      <c r="V10571" s="52"/>
      <c r="W10571" s="52"/>
      <c r="X10571" s="52"/>
      <c r="Y10571" s="52"/>
      <c r="Z10571" s="52"/>
      <c r="AA10571" s="52"/>
    </row>
    <row r="10572" spans="19:27">
      <c r="S10572" s="52"/>
      <c r="T10572" s="52"/>
      <c r="U10572" s="52"/>
      <c r="V10572" s="52"/>
      <c r="W10572" s="52"/>
      <c r="X10572" s="52"/>
      <c r="Y10572" s="52"/>
      <c r="Z10572" s="52"/>
      <c r="AA10572" s="52"/>
    </row>
    <row r="10573" spans="19:27">
      <c r="S10573" s="52"/>
      <c r="T10573" s="52"/>
      <c r="U10573" s="52"/>
      <c r="V10573" s="52"/>
      <c r="W10573" s="52"/>
      <c r="X10573" s="52"/>
      <c r="Y10573" s="52"/>
      <c r="Z10573" s="52"/>
      <c r="AA10573" s="52"/>
    </row>
    <row r="10574" spans="19:27">
      <c r="S10574" s="52"/>
      <c r="T10574" s="52"/>
      <c r="U10574" s="52"/>
      <c r="V10574" s="52"/>
      <c r="W10574" s="52"/>
      <c r="X10574" s="52"/>
      <c r="Y10574" s="52"/>
      <c r="Z10574" s="52"/>
      <c r="AA10574" s="52"/>
    </row>
    <row r="10575" spans="19:27">
      <c r="S10575" s="52"/>
      <c r="T10575" s="52"/>
      <c r="U10575" s="52"/>
      <c r="V10575" s="52"/>
      <c r="W10575" s="52"/>
      <c r="X10575" s="52"/>
      <c r="Y10575" s="52"/>
      <c r="Z10575" s="52"/>
      <c r="AA10575" s="52"/>
    </row>
    <row r="10576" spans="19:27">
      <c r="S10576" s="52"/>
      <c r="T10576" s="52"/>
      <c r="U10576" s="52"/>
      <c r="V10576" s="52"/>
      <c r="W10576" s="52"/>
      <c r="X10576" s="52"/>
      <c r="Y10576" s="52"/>
      <c r="Z10576" s="52"/>
      <c r="AA10576" s="52"/>
    </row>
    <row r="10577" spans="19:27">
      <c r="S10577" s="52"/>
      <c r="T10577" s="52"/>
      <c r="U10577" s="52"/>
      <c r="V10577" s="52"/>
      <c r="W10577" s="52"/>
      <c r="X10577" s="52"/>
      <c r="Y10577" s="52"/>
      <c r="Z10577" s="52"/>
      <c r="AA10577" s="52"/>
    </row>
    <row r="10578" spans="19:27">
      <c r="S10578" s="52"/>
      <c r="T10578" s="52"/>
      <c r="U10578" s="52"/>
      <c r="V10578" s="52"/>
      <c r="W10578" s="52"/>
      <c r="X10578" s="52"/>
      <c r="Y10578" s="52"/>
      <c r="Z10578" s="52"/>
      <c r="AA10578" s="52"/>
    </row>
    <row r="10579" spans="19:27">
      <c r="S10579" s="52"/>
      <c r="T10579" s="52"/>
      <c r="U10579" s="52"/>
      <c r="V10579" s="52"/>
      <c r="W10579" s="52"/>
      <c r="X10579" s="52"/>
      <c r="Y10579" s="52"/>
      <c r="Z10579" s="52"/>
      <c r="AA10579" s="52"/>
    </row>
    <row r="10580" spans="19:27">
      <c r="S10580" s="52"/>
      <c r="T10580" s="52"/>
      <c r="U10580" s="52"/>
      <c r="V10580" s="52"/>
      <c r="W10580" s="52"/>
      <c r="X10580" s="52"/>
      <c r="Y10580" s="52"/>
      <c r="Z10580" s="52"/>
      <c r="AA10580" s="52"/>
    </row>
    <row r="10581" spans="19:27">
      <c r="S10581" s="52"/>
      <c r="T10581" s="52"/>
      <c r="U10581" s="52"/>
      <c r="V10581" s="52"/>
      <c r="W10581" s="52"/>
      <c r="X10581" s="52"/>
      <c r="Y10581" s="52"/>
      <c r="Z10581" s="52"/>
      <c r="AA10581" s="52"/>
    </row>
    <row r="10582" spans="19:27">
      <c r="S10582" s="52"/>
      <c r="T10582" s="52"/>
      <c r="U10582" s="52"/>
      <c r="V10582" s="52"/>
      <c r="W10582" s="52"/>
      <c r="X10582" s="52"/>
      <c r="Y10582" s="52"/>
      <c r="Z10582" s="52"/>
      <c r="AA10582" s="52"/>
    </row>
    <row r="10583" spans="19:27">
      <c r="S10583" s="52"/>
      <c r="T10583" s="52"/>
      <c r="U10583" s="52"/>
      <c r="V10583" s="52"/>
      <c r="W10583" s="52"/>
      <c r="X10583" s="52"/>
      <c r="Y10583" s="52"/>
      <c r="Z10583" s="52"/>
      <c r="AA10583" s="52"/>
    </row>
    <row r="10584" spans="19:27">
      <c r="S10584" s="52"/>
      <c r="T10584" s="52"/>
      <c r="U10584" s="52"/>
      <c r="V10584" s="52"/>
      <c r="W10584" s="52"/>
      <c r="X10584" s="52"/>
      <c r="Y10584" s="52"/>
      <c r="Z10584" s="52"/>
      <c r="AA10584" s="52"/>
    </row>
    <row r="10585" spans="19:27">
      <c r="S10585" s="52"/>
      <c r="T10585" s="52"/>
      <c r="U10585" s="52"/>
      <c r="V10585" s="52"/>
      <c r="W10585" s="52"/>
      <c r="X10585" s="52"/>
      <c r="Y10585" s="52"/>
      <c r="Z10585" s="52"/>
      <c r="AA10585" s="52"/>
    </row>
    <row r="10586" spans="19:27">
      <c r="S10586" s="52"/>
      <c r="T10586" s="52"/>
      <c r="U10586" s="52"/>
      <c r="V10586" s="52"/>
      <c r="W10586" s="52"/>
      <c r="X10586" s="52"/>
      <c r="Y10586" s="52"/>
      <c r="Z10586" s="52"/>
      <c r="AA10586" s="52"/>
    </row>
    <row r="10587" spans="19:27">
      <c r="S10587" s="52"/>
      <c r="T10587" s="52"/>
      <c r="U10587" s="52"/>
      <c r="V10587" s="52"/>
      <c r="W10587" s="52"/>
      <c r="X10587" s="52"/>
      <c r="Y10587" s="52"/>
      <c r="Z10587" s="52"/>
      <c r="AA10587" s="52"/>
    </row>
    <row r="10588" spans="19:27">
      <c r="S10588" s="52"/>
      <c r="T10588" s="52"/>
      <c r="U10588" s="52"/>
      <c r="V10588" s="52"/>
      <c r="W10588" s="52"/>
      <c r="X10588" s="52"/>
      <c r="Y10588" s="52"/>
      <c r="Z10588" s="52"/>
      <c r="AA10588" s="52"/>
    </row>
    <row r="10589" spans="19:27">
      <c r="S10589" s="52"/>
      <c r="T10589" s="52"/>
      <c r="U10589" s="52"/>
      <c r="V10589" s="52"/>
      <c r="W10589" s="52"/>
      <c r="X10589" s="52"/>
      <c r="Y10589" s="52"/>
      <c r="Z10589" s="52"/>
      <c r="AA10589" s="52"/>
    </row>
    <row r="10590" spans="19:27">
      <c r="S10590" s="52"/>
      <c r="T10590" s="52"/>
      <c r="U10590" s="52"/>
      <c r="V10590" s="52"/>
      <c r="W10590" s="52"/>
      <c r="X10590" s="52"/>
      <c r="Y10590" s="52"/>
      <c r="Z10590" s="52"/>
      <c r="AA10590" s="52"/>
    </row>
    <row r="10591" spans="19:27">
      <c r="S10591" s="52"/>
      <c r="T10591" s="52"/>
      <c r="U10591" s="52"/>
      <c r="V10591" s="52"/>
      <c r="W10591" s="52"/>
      <c r="X10591" s="52"/>
      <c r="Y10591" s="52"/>
      <c r="Z10591" s="52"/>
      <c r="AA10591" s="52"/>
    </row>
    <row r="10592" spans="19:27">
      <c r="S10592" s="52"/>
      <c r="T10592" s="52"/>
      <c r="U10592" s="52"/>
      <c r="V10592" s="52"/>
      <c r="W10592" s="52"/>
      <c r="X10592" s="52"/>
      <c r="Y10592" s="52"/>
      <c r="Z10592" s="52"/>
      <c r="AA10592" s="52"/>
    </row>
    <row r="10593" spans="19:27">
      <c r="S10593" s="52"/>
      <c r="T10593" s="52"/>
      <c r="U10593" s="52"/>
      <c r="V10593" s="52"/>
      <c r="W10593" s="52"/>
      <c r="X10593" s="52"/>
      <c r="Y10593" s="52"/>
      <c r="Z10593" s="52"/>
      <c r="AA10593" s="52"/>
    </row>
    <row r="10594" spans="19:27">
      <c r="S10594" s="52"/>
      <c r="T10594" s="52"/>
      <c r="U10594" s="52"/>
      <c r="V10594" s="52"/>
      <c r="W10594" s="52"/>
      <c r="X10594" s="52"/>
      <c r="Y10594" s="52"/>
      <c r="Z10594" s="52"/>
      <c r="AA10594" s="52"/>
    </row>
    <row r="10595" spans="19:27">
      <c r="S10595" s="52"/>
      <c r="T10595" s="52"/>
      <c r="U10595" s="52"/>
      <c r="V10595" s="52"/>
      <c r="W10595" s="52"/>
      <c r="X10595" s="52"/>
      <c r="Y10595" s="52"/>
      <c r="Z10595" s="52"/>
      <c r="AA10595" s="52"/>
    </row>
    <row r="10596" spans="19:27">
      <c r="S10596" s="52"/>
      <c r="T10596" s="52"/>
      <c r="U10596" s="52"/>
      <c r="V10596" s="52"/>
      <c r="W10596" s="52"/>
      <c r="X10596" s="52"/>
      <c r="Y10596" s="52"/>
      <c r="Z10596" s="52"/>
      <c r="AA10596" s="52"/>
    </row>
    <row r="10597" spans="19:27">
      <c r="S10597" s="52"/>
      <c r="T10597" s="52"/>
      <c r="U10597" s="52"/>
      <c r="V10597" s="52"/>
      <c r="W10597" s="52"/>
      <c r="X10597" s="52"/>
      <c r="Y10597" s="52"/>
      <c r="Z10597" s="52"/>
      <c r="AA10597" s="52"/>
    </row>
    <row r="10598" spans="19:27">
      <c r="S10598" s="52"/>
      <c r="T10598" s="52"/>
      <c r="U10598" s="52"/>
      <c r="V10598" s="52"/>
      <c r="W10598" s="52"/>
      <c r="X10598" s="52"/>
      <c r="Y10598" s="52"/>
      <c r="Z10598" s="52"/>
      <c r="AA10598" s="52"/>
    </row>
    <row r="10599" spans="19:27">
      <c r="S10599" s="52"/>
      <c r="T10599" s="52"/>
      <c r="U10599" s="52"/>
      <c r="V10599" s="52"/>
      <c r="W10599" s="52"/>
      <c r="X10599" s="52"/>
      <c r="Y10599" s="52"/>
      <c r="Z10599" s="52"/>
      <c r="AA10599" s="52"/>
    </row>
    <row r="10600" spans="19:27">
      <c r="S10600" s="52"/>
      <c r="T10600" s="52"/>
      <c r="U10600" s="52"/>
      <c r="V10600" s="52"/>
      <c r="W10600" s="52"/>
      <c r="X10600" s="52"/>
      <c r="Y10600" s="52"/>
      <c r="Z10600" s="52"/>
      <c r="AA10600" s="52"/>
    </row>
    <row r="10601" spans="19:27">
      <c r="S10601" s="52"/>
      <c r="T10601" s="52"/>
      <c r="U10601" s="52"/>
      <c r="V10601" s="52"/>
      <c r="W10601" s="52"/>
      <c r="X10601" s="52"/>
      <c r="Y10601" s="52"/>
      <c r="Z10601" s="52"/>
      <c r="AA10601" s="52"/>
    </row>
    <row r="10602" spans="19:27">
      <c r="S10602" s="52"/>
      <c r="T10602" s="52"/>
      <c r="U10602" s="52"/>
      <c r="V10602" s="52"/>
      <c r="W10602" s="52"/>
      <c r="X10602" s="52"/>
      <c r="Y10602" s="52"/>
      <c r="Z10602" s="52"/>
      <c r="AA10602" s="52"/>
    </row>
    <row r="10603" spans="19:27">
      <c r="S10603" s="52"/>
      <c r="T10603" s="52"/>
      <c r="U10603" s="52"/>
      <c r="V10603" s="52"/>
      <c r="W10603" s="52"/>
      <c r="X10603" s="52"/>
      <c r="Y10603" s="52"/>
      <c r="Z10603" s="52"/>
      <c r="AA10603" s="52"/>
    </row>
    <row r="10604" spans="19:27">
      <c r="S10604" s="52"/>
      <c r="T10604" s="52"/>
      <c r="U10604" s="52"/>
      <c r="V10604" s="52"/>
      <c r="W10604" s="52"/>
      <c r="X10604" s="52"/>
      <c r="Y10604" s="52"/>
      <c r="Z10604" s="52"/>
      <c r="AA10604" s="52"/>
    </row>
    <row r="10605" spans="19:27">
      <c r="S10605" s="52"/>
      <c r="T10605" s="52"/>
      <c r="U10605" s="52"/>
      <c r="V10605" s="52"/>
      <c r="W10605" s="52"/>
      <c r="X10605" s="52"/>
      <c r="Y10605" s="52"/>
      <c r="Z10605" s="52"/>
      <c r="AA10605" s="52"/>
    </row>
    <row r="10606" spans="19:27">
      <c r="S10606" s="52"/>
      <c r="T10606" s="52"/>
      <c r="U10606" s="52"/>
      <c r="V10606" s="52"/>
      <c r="W10606" s="52"/>
      <c r="X10606" s="52"/>
      <c r="Y10606" s="52"/>
      <c r="Z10606" s="52"/>
      <c r="AA10606" s="52"/>
    </row>
    <row r="10607" spans="19:27">
      <c r="S10607" s="52"/>
      <c r="T10607" s="52"/>
      <c r="U10607" s="52"/>
      <c r="V10607" s="52"/>
      <c r="W10607" s="52"/>
      <c r="X10607" s="52"/>
      <c r="Y10607" s="52"/>
      <c r="Z10607" s="52"/>
      <c r="AA10607" s="52"/>
    </row>
    <row r="10608" spans="19:27">
      <c r="S10608" s="52"/>
      <c r="T10608" s="52"/>
      <c r="U10608" s="52"/>
      <c r="V10608" s="52"/>
      <c r="W10608" s="52"/>
      <c r="X10608" s="52"/>
      <c r="Y10608" s="52"/>
      <c r="Z10608" s="52"/>
      <c r="AA10608" s="52"/>
    </row>
    <row r="10609" spans="19:27">
      <c r="S10609" s="52"/>
      <c r="T10609" s="52"/>
      <c r="U10609" s="52"/>
      <c r="V10609" s="52"/>
      <c r="W10609" s="52"/>
      <c r="X10609" s="52"/>
      <c r="Y10609" s="52"/>
      <c r="Z10609" s="52"/>
      <c r="AA10609" s="52"/>
    </row>
    <row r="10610" spans="19:27">
      <c r="S10610" s="52"/>
      <c r="T10610" s="52"/>
      <c r="U10610" s="52"/>
      <c r="V10610" s="52"/>
      <c r="W10610" s="52"/>
      <c r="X10610" s="52"/>
      <c r="Y10610" s="52"/>
      <c r="Z10610" s="52"/>
      <c r="AA10610" s="52"/>
    </row>
    <row r="10611" spans="19:27">
      <c r="S10611" s="52"/>
      <c r="T10611" s="52"/>
      <c r="U10611" s="52"/>
      <c r="V10611" s="52"/>
      <c r="W10611" s="52"/>
      <c r="X10611" s="52"/>
      <c r="Y10611" s="52"/>
      <c r="Z10611" s="52"/>
      <c r="AA10611" s="52"/>
    </row>
    <row r="10612" spans="19:27">
      <c r="S10612" s="52"/>
      <c r="T10612" s="52"/>
      <c r="U10612" s="52"/>
      <c r="V10612" s="52"/>
      <c r="W10612" s="52"/>
      <c r="X10612" s="52"/>
      <c r="Y10612" s="52"/>
      <c r="Z10612" s="52"/>
      <c r="AA10612" s="52"/>
    </row>
    <row r="10613" spans="19:27">
      <c r="S10613" s="52"/>
      <c r="T10613" s="52"/>
      <c r="U10613" s="52"/>
      <c r="V10613" s="52"/>
      <c r="W10613" s="52"/>
      <c r="X10613" s="52"/>
      <c r="Y10613" s="52"/>
      <c r="Z10613" s="52"/>
      <c r="AA10613" s="52"/>
    </row>
    <row r="10614" spans="19:27">
      <c r="S10614" s="52"/>
      <c r="T10614" s="52"/>
      <c r="U10614" s="52"/>
      <c r="V10614" s="52"/>
      <c r="W10614" s="52"/>
      <c r="X10614" s="52"/>
      <c r="Y10614" s="52"/>
      <c r="Z10614" s="52"/>
      <c r="AA10614" s="52"/>
    </row>
    <row r="10615" spans="19:27">
      <c r="S10615" s="52"/>
      <c r="T10615" s="52"/>
      <c r="U10615" s="52"/>
      <c r="V10615" s="52"/>
      <c r="W10615" s="52"/>
      <c r="X10615" s="52"/>
      <c r="Y10615" s="52"/>
      <c r="Z10615" s="52"/>
      <c r="AA10615" s="52"/>
    </row>
    <row r="10616" spans="19:27">
      <c r="S10616" s="52"/>
      <c r="T10616" s="52"/>
      <c r="U10616" s="52"/>
      <c r="V10616" s="52"/>
      <c r="W10616" s="52"/>
      <c r="X10616" s="52"/>
      <c r="Y10616" s="52"/>
      <c r="Z10616" s="52"/>
      <c r="AA10616" s="52"/>
    </row>
    <row r="10617" spans="19:27">
      <c r="S10617" s="52"/>
      <c r="T10617" s="52"/>
      <c r="U10617" s="52"/>
      <c r="V10617" s="52"/>
      <c r="W10617" s="52"/>
      <c r="X10617" s="52"/>
      <c r="Y10617" s="52"/>
      <c r="Z10617" s="52"/>
      <c r="AA10617" s="52"/>
    </row>
    <row r="10618" spans="19:27">
      <c r="S10618" s="52"/>
      <c r="T10618" s="52"/>
      <c r="U10618" s="52"/>
      <c r="V10618" s="52"/>
      <c r="W10618" s="52"/>
      <c r="X10618" s="52"/>
      <c r="Y10618" s="52"/>
      <c r="Z10618" s="52"/>
      <c r="AA10618" s="52"/>
    </row>
    <row r="10619" spans="19:27">
      <c r="S10619" s="52"/>
      <c r="T10619" s="52"/>
      <c r="U10619" s="52"/>
      <c r="V10619" s="52"/>
      <c r="W10619" s="52"/>
      <c r="X10619" s="52"/>
      <c r="Y10619" s="52"/>
      <c r="Z10619" s="52"/>
      <c r="AA10619" s="52"/>
    </row>
    <row r="10620" spans="19:27">
      <c r="S10620" s="52"/>
      <c r="T10620" s="52"/>
      <c r="U10620" s="52"/>
      <c r="V10620" s="52"/>
      <c r="W10620" s="52"/>
      <c r="X10620" s="52"/>
      <c r="Y10620" s="52"/>
      <c r="Z10620" s="52"/>
      <c r="AA10620" s="52"/>
    </row>
    <row r="10621" spans="19:27">
      <c r="S10621" s="52"/>
      <c r="T10621" s="52"/>
      <c r="U10621" s="52"/>
      <c r="V10621" s="52"/>
      <c r="W10621" s="52"/>
      <c r="X10621" s="52"/>
      <c r="Y10621" s="52"/>
      <c r="Z10621" s="52"/>
      <c r="AA10621" s="52"/>
    </row>
    <row r="10622" spans="19:27">
      <c r="S10622" s="52"/>
      <c r="T10622" s="52"/>
      <c r="U10622" s="52"/>
      <c r="V10622" s="52"/>
      <c r="W10622" s="52"/>
      <c r="X10622" s="52"/>
      <c r="Y10622" s="52"/>
      <c r="Z10622" s="52"/>
      <c r="AA10622" s="52"/>
    </row>
    <row r="10623" spans="19:27">
      <c r="S10623" s="52"/>
      <c r="T10623" s="52"/>
      <c r="U10623" s="52"/>
      <c r="V10623" s="52"/>
      <c r="W10623" s="52"/>
      <c r="X10623" s="52"/>
      <c r="Y10623" s="52"/>
      <c r="Z10623" s="52"/>
      <c r="AA10623" s="52"/>
    </row>
    <row r="10624" spans="19:27">
      <c r="S10624" s="52"/>
      <c r="T10624" s="52"/>
      <c r="U10624" s="52"/>
      <c r="V10624" s="52"/>
      <c r="W10624" s="52"/>
      <c r="X10624" s="52"/>
      <c r="Y10624" s="52"/>
      <c r="Z10624" s="52"/>
      <c r="AA10624" s="52"/>
    </row>
    <row r="10625" spans="19:27">
      <c r="S10625" s="52"/>
      <c r="T10625" s="52"/>
      <c r="U10625" s="52"/>
      <c r="V10625" s="52"/>
      <c r="W10625" s="52"/>
      <c r="X10625" s="52"/>
      <c r="Y10625" s="52"/>
      <c r="Z10625" s="52"/>
      <c r="AA10625" s="52"/>
    </row>
    <row r="10626" spans="19:27">
      <c r="S10626" s="52"/>
      <c r="T10626" s="52"/>
      <c r="U10626" s="52"/>
      <c r="V10626" s="52"/>
      <c r="W10626" s="52"/>
      <c r="X10626" s="52"/>
      <c r="Y10626" s="52"/>
      <c r="Z10626" s="52"/>
      <c r="AA10626" s="52"/>
    </row>
    <row r="10627" spans="19:27">
      <c r="S10627" s="52"/>
      <c r="T10627" s="52"/>
      <c r="U10627" s="52"/>
      <c r="V10627" s="52"/>
      <c r="W10627" s="52"/>
      <c r="X10627" s="52"/>
      <c r="Y10627" s="52"/>
      <c r="Z10627" s="52"/>
      <c r="AA10627" s="52"/>
    </row>
    <row r="10628" spans="19:27">
      <c r="S10628" s="52"/>
      <c r="T10628" s="52"/>
      <c r="U10628" s="52"/>
      <c r="V10628" s="52"/>
      <c r="W10628" s="52"/>
      <c r="X10628" s="52"/>
      <c r="Y10628" s="52"/>
      <c r="Z10628" s="52"/>
      <c r="AA10628" s="52"/>
    </row>
    <row r="10629" spans="19:27">
      <c r="S10629" s="52"/>
      <c r="T10629" s="52"/>
      <c r="U10629" s="52"/>
      <c r="V10629" s="52"/>
      <c r="W10629" s="52"/>
      <c r="X10629" s="52"/>
      <c r="Y10629" s="52"/>
      <c r="Z10629" s="52"/>
      <c r="AA10629" s="52"/>
    </row>
    <row r="10630" spans="19:27">
      <c r="S10630" s="52"/>
      <c r="T10630" s="52"/>
      <c r="U10630" s="52"/>
      <c r="V10630" s="52"/>
      <c r="W10630" s="52"/>
      <c r="X10630" s="52"/>
      <c r="Y10630" s="52"/>
      <c r="Z10630" s="52"/>
      <c r="AA10630" s="52"/>
    </row>
    <row r="10631" spans="19:27">
      <c r="S10631" s="52"/>
      <c r="T10631" s="52"/>
      <c r="U10631" s="52"/>
      <c r="V10631" s="52"/>
      <c r="W10631" s="52"/>
      <c r="X10631" s="52"/>
      <c r="Y10631" s="52"/>
      <c r="Z10631" s="52"/>
      <c r="AA10631" s="52"/>
    </row>
    <row r="10632" spans="19:27">
      <c r="S10632" s="52"/>
      <c r="T10632" s="52"/>
      <c r="U10632" s="52"/>
      <c r="V10632" s="52"/>
      <c r="W10632" s="52"/>
      <c r="X10632" s="52"/>
      <c r="Y10632" s="52"/>
      <c r="Z10632" s="52"/>
      <c r="AA10632" s="52"/>
    </row>
    <row r="10633" spans="19:27">
      <c r="S10633" s="52"/>
      <c r="T10633" s="52"/>
      <c r="U10633" s="52"/>
      <c r="V10633" s="52"/>
      <c r="W10633" s="52"/>
      <c r="X10633" s="52"/>
      <c r="Y10633" s="52"/>
      <c r="Z10633" s="52"/>
      <c r="AA10633" s="52"/>
    </row>
    <row r="10634" spans="19:27">
      <c r="S10634" s="52"/>
      <c r="T10634" s="52"/>
      <c r="U10634" s="52"/>
      <c r="V10634" s="52"/>
      <c r="W10634" s="52"/>
      <c r="X10634" s="52"/>
      <c r="Y10634" s="52"/>
      <c r="Z10634" s="52"/>
      <c r="AA10634" s="52"/>
    </row>
    <row r="10635" spans="19:27">
      <c r="S10635" s="52"/>
      <c r="T10635" s="52"/>
      <c r="U10635" s="52"/>
      <c r="V10635" s="52"/>
      <c r="W10635" s="52"/>
      <c r="X10635" s="52"/>
      <c r="Y10635" s="52"/>
      <c r="Z10635" s="52"/>
      <c r="AA10635" s="52"/>
    </row>
    <row r="10636" spans="19:27">
      <c r="S10636" s="52"/>
      <c r="T10636" s="52"/>
      <c r="U10636" s="52"/>
      <c r="V10636" s="52"/>
      <c r="W10636" s="52"/>
      <c r="X10636" s="52"/>
      <c r="Y10636" s="52"/>
      <c r="Z10636" s="52"/>
      <c r="AA10636" s="52"/>
    </row>
    <row r="10637" spans="19:27">
      <c r="S10637" s="52"/>
      <c r="T10637" s="52"/>
      <c r="U10637" s="52"/>
      <c r="V10637" s="52"/>
      <c r="W10637" s="52"/>
      <c r="X10637" s="52"/>
      <c r="Y10637" s="52"/>
      <c r="Z10637" s="52"/>
      <c r="AA10637" s="52"/>
    </row>
    <row r="10638" spans="19:27">
      <c r="S10638" s="52"/>
      <c r="T10638" s="52"/>
      <c r="U10638" s="52"/>
      <c r="V10638" s="52"/>
      <c r="W10638" s="52"/>
      <c r="X10638" s="52"/>
      <c r="Y10638" s="52"/>
      <c r="Z10638" s="52"/>
      <c r="AA10638" s="52"/>
    </row>
    <row r="10639" spans="19:27">
      <c r="S10639" s="52"/>
      <c r="T10639" s="52"/>
      <c r="U10639" s="52"/>
      <c r="V10639" s="52"/>
      <c r="W10639" s="52"/>
      <c r="X10639" s="52"/>
      <c r="Y10639" s="52"/>
      <c r="Z10639" s="52"/>
      <c r="AA10639" s="52"/>
    </row>
    <row r="10640" spans="19:27">
      <c r="S10640" s="52"/>
      <c r="T10640" s="52"/>
      <c r="U10640" s="52"/>
      <c r="V10640" s="52"/>
      <c r="W10640" s="52"/>
      <c r="X10640" s="52"/>
      <c r="Y10640" s="52"/>
      <c r="Z10640" s="52"/>
      <c r="AA10640" s="52"/>
    </row>
    <row r="10641" spans="19:27">
      <c r="S10641" s="52"/>
      <c r="T10641" s="52"/>
      <c r="U10641" s="52"/>
      <c r="V10641" s="52"/>
      <c r="W10641" s="52"/>
      <c r="X10641" s="52"/>
      <c r="Y10641" s="52"/>
      <c r="Z10641" s="52"/>
      <c r="AA10641" s="52"/>
    </row>
    <row r="10642" spans="19:27">
      <c r="S10642" s="52"/>
      <c r="T10642" s="52"/>
      <c r="U10642" s="52"/>
      <c r="V10642" s="52"/>
      <c r="W10642" s="52"/>
      <c r="X10642" s="52"/>
      <c r="Y10642" s="52"/>
      <c r="Z10642" s="52"/>
      <c r="AA10642" s="52"/>
    </row>
    <row r="10643" spans="19:27">
      <c r="S10643" s="52"/>
      <c r="T10643" s="52"/>
      <c r="U10643" s="52"/>
      <c r="V10643" s="52"/>
      <c r="W10643" s="52"/>
      <c r="X10643" s="52"/>
      <c r="Y10643" s="52"/>
      <c r="Z10643" s="52"/>
      <c r="AA10643" s="52"/>
    </row>
    <row r="10644" spans="19:27">
      <c r="S10644" s="52"/>
      <c r="T10644" s="52"/>
      <c r="U10644" s="52"/>
      <c r="V10644" s="52"/>
      <c r="W10644" s="52"/>
      <c r="X10644" s="52"/>
      <c r="Y10644" s="52"/>
      <c r="Z10644" s="52"/>
      <c r="AA10644" s="52"/>
    </row>
    <row r="10645" spans="19:27">
      <c r="S10645" s="52"/>
      <c r="T10645" s="52"/>
      <c r="U10645" s="52"/>
      <c r="V10645" s="52"/>
      <c r="W10645" s="52"/>
      <c r="X10645" s="52"/>
      <c r="Y10645" s="52"/>
      <c r="Z10645" s="52"/>
      <c r="AA10645" s="52"/>
    </row>
    <row r="10646" spans="19:27">
      <c r="S10646" s="52"/>
      <c r="T10646" s="52"/>
      <c r="U10646" s="52"/>
      <c r="V10646" s="52"/>
      <c r="W10646" s="52"/>
      <c r="X10646" s="52"/>
      <c r="Y10646" s="52"/>
      <c r="Z10646" s="52"/>
      <c r="AA10646" s="52"/>
    </row>
    <row r="10647" spans="19:27">
      <c r="S10647" s="52"/>
      <c r="T10647" s="52"/>
      <c r="U10647" s="52"/>
      <c r="V10647" s="52"/>
      <c r="W10647" s="52"/>
      <c r="X10647" s="52"/>
      <c r="Y10647" s="52"/>
      <c r="Z10647" s="52"/>
      <c r="AA10647" s="52"/>
    </row>
    <row r="10648" spans="19:27">
      <c r="S10648" s="52"/>
      <c r="T10648" s="52"/>
      <c r="U10648" s="52"/>
      <c r="V10648" s="52"/>
      <c r="W10648" s="52"/>
      <c r="X10648" s="52"/>
      <c r="Y10648" s="52"/>
      <c r="Z10648" s="52"/>
      <c r="AA10648" s="52"/>
    </row>
    <row r="10649" spans="19:27">
      <c r="S10649" s="52"/>
      <c r="T10649" s="52"/>
      <c r="U10649" s="52"/>
      <c r="V10649" s="52"/>
      <c r="W10649" s="52"/>
      <c r="X10649" s="52"/>
      <c r="Y10649" s="52"/>
      <c r="Z10649" s="52"/>
      <c r="AA10649" s="52"/>
    </row>
    <row r="10650" spans="19:27">
      <c r="S10650" s="52"/>
      <c r="T10650" s="52"/>
      <c r="U10650" s="52"/>
      <c r="V10650" s="52"/>
      <c r="W10650" s="52"/>
      <c r="X10650" s="52"/>
      <c r="Y10650" s="52"/>
      <c r="Z10650" s="52"/>
      <c r="AA10650" s="52"/>
    </row>
    <row r="10651" spans="19:27">
      <c r="S10651" s="52"/>
      <c r="T10651" s="52"/>
      <c r="U10651" s="52"/>
      <c r="V10651" s="52"/>
      <c r="W10651" s="52"/>
      <c r="X10651" s="52"/>
      <c r="Y10651" s="52"/>
      <c r="Z10651" s="52"/>
      <c r="AA10651" s="52"/>
    </row>
    <row r="10652" spans="19:27">
      <c r="S10652" s="52"/>
      <c r="T10652" s="52"/>
      <c r="U10652" s="52"/>
      <c r="V10652" s="52"/>
      <c r="W10652" s="52"/>
      <c r="X10652" s="52"/>
      <c r="Y10652" s="52"/>
      <c r="Z10652" s="52"/>
      <c r="AA10652" s="52"/>
    </row>
    <row r="10653" spans="19:27">
      <c r="S10653" s="52"/>
      <c r="T10653" s="52"/>
      <c r="U10653" s="52"/>
      <c r="V10653" s="52"/>
      <c r="W10653" s="52"/>
      <c r="X10653" s="52"/>
      <c r="Y10653" s="52"/>
      <c r="Z10653" s="52"/>
      <c r="AA10653" s="52"/>
    </row>
    <row r="10654" spans="19:27">
      <c r="S10654" s="52"/>
      <c r="T10654" s="52"/>
      <c r="U10654" s="52"/>
      <c r="V10654" s="52"/>
      <c r="W10654" s="52"/>
      <c r="X10654" s="52"/>
      <c r="Y10654" s="52"/>
      <c r="Z10654" s="52"/>
      <c r="AA10654" s="52"/>
    </row>
    <row r="10655" spans="19:27">
      <c r="S10655" s="52"/>
      <c r="T10655" s="52"/>
      <c r="U10655" s="52"/>
      <c r="V10655" s="52"/>
      <c r="W10655" s="52"/>
      <c r="X10655" s="52"/>
      <c r="Y10655" s="52"/>
      <c r="Z10655" s="52"/>
      <c r="AA10655" s="52"/>
    </row>
    <row r="10656" spans="19:27">
      <c r="S10656" s="52"/>
      <c r="T10656" s="52"/>
      <c r="U10656" s="52"/>
      <c r="V10656" s="52"/>
      <c r="W10656" s="52"/>
      <c r="X10656" s="52"/>
      <c r="Y10656" s="52"/>
      <c r="Z10656" s="52"/>
      <c r="AA10656" s="52"/>
    </row>
    <row r="10657" spans="19:27">
      <c r="S10657" s="52"/>
      <c r="T10657" s="52"/>
      <c r="U10657" s="52"/>
      <c r="V10657" s="52"/>
      <c r="W10657" s="52"/>
      <c r="X10657" s="52"/>
      <c r="Y10657" s="52"/>
      <c r="Z10657" s="52"/>
      <c r="AA10657" s="52"/>
    </row>
    <row r="10658" spans="19:27">
      <c r="S10658" s="52"/>
      <c r="T10658" s="52"/>
      <c r="U10658" s="52"/>
      <c r="V10658" s="52"/>
      <c r="W10658" s="52"/>
      <c r="X10658" s="52"/>
      <c r="Y10658" s="52"/>
      <c r="Z10658" s="52"/>
      <c r="AA10658" s="52"/>
    </row>
    <row r="10659" spans="19:27">
      <c r="S10659" s="52"/>
      <c r="T10659" s="52"/>
      <c r="U10659" s="52"/>
      <c r="V10659" s="52"/>
      <c r="W10659" s="52"/>
      <c r="X10659" s="52"/>
      <c r="Y10659" s="52"/>
      <c r="Z10659" s="52"/>
      <c r="AA10659" s="52"/>
    </row>
    <row r="10660" spans="19:27">
      <c r="S10660" s="52"/>
      <c r="T10660" s="52"/>
      <c r="U10660" s="52"/>
      <c r="V10660" s="52"/>
      <c r="W10660" s="52"/>
      <c r="X10660" s="52"/>
      <c r="Y10660" s="52"/>
      <c r="Z10660" s="52"/>
      <c r="AA10660" s="52"/>
    </row>
    <row r="10661" spans="19:27">
      <c r="S10661" s="52"/>
      <c r="T10661" s="52"/>
      <c r="U10661" s="52"/>
      <c r="V10661" s="52"/>
      <c r="W10661" s="52"/>
      <c r="X10661" s="52"/>
      <c r="Y10661" s="52"/>
      <c r="Z10661" s="52"/>
      <c r="AA10661" s="52"/>
    </row>
    <row r="10662" spans="19:27">
      <c r="S10662" s="52"/>
      <c r="T10662" s="52"/>
      <c r="U10662" s="52"/>
      <c r="V10662" s="52"/>
      <c r="W10662" s="52"/>
      <c r="X10662" s="52"/>
      <c r="Y10662" s="52"/>
      <c r="Z10662" s="52"/>
      <c r="AA10662" s="52"/>
    </row>
    <row r="10663" spans="19:27">
      <c r="S10663" s="52"/>
      <c r="T10663" s="52"/>
      <c r="U10663" s="52"/>
      <c r="V10663" s="52"/>
      <c r="W10663" s="52"/>
      <c r="X10663" s="52"/>
      <c r="Y10663" s="52"/>
      <c r="Z10663" s="52"/>
      <c r="AA10663" s="52"/>
    </row>
    <row r="10664" spans="19:27">
      <c r="S10664" s="52"/>
      <c r="T10664" s="52"/>
      <c r="U10664" s="52"/>
      <c r="V10664" s="52"/>
      <c r="W10664" s="52"/>
      <c r="X10664" s="52"/>
      <c r="Y10664" s="52"/>
      <c r="Z10664" s="52"/>
      <c r="AA10664" s="52"/>
    </row>
    <row r="10665" spans="19:27">
      <c r="S10665" s="52"/>
      <c r="T10665" s="52"/>
      <c r="U10665" s="52"/>
      <c r="V10665" s="52"/>
      <c r="W10665" s="52"/>
      <c r="X10665" s="52"/>
      <c r="Y10665" s="52"/>
      <c r="Z10665" s="52"/>
      <c r="AA10665" s="52"/>
    </row>
    <row r="10666" spans="19:27">
      <c r="S10666" s="52"/>
      <c r="T10666" s="52"/>
      <c r="U10666" s="52"/>
      <c r="V10666" s="52"/>
      <c r="W10666" s="52"/>
      <c r="X10666" s="52"/>
      <c r="Y10666" s="52"/>
      <c r="Z10666" s="52"/>
      <c r="AA10666" s="52"/>
    </row>
    <row r="10667" spans="19:27">
      <c r="S10667" s="52"/>
      <c r="T10667" s="52"/>
      <c r="U10667" s="52"/>
      <c r="V10667" s="52"/>
      <c r="W10667" s="52"/>
      <c r="X10667" s="52"/>
      <c r="Y10667" s="52"/>
      <c r="Z10667" s="52"/>
      <c r="AA10667" s="52"/>
    </row>
    <row r="10668" spans="19:27">
      <c r="S10668" s="52"/>
      <c r="T10668" s="52"/>
      <c r="U10668" s="52"/>
      <c r="V10668" s="52"/>
      <c r="W10668" s="52"/>
      <c r="X10668" s="52"/>
      <c r="Y10668" s="52"/>
      <c r="Z10668" s="52"/>
      <c r="AA10668" s="52"/>
    </row>
    <row r="10669" spans="19:27">
      <c r="S10669" s="52"/>
      <c r="T10669" s="52"/>
      <c r="U10669" s="52"/>
      <c r="V10669" s="52"/>
      <c r="W10669" s="52"/>
      <c r="X10669" s="52"/>
      <c r="Y10669" s="52"/>
      <c r="Z10669" s="52"/>
      <c r="AA10669" s="52"/>
    </row>
    <row r="10670" spans="19:27">
      <c r="S10670" s="52"/>
      <c r="T10670" s="52"/>
      <c r="U10670" s="52"/>
      <c r="V10670" s="52"/>
      <c r="W10670" s="52"/>
      <c r="X10670" s="52"/>
      <c r="Y10670" s="52"/>
      <c r="Z10670" s="52"/>
      <c r="AA10670" s="52"/>
    </row>
    <row r="10671" spans="19:27">
      <c r="S10671" s="52"/>
      <c r="T10671" s="52"/>
      <c r="U10671" s="52"/>
      <c r="V10671" s="52"/>
      <c r="W10671" s="52"/>
      <c r="X10671" s="52"/>
      <c r="Y10671" s="52"/>
      <c r="Z10671" s="52"/>
      <c r="AA10671" s="52"/>
    </row>
    <row r="10672" spans="19:27">
      <c r="S10672" s="52"/>
      <c r="T10672" s="52"/>
      <c r="U10672" s="52"/>
      <c r="V10672" s="52"/>
      <c r="W10672" s="52"/>
      <c r="X10672" s="52"/>
      <c r="Y10672" s="52"/>
      <c r="Z10672" s="52"/>
      <c r="AA10672" s="52"/>
    </row>
    <row r="10673" spans="19:27">
      <c r="S10673" s="52"/>
      <c r="T10673" s="52"/>
      <c r="U10673" s="52"/>
      <c r="V10673" s="52"/>
      <c r="W10673" s="52"/>
      <c r="X10673" s="52"/>
      <c r="Y10673" s="52"/>
      <c r="Z10673" s="52"/>
      <c r="AA10673" s="52"/>
    </row>
    <row r="10674" spans="19:27">
      <c r="S10674" s="52"/>
      <c r="T10674" s="52"/>
      <c r="U10674" s="52"/>
      <c r="V10674" s="52"/>
      <c r="W10674" s="52"/>
      <c r="X10674" s="52"/>
      <c r="Y10674" s="52"/>
      <c r="Z10674" s="52"/>
      <c r="AA10674" s="52"/>
    </row>
    <row r="10675" spans="19:27">
      <c r="S10675" s="52"/>
      <c r="T10675" s="52"/>
      <c r="U10675" s="52"/>
      <c r="V10675" s="52"/>
      <c r="W10675" s="52"/>
      <c r="X10675" s="52"/>
      <c r="Y10675" s="52"/>
      <c r="Z10675" s="52"/>
      <c r="AA10675" s="52"/>
    </row>
    <row r="10676" spans="19:27">
      <c r="S10676" s="52"/>
      <c r="T10676" s="52"/>
      <c r="U10676" s="52"/>
      <c r="V10676" s="52"/>
      <c r="W10676" s="52"/>
      <c r="X10676" s="52"/>
      <c r="Y10676" s="52"/>
      <c r="Z10676" s="52"/>
      <c r="AA10676" s="52"/>
    </row>
    <row r="10677" spans="19:27">
      <c r="S10677" s="52"/>
      <c r="T10677" s="52"/>
      <c r="U10677" s="52"/>
      <c r="V10677" s="52"/>
      <c r="W10677" s="52"/>
      <c r="X10677" s="52"/>
      <c r="Y10677" s="52"/>
      <c r="Z10677" s="52"/>
      <c r="AA10677" s="52"/>
    </row>
    <row r="10678" spans="19:27">
      <c r="S10678" s="52"/>
      <c r="T10678" s="52"/>
      <c r="U10678" s="52"/>
      <c r="V10678" s="52"/>
      <c r="W10678" s="52"/>
      <c r="X10678" s="52"/>
      <c r="Y10678" s="52"/>
      <c r="Z10678" s="52"/>
      <c r="AA10678" s="52"/>
    </row>
    <row r="10679" spans="19:27">
      <c r="S10679" s="52"/>
      <c r="T10679" s="52"/>
      <c r="U10679" s="52"/>
      <c r="V10679" s="52"/>
      <c r="W10679" s="52"/>
      <c r="X10679" s="52"/>
      <c r="Y10679" s="52"/>
      <c r="Z10679" s="52"/>
      <c r="AA10679" s="52"/>
    </row>
    <row r="10680" spans="19:27">
      <c r="S10680" s="52"/>
      <c r="T10680" s="52"/>
      <c r="U10680" s="52"/>
      <c r="V10680" s="52"/>
      <c r="W10680" s="52"/>
      <c r="X10680" s="52"/>
      <c r="Y10680" s="52"/>
      <c r="Z10680" s="52"/>
      <c r="AA10680" s="52"/>
    </row>
    <row r="10681" spans="19:27">
      <c r="S10681" s="52"/>
      <c r="T10681" s="52"/>
      <c r="U10681" s="52"/>
      <c r="V10681" s="52"/>
      <c r="W10681" s="52"/>
      <c r="X10681" s="52"/>
      <c r="Y10681" s="52"/>
      <c r="Z10681" s="52"/>
      <c r="AA10681" s="52"/>
    </row>
    <row r="10682" spans="19:27">
      <c r="S10682" s="52"/>
      <c r="T10682" s="52"/>
      <c r="U10682" s="52"/>
      <c r="V10682" s="52"/>
      <c r="W10682" s="52"/>
      <c r="X10682" s="52"/>
      <c r="Y10682" s="52"/>
      <c r="Z10682" s="52"/>
      <c r="AA10682" s="52"/>
    </row>
    <row r="10683" spans="19:27">
      <c r="S10683" s="52"/>
      <c r="T10683" s="52"/>
      <c r="U10683" s="52"/>
      <c r="V10683" s="52"/>
      <c r="W10683" s="52"/>
      <c r="X10683" s="52"/>
      <c r="Y10683" s="52"/>
      <c r="Z10683" s="52"/>
      <c r="AA10683" s="52"/>
    </row>
    <row r="10684" spans="19:27">
      <c r="S10684" s="52"/>
      <c r="T10684" s="52"/>
      <c r="U10684" s="52"/>
      <c r="V10684" s="52"/>
      <c r="W10684" s="52"/>
      <c r="X10684" s="52"/>
      <c r="Y10684" s="52"/>
      <c r="Z10684" s="52"/>
      <c r="AA10684" s="52"/>
    </row>
    <row r="10685" spans="19:27">
      <c r="S10685" s="52"/>
      <c r="T10685" s="52"/>
      <c r="U10685" s="52"/>
      <c r="V10685" s="52"/>
      <c r="W10685" s="52"/>
      <c r="X10685" s="52"/>
      <c r="Y10685" s="52"/>
      <c r="Z10685" s="52"/>
      <c r="AA10685" s="52"/>
    </row>
    <row r="10686" spans="19:27">
      <c r="S10686" s="52"/>
      <c r="T10686" s="52"/>
      <c r="U10686" s="52"/>
      <c r="V10686" s="52"/>
      <c r="W10686" s="52"/>
      <c r="X10686" s="52"/>
      <c r="Y10686" s="52"/>
      <c r="Z10686" s="52"/>
      <c r="AA10686" s="52"/>
    </row>
    <row r="10687" spans="19:27">
      <c r="S10687" s="52"/>
      <c r="T10687" s="52"/>
      <c r="U10687" s="52"/>
      <c r="V10687" s="52"/>
      <c r="W10687" s="52"/>
      <c r="X10687" s="52"/>
      <c r="Y10687" s="52"/>
      <c r="Z10687" s="52"/>
      <c r="AA10687" s="52"/>
    </row>
    <row r="10688" spans="19:27">
      <c r="S10688" s="52"/>
      <c r="T10688" s="52"/>
      <c r="U10688" s="52"/>
      <c r="V10688" s="52"/>
      <c r="W10688" s="52"/>
      <c r="X10688" s="52"/>
      <c r="Y10688" s="52"/>
      <c r="Z10688" s="52"/>
      <c r="AA10688" s="52"/>
    </row>
    <row r="10689" spans="19:27">
      <c r="S10689" s="52"/>
      <c r="T10689" s="52"/>
      <c r="U10689" s="52"/>
      <c r="V10689" s="52"/>
      <c r="W10689" s="52"/>
      <c r="X10689" s="52"/>
      <c r="Y10689" s="52"/>
      <c r="Z10689" s="52"/>
      <c r="AA10689" s="52"/>
    </row>
    <row r="10690" spans="19:27">
      <c r="S10690" s="52"/>
      <c r="T10690" s="52"/>
      <c r="U10690" s="52"/>
      <c r="V10690" s="52"/>
      <c r="W10690" s="52"/>
      <c r="X10690" s="52"/>
      <c r="Y10690" s="52"/>
      <c r="Z10690" s="52"/>
      <c r="AA10690" s="52"/>
    </row>
    <row r="10691" spans="19:27">
      <c r="S10691" s="52"/>
      <c r="T10691" s="52"/>
      <c r="U10691" s="52"/>
      <c r="V10691" s="52"/>
      <c r="W10691" s="52"/>
      <c r="X10691" s="52"/>
      <c r="Y10691" s="52"/>
      <c r="Z10691" s="52"/>
      <c r="AA10691" s="52"/>
    </row>
    <row r="10692" spans="19:27">
      <c r="S10692" s="52"/>
      <c r="T10692" s="52"/>
      <c r="U10692" s="52"/>
      <c r="V10692" s="52"/>
      <c r="W10692" s="52"/>
      <c r="X10692" s="52"/>
      <c r="Y10692" s="52"/>
      <c r="Z10692" s="52"/>
      <c r="AA10692" s="52"/>
    </row>
    <row r="10693" spans="19:27">
      <c r="S10693" s="52"/>
      <c r="T10693" s="52"/>
      <c r="U10693" s="52"/>
      <c r="V10693" s="52"/>
      <c r="W10693" s="52"/>
      <c r="X10693" s="52"/>
      <c r="Y10693" s="52"/>
      <c r="Z10693" s="52"/>
      <c r="AA10693" s="52"/>
    </row>
    <row r="10694" spans="19:27">
      <c r="S10694" s="52"/>
      <c r="T10694" s="52"/>
      <c r="U10694" s="52"/>
      <c r="V10694" s="52"/>
      <c r="W10694" s="52"/>
      <c r="X10694" s="52"/>
      <c r="Y10694" s="52"/>
      <c r="Z10694" s="52"/>
      <c r="AA10694" s="52"/>
    </row>
    <row r="10695" spans="19:27">
      <c r="S10695" s="52"/>
      <c r="T10695" s="52"/>
      <c r="U10695" s="52"/>
      <c r="V10695" s="52"/>
      <c r="W10695" s="52"/>
      <c r="X10695" s="52"/>
      <c r="Y10695" s="52"/>
      <c r="Z10695" s="52"/>
      <c r="AA10695" s="52"/>
    </row>
    <row r="10696" spans="19:27">
      <c r="S10696" s="52"/>
      <c r="T10696" s="52"/>
      <c r="U10696" s="52"/>
      <c r="V10696" s="52"/>
      <c r="W10696" s="52"/>
      <c r="X10696" s="52"/>
      <c r="Y10696" s="52"/>
      <c r="Z10696" s="52"/>
      <c r="AA10696" s="52"/>
    </row>
    <row r="10697" spans="19:27">
      <c r="S10697" s="52"/>
      <c r="T10697" s="52"/>
      <c r="U10697" s="52"/>
      <c r="V10697" s="52"/>
      <c r="W10697" s="52"/>
      <c r="X10697" s="52"/>
      <c r="Y10697" s="52"/>
      <c r="Z10697" s="52"/>
      <c r="AA10697" s="52"/>
    </row>
    <row r="10698" spans="19:27">
      <c r="S10698" s="52"/>
      <c r="T10698" s="52"/>
      <c r="U10698" s="52"/>
      <c r="V10698" s="52"/>
      <c r="W10698" s="52"/>
      <c r="X10698" s="52"/>
      <c r="Y10698" s="52"/>
      <c r="Z10698" s="52"/>
      <c r="AA10698" s="52"/>
    </row>
    <row r="10699" spans="19:27">
      <c r="S10699" s="52"/>
      <c r="T10699" s="52"/>
      <c r="U10699" s="52"/>
      <c r="V10699" s="52"/>
      <c r="W10699" s="52"/>
      <c r="X10699" s="52"/>
      <c r="Y10699" s="52"/>
      <c r="Z10699" s="52"/>
      <c r="AA10699" s="52"/>
    </row>
    <row r="10700" spans="19:27">
      <c r="S10700" s="52"/>
      <c r="T10700" s="52"/>
      <c r="U10700" s="52"/>
      <c r="V10700" s="52"/>
      <c r="W10700" s="52"/>
      <c r="X10700" s="52"/>
      <c r="Y10700" s="52"/>
      <c r="Z10700" s="52"/>
      <c r="AA10700" s="52"/>
    </row>
    <row r="10701" spans="19:27">
      <c r="S10701" s="52"/>
      <c r="T10701" s="52"/>
      <c r="U10701" s="52"/>
      <c r="V10701" s="52"/>
      <c r="W10701" s="52"/>
      <c r="X10701" s="52"/>
      <c r="Y10701" s="52"/>
      <c r="Z10701" s="52"/>
      <c r="AA10701" s="52"/>
    </row>
    <row r="10702" spans="19:27">
      <c r="S10702" s="52"/>
      <c r="T10702" s="52"/>
      <c r="U10702" s="52"/>
      <c r="V10702" s="52"/>
      <c r="W10702" s="52"/>
      <c r="X10702" s="52"/>
      <c r="Y10702" s="52"/>
      <c r="Z10702" s="52"/>
      <c r="AA10702" s="52"/>
    </row>
    <row r="10703" spans="19:27">
      <c r="S10703" s="52"/>
      <c r="T10703" s="52"/>
      <c r="U10703" s="52"/>
      <c r="V10703" s="52"/>
      <c r="W10703" s="52"/>
      <c r="X10703" s="52"/>
      <c r="Y10703" s="52"/>
      <c r="Z10703" s="52"/>
      <c r="AA10703" s="52"/>
    </row>
    <row r="10704" spans="19:27">
      <c r="S10704" s="52"/>
      <c r="T10704" s="52"/>
      <c r="U10704" s="52"/>
      <c r="V10704" s="52"/>
      <c r="W10704" s="52"/>
      <c r="X10704" s="52"/>
      <c r="Y10704" s="52"/>
      <c r="Z10704" s="52"/>
      <c r="AA10704" s="52"/>
    </row>
    <row r="10705" spans="19:27">
      <c r="S10705" s="52"/>
      <c r="T10705" s="52"/>
      <c r="U10705" s="52"/>
      <c r="V10705" s="52"/>
      <c r="W10705" s="52"/>
      <c r="X10705" s="52"/>
      <c r="Y10705" s="52"/>
      <c r="Z10705" s="52"/>
      <c r="AA10705" s="52"/>
    </row>
    <row r="10706" spans="19:27">
      <c r="S10706" s="52"/>
      <c r="T10706" s="52"/>
      <c r="U10706" s="52"/>
      <c r="V10706" s="52"/>
      <c r="W10706" s="52"/>
      <c r="X10706" s="52"/>
      <c r="Y10706" s="52"/>
      <c r="Z10706" s="52"/>
      <c r="AA10706" s="52"/>
    </row>
    <row r="10707" spans="19:27">
      <c r="S10707" s="52"/>
      <c r="T10707" s="52"/>
      <c r="U10707" s="52"/>
      <c r="V10707" s="52"/>
      <c r="W10707" s="52"/>
      <c r="X10707" s="52"/>
      <c r="Y10707" s="52"/>
      <c r="Z10707" s="52"/>
      <c r="AA10707" s="52"/>
    </row>
    <row r="10708" spans="19:27">
      <c r="S10708" s="52"/>
      <c r="T10708" s="52"/>
      <c r="U10708" s="52"/>
      <c r="V10708" s="52"/>
      <c r="W10708" s="52"/>
      <c r="X10708" s="52"/>
      <c r="Y10708" s="52"/>
      <c r="Z10708" s="52"/>
      <c r="AA10708" s="52"/>
    </row>
    <row r="10709" spans="19:27">
      <c r="S10709" s="52"/>
      <c r="T10709" s="52"/>
      <c r="U10709" s="52"/>
      <c r="V10709" s="52"/>
      <c r="W10709" s="52"/>
      <c r="X10709" s="52"/>
      <c r="Y10709" s="52"/>
      <c r="Z10709" s="52"/>
      <c r="AA10709" s="52"/>
    </row>
    <row r="10710" spans="19:27">
      <c r="S10710" s="52"/>
      <c r="T10710" s="52"/>
      <c r="U10710" s="52"/>
      <c r="V10710" s="52"/>
      <c r="W10710" s="52"/>
      <c r="X10710" s="52"/>
      <c r="Y10710" s="52"/>
      <c r="Z10710" s="52"/>
      <c r="AA10710" s="52"/>
    </row>
    <row r="10711" spans="19:27">
      <c r="S10711" s="52"/>
      <c r="T10711" s="52"/>
      <c r="U10711" s="52"/>
      <c r="V10711" s="52"/>
      <c r="W10711" s="52"/>
      <c r="X10711" s="52"/>
      <c r="Y10711" s="52"/>
      <c r="Z10711" s="52"/>
      <c r="AA10711" s="52"/>
    </row>
    <row r="10712" spans="19:27">
      <c r="S10712" s="52"/>
      <c r="T10712" s="52"/>
      <c r="U10712" s="52"/>
      <c r="V10712" s="52"/>
      <c r="W10712" s="52"/>
      <c r="X10712" s="52"/>
      <c r="Y10712" s="52"/>
      <c r="Z10712" s="52"/>
      <c r="AA10712" s="52"/>
    </row>
    <row r="10713" spans="19:27">
      <c r="S10713" s="52"/>
      <c r="T10713" s="52"/>
      <c r="U10713" s="52"/>
      <c r="V10713" s="52"/>
      <c r="W10713" s="52"/>
      <c r="X10713" s="52"/>
      <c r="Y10713" s="52"/>
      <c r="Z10713" s="52"/>
      <c r="AA10713" s="52"/>
    </row>
    <row r="10714" spans="19:27">
      <c r="S10714" s="52"/>
      <c r="T10714" s="52"/>
      <c r="U10714" s="52"/>
      <c r="V10714" s="52"/>
      <c r="W10714" s="52"/>
      <c r="X10714" s="52"/>
      <c r="Y10714" s="52"/>
      <c r="Z10714" s="52"/>
      <c r="AA10714" s="52"/>
    </row>
    <row r="10715" spans="19:27">
      <c r="S10715" s="52"/>
      <c r="T10715" s="52"/>
      <c r="U10715" s="52"/>
      <c r="V10715" s="52"/>
      <c r="W10715" s="52"/>
      <c r="X10715" s="52"/>
      <c r="Y10715" s="52"/>
      <c r="Z10715" s="52"/>
      <c r="AA10715" s="52"/>
    </row>
    <row r="10716" spans="19:27">
      <c r="S10716" s="52"/>
      <c r="T10716" s="52"/>
      <c r="U10716" s="52"/>
      <c r="V10716" s="52"/>
      <c r="W10716" s="52"/>
      <c r="X10716" s="52"/>
      <c r="Y10716" s="52"/>
      <c r="Z10716" s="52"/>
      <c r="AA10716" s="52"/>
    </row>
    <row r="10717" spans="19:27">
      <c r="S10717" s="52"/>
      <c r="T10717" s="52"/>
      <c r="U10717" s="52"/>
      <c r="V10717" s="52"/>
      <c r="W10717" s="52"/>
      <c r="X10717" s="52"/>
      <c r="Y10717" s="52"/>
      <c r="Z10717" s="52"/>
      <c r="AA10717" s="52"/>
    </row>
    <row r="10718" spans="19:27">
      <c r="S10718" s="52"/>
      <c r="T10718" s="52"/>
      <c r="U10718" s="52"/>
      <c r="V10718" s="52"/>
      <c r="W10718" s="52"/>
      <c r="X10718" s="52"/>
      <c r="Y10718" s="52"/>
      <c r="Z10718" s="52"/>
      <c r="AA10718" s="52"/>
    </row>
    <row r="10719" spans="19:27">
      <c r="S10719" s="52"/>
      <c r="T10719" s="52"/>
      <c r="U10719" s="52"/>
      <c r="V10719" s="52"/>
      <c r="W10719" s="52"/>
      <c r="X10719" s="52"/>
      <c r="Y10719" s="52"/>
      <c r="Z10719" s="52"/>
      <c r="AA10719" s="52"/>
    </row>
    <row r="10720" spans="19:27">
      <c r="S10720" s="52"/>
      <c r="T10720" s="52"/>
      <c r="U10720" s="52"/>
      <c r="V10720" s="52"/>
      <c r="W10720" s="52"/>
      <c r="X10720" s="52"/>
      <c r="Y10720" s="52"/>
      <c r="Z10720" s="52"/>
      <c r="AA10720" s="52"/>
    </row>
    <row r="10721" spans="19:27">
      <c r="S10721" s="52"/>
      <c r="T10721" s="52"/>
      <c r="U10721" s="52"/>
      <c r="V10721" s="52"/>
      <c r="W10721" s="52"/>
      <c r="X10721" s="52"/>
      <c r="Y10721" s="52"/>
      <c r="Z10721" s="52"/>
      <c r="AA10721" s="52"/>
    </row>
    <row r="10722" spans="19:27">
      <c r="S10722" s="52"/>
      <c r="T10722" s="52"/>
      <c r="U10722" s="52"/>
      <c r="V10722" s="52"/>
      <c r="W10722" s="52"/>
      <c r="X10722" s="52"/>
      <c r="Y10722" s="52"/>
      <c r="Z10722" s="52"/>
      <c r="AA10722" s="52"/>
    </row>
    <row r="10723" spans="19:27">
      <c r="S10723" s="52"/>
      <c r="T10723" s="52"/>
      <c r="U10723" s="52"/>
      <c r="V10723" s="52"/>
      <c r="W10723" s="52"/>
      <c r="X10723" s="52"/>
      <c r="Y10723" s="52"/>
      <c r="Z10723" s="52"/>
      <c r="AA10723" s="52"/>
    </row>
    <row r="10724" spans="19:27">
      <c r="S10724" s="52"/>
      <c r="T10724" s="52"/>
      <c r="U10724" s="52"/>
      <c r="V10724" s="52"/>
      <c r="W10724" s="52"/>
      <c r="X10724" s="52"/>
      <c r="Y10724" s="52"/>
      <c r="Z10724" s="52"/>
      <c r="AA10724" s="52"/>
    </row>
    <row r="10725" spans="19:27">
      <c r="S10725" s="52"/>
      <c r="T10725" s="52"/>
      <c r="U10725" s="52"/>
      <c r="V10725" s="52"/>
      <c r="W10725" s="52"/>
      <c r="X10725" s="52"/>
      <c r="Y10725" s="52"/>
      <c r="Z10725" s="52"/>
      <c r="AA10725" s="52"/>
    </row>
    <row r="10726" spans="19:27">
      <c r="S10726" s="52"/>
      <c r="T10726" s="52"/>
      <c r="U10726" s="52"/>
      <c r="V10726" s="52"/>
      <c r="W10726" s="52"/>
      <c r="X10726" s="52"/>
      <c r="Y10726" s="52"/>
      <c r="Z10726" s="52"/>
      <c r="AA10726" s="52"/>
    </row>
    <row r="10727" spans="19:27">
      <c r="S10727" s="52"/>
      <c r="T10727" s="52"/>
      <c r="U10727" s="52"/>
      <c r="V10727" s="52"/>
      <c r="W10727" s="52"/>
      <c r="X10727" s="52"/>
      <c r="Y10727" s="52"/>
      <c r="Z10727" s="52"/>
      <c r="AA10727" s="52"/>
    </row>
    <row r="10728" spans="19:27">
      <c r="S10728" s="52"/>
      <c r="T10728" s="52"/>
      <c r="U10728" s="52"/>
      <c r="V10728" s="52"/>
      <c r="W10728" s="52"/>
      <c r="X10728" s="52"/>
      <c r="Y10728" s="52"/>
      <c r="Z10728" s="52"/>
      <c r="AA10728" s="52"/>
    </row>
    <row r="10729" spans="19:27">
      <c r="S10729" s="52"/>
      <c r="T10729" s="52"/>
      <c r="U10729" s="52"/>
      <c r="V10729" s="52"/>
      <c r="W10729" s="52"/>
      <c r="X10729" s="52"/>
      <c r="Y10729" s="52"/>
      <c r="Z10729" s="52"/>
      <c r="AA10729" s="52"/>
    </row>
    <row r="10730" spans="19:27">
      <c r="S10730" s="52"/>
      <c r="T10730" s="52"/>
      <c r="U10730" s="52"/>
      <c r="V10730" s="52"/>
      <c r="W10730" s="52"/>
      <c r="X10730" s="52"/>
      <c r="Y10730" s="52"/>
      <c r="Z10730" s="52"/>
      <c r="AA10730" s="52"/>
    </row>
    <row r="10731" spans="19:27">
      <c r="S10731" s="52"/>
      <c r="T10731" s="52"/>
      <c r="U10731" s="52"/>
      <c r="V10731" s="52"/>
      <c r="W10731" s="52"/>
      <c r="X10731" s="52"/>
      <c r="Y10731" s="52"/>
      <c r="Z10731" s="52"/>
      <c r="AA10731" s="52"/>
    </row>
    <row r="10732" spans="19:27">
      <c r="S10732" s="52"/>
      <c r="T10732" s="52"/>
      <c r="U10732" s="52"/>
      <c r="V10732" s="52"/>
      <c r="W10732" s="52"/>
      <c r="X10732" s="52"/>
      <c r="Y10732" s="52"/>
      <c r="Z10732" s="52"/>
      <c r="AA10732" s="52"/>
    </row>
    <row r="10733" spans="19:27">
      <c r="S10733" s="52"/>
      <c r="T10733" s="52"/>
      <c r="U10733" s="52"/>
      <c r="V10733" s="52"/>
      <c r="W10733" s="52"/>
      <c r="X10733" s="52"/>
      <c r="Y10733" s="52"/>
      <c r="Z10733" s="52"/>
      <c r="AA10733" s="52"/>
    </row>
    <row r="10734" spans="19:27">
      <c r="S10734" s="52"/>
      <c r="T10734" s="52"/>
      <c r="U10734" s="52"/>
      <c r="V10734" s="52"/>
      <c r="W10734" s="52"/>
      <c r="X10734" s="52"/>
      <c r="Y10734" s="52"/>
      <c r="Z10734" s="52"/>
      <c r="AA10734" s="52"/>
    </row>
    <row r="10735" spans="19:27">
      <c r="S10735" s="52"/>
      <c r="T10735" s="52"/>
      <c r="U10735" s="52"/>
      <c r="V10735" s="52"/>
      <c r="W10735" s="52"/>
      <c r="X10735" s="52"/>
      <c r="Y10735" s="52"/>
      <c r="Z10735" s="52"/>
      <c r="AA10735" s="52"/>
    </row>
    <row r="10736" spans="19:27">
      <c r="S10736" s="52"/>
      <c r="T10736" s="52"/>
      <c r="U10736" s="52"/>
      <c r="V10736" s="52"/>
      <c r="W10736" s="52"/>
      <c r="X10736" s="52"/>
      <c r="Y10736" s="52"/>
      <c r="Z10736" s="52"/>
      <c r="AA10736" s="52"/>
    </row>
    <row r="10737" spans="19:27">
      <c r="S10737" s="52"/>
      <c r="T10737" s="52"/>
      <c r="U10737" s="52"/>
      <c r="V10737" s="52"/>
      <c r="W10737" s="52"/>
      <c r="X10737" s="52"/>
      <c r="Y10737" s="52"/>
      <c r="Z10737" s="52"/>
      <c r="AA10737" s="52"/>
    </row>
    <row r="10738" spans="19:27">
      <c r="S10738" s="52"/>
      <c r="T10738" s="52"/>
      <c r="U10738" s="52"/>
      <c r="V10738" s="52"/>
      <c r="W10738" s="52"/>
      <c r="X10738" s="52"/>
      <c r="Y10738" s="52"/>
      <c r="Z10738" s="52"/>
      <c r="AA10738" s="52"/>
    </row>
    <row r="10739" spans="19:27">
      <c r="S10739" s="52"/>
      <c r="T10739" s="52"/>
      <c r="U10739" s="52"/>
      <c r="V10739" s="52"/>
      <c r="W10739" s="52"/>
      <c r="X10739" s="52"/>
      <c r="Y10739" s="52"/>
      <c r="Z10739" s="52"/>
      <c r="AA10739" s="52"/>
    </row>
    <row r="10740" spans="19:27">
      <c r="S10740" s="52"/>
      <c r="T10740" s="52"/>
      <c r="U10740" s="52"/>
      <c r="V10740" s="52"/>
      <c r="W10740" s="52"/>
      <c r="X10740" s="52"/>
      <c r="Y10740" s="52"/>
      <c r="Z10740" s="52"/>
      <c r="AA10740" s="52"/>
    </row>
    <row r="10741" spans="19:27">
      <c r="S10741" s="52"/>
      <c r="T10741" s="52"/>
      <c r="U10741" s="52"/>
      <c r="V10741" s="52"/>
      <c r="W10741" s="52"/>
      <c r="X10741" s="52"/>
      <c r="Y10741" s="52"/>
      <c r="Z10741" s="52"/>
      <c r="AA10741" s="52"/>
    </row>
    <row r="10742" spans="19:27">
      <c r="S10742" s="52"/>
      <c r="T10742" s="52"/>
      <c r="U10742" s="52"/>
      <c r="V10742" s="52"/>
      <c r="W10742" s="52"/>
      <c r="X10742" s="52"/>
      <c r="Y10742" s="52"/>
      <c r="Z10742" s="52"/>
      <c r="AA10742" s="52"/>
    </row>
    <row r="10743" spans="19:27">
      <c r="S10743" s="52"/>
      <c r="T10743" s="52"/>
      <c r="U10743" s="52"/>
      <c r="V10743" s="52"/>
      <c r="W10743" s="52"/>
      <c r="X10743" s="52"/>
      <c r="Y10743" s="52"/>
      <c r="Z10743" s="52"/>
      <c r="AA10743" s="52"/>
    </row>
    <row r="10744" spans="19:27">
      <c r="S10744" s="52"/>
      <c r="T10744" s="52"/>
      <c r="U10744" s="52"/>
      <c r="V10744" s="52"/>
      <c r="W10744" s="52"/>
      <c r="X10744" s="52"/>
      <c r="Y10744" s="52"/>
      <c r="Z10744" s="52"/>
      <c r="AA10744" s="52"/>
    </row>
    <row r="10745" spans="19:27">
      <c r="S10745" s="52"/>
      <c r="T10745" s="52"/>
      <c r="U10745" s="52"/>
      <c r="V10745" s="52"/>
      <c r="W10745" s="52"/>
      <c r="X10745" s="52"/>
      <c r="Y10745" s="52"/>
      <c r="Z10745" s="52"/>
      <c r="AA10745" s="52"/>
    </row>
    <row r="10746" spans="19:27">
      <c r="S10746" s="52"/>
      <c r="T10746" s="52"/>
      <c r="U10746" s="52"/>
      <c r="V10746" s="52"/>
      <c r="W10746" s="52"/>
      <c r="X10746" s="52"/>
      <c r="Y10746" s="52"/>
      <c r="Z10746" s="52"/>
      <c r="AA10746" s="52"/>
    </row>
    <row r="10747" spans="19:27">
      <c r="S10747" s="52"/>
      <c r="T10747" s="52"/>
      <c r="U10747" s="52"/>
      <c r="V10747" s="52"/>
      <c r="W10747" s="52"/>
      <c r="X10747" s="52"/>
      <c r="Y10747" s="52"/>
      <c r="Z10747" s="52"/>
      <c r="AA10747" s="52"/>
    </row>
    <row r="10748" spans="19:27">
      <c r="S10748" s="52"/>
      <c r="T10748" s="52"/>
      <c r="U10748" s="52"/>
      <c r="V10748" s="52"/>
      <c r="W10748" s="52"/>
      <c r="X10748" s="52"/>
      <c r="Y10748" s="52"/>
      <c r="Z10748" s="52"/>
      <c r="AA10748" s="52"/>
    </row>
    <row r="10749" spans="19:27">
      <c r="S10749" s="52"/>
      <c r="T10749" s="52"/>
      <c r="U10749" s="52"/>
      <c r="V10749" s="52"/>
      <c r="W10749" s="52"/>
      <c r="X10749" s="52"/>
      <c r="Y10749" s="52"/>
      <c r="Z10749" s="52"/>
      <c r="AA10749" s="52"/>
    </row>
    <row r="10750" spans="19:27">
      <c r="S10750" s="52"/>
      <c r="T10750" s="52"/>
      <c r="U10750" s="52"/>
      <c r="V10750" s="52"/>
      <c r="W10750" s="52"/>
      <c r="X10750" s="52"/>
      <c r="Y10750" s="52"/>
      <c r="Z10750" s="52"/>
      <c r="AA10750" s="52"/>
    </row>
    <row r="10751" spans="19:27">
      <c r="S10751" s="52"/>
      <c r="T10751" s="52"/>
      <c r="U10751" s="52"/>
      <c r="V10751" s="52"/>
      <c r="W10751" s="52"/>
      <c r="X10751" s="52"/>
      <c r="Y10751" s="52"/>
      <c r="Z10751" s="52"/>
      <c r="AA10751" s="52"/>
    </row>
    <row r="10752" spans="19:27">
      <c r="S10752" s="52"/>
      <c r="T10752" s="52"/>
      <c r="U10752" s="52"/>
      <c r="V10752" s="52"/>
      <c r="W10752" s="52"/>
      <c r="X10752" s="52"/>
      <c r="Y10752" s="52"/>
      <c r="Z10752" s="52"/>
      <c r="AA10752" s="52"/>
    </row>
    <row r="10753" spans="19:27">
      <c r="S10753" s="52"/>
      <c r="T10753" s="52"/>
      <c r="U10753" s="52"/>
      <c r="V10753" s="52"/>
      <c r="W10753" s="52"/>
      <c r="X10753" s="52"/>
      <c r="Y10753" s="52"/>
      <c r="Z10753" s="52"/>
      <c r="AA10753" s="52"/>
    </row>
    <row r="10754" spans="19:27">
      <c r="S10754" s="52"/>
      <c r="T10754" s="52"/>
      <c r="U10754" s="52"/>
      <c r="V10754" s="52"/>
      <c r="W10754" s="52"/>
      <c r="X10754" s="52"/>
      <c r="Y10754" s="52"/>
      <c r="Z10754" s="52"/>
      <c r="AA10754" s="52"/>
    </row>
    <row r="10755" spans="19:27">
      <c r="S10755" s="52"/>
      <c r="T10755" s="52"/>
      <c r="U10755" s="52"/>
      <c r="V10755" s="52"/>
      <c r="W10755" s="52"/>
      <c r="X10755" s="52"/>
      <c r="Y10755" s="52"/>
      <c r="Z10755" s="52"/>
      <c r="AA10755" s="52"/>
    </row>
    <row r="10756" spans="19:27">
      <c r="S10756" s="52"/>
      <c r="T10756" s="52"/>
      <c r="U10756" s="52"/>
      <c r="V10756" s="52"/>
      <c r="W10756" s="52"/>
      <c r="X10756" s="52"/>
      <c r="Y10756" s="52"/>
      <c r="Z10756" s="52"/>
      <c r="AA10756" s="52"/>
    </row>
    <row r="10757" spans="19:27">
      <c r="S10757" s="52"/>
      <c r="T10757" s="52"/>
      <c r="U10757" s="52"/>
      <c r="V10757" s="52"/>
      <c r="W10757" s="52"/>
      <c r="X10757" s="52"/>
      <c r="Y10757" s="52"/>
      <c r="Z10757" s="52"/>
      <c r="AA10757" s="52"/>
    </row>
    <row r="10758" spans="19:27">
      <c r="S10758" s="52"/>
      <c r="T10758" s="52"/>
      <c r="U10758" s="52"/>
      <c r="V10758" s="52"/>
      <c r="W10758" s="52"/>
      <c r="X10758" s="52"/>
      <c r="Y10758" s="52"/>
      <c r="Z10758" s="52"/>
      <c r="AA10758" s="52"/>
    </row>
    <row r="10759" spans="19:27">
      <c r="S10759" s="52"/>
      <c r="T10759" s="52"/>
      <c r="U10759" s="52"/>
      <c r="V10759" s="52"/>
      <c r="W10759" s="52"/>
      <c r="X10759" s="52"/>
      <c r="Y10759" s="52"/>
      <c r="Z10759" s="52"/>
      <c r="AA10759" s="52"/>
    </row>
    <row r="10760" spans="19:27">
      <c r="S10760" s="52"/>
      <c r="T10760" s="52"/>
      <c r="U10760" s="52"/>
      <c r="V10760" s="52"/>
      <c r="W10760" s="52"/>
      <c r="X10760" s="52"/>
      <c r="Y10760" s="52"/>
      <c r="Z10760" s="52"/>
      <c r="AA10760" s="52"/>
    </row>
    <row r="10761" spans="19:27">
      <c r="S10761" s="52"/>
      <c r="T10761" s="52"/>
      <c r="U10761" s="52"/>
      <c r="V10761" s="52"/>
      <c r="W10761" s="52"/>
      <c r="X10761" s="52"/>
      <c r="Y10761" s="52"/>
      <c r="Z10761" s="52"/>
      <c r="AA10761" s="52"/>
    </row>
    <row r="10762" spans="19:27">
      <c r="S10762" s="52"/>
      <c r="T10762" s="52"/>
      <c r="U10762" s="52"/>
      <c r="V10762" s="52"/>
      <c r="W10762" s="52"/>
      <c r="X10762" s="52"/>
      <c r="Y10762" s="52"/>
      <c r="Z10762" s="52"/>
      <c r="AA10762" s="52"/>
    </row>
    <row r="10763" spans="19:27">
      <c r="S10763" s="52"/>
      <c r="T10763" s="52"/>
      <c r="U10763" s="52"/>
      <c r="V10763" s="52"/>
      <c r="W10763" s="52"/>
      <c r="X10763" s="52"/>
      <c r="Y10763" s="52"/>
      <c r="Z10763" s="52"/>
      <c r="AA10763" s="52"/>
    </row>
    <row r="10764" spans="19:27">
      <c r="S10764" s="52"/>
      <c r="T10764" s="52"/>
      <c r="U10764" s="52"/>
      <c r="V10764" s="52"/>
      <c r="W10764" s="52"/>
      <c r="X10764" s="52"/>
      <c r="Y10764" s="52"/>
      <c r="Z10764" s="52"/>
      <c r="AA10764" s="52"/>
    </row>
    <row r="10765" spans="19:27">
      <c r="S10765" s="52"/>
      <c r="T10765" s="52"/>
      <c r="U10765" s="52"/>
      <c r="V10765" s="52"/>
      <c r="W10765" s="52"/>
      <c r="X10765" s="52"/>
      <c r="Y10765" s="52"/>
      <c r="Z10765" s="52"/>
      <c r="AA10765" s="52"/>
    </row>
    <row r="10766" spans="19:27">
      <c r="S10766" s="52"/>
      <c r="T10766" s="52"/>
      <c r="U10766" s="52"/>
      <c r="V10766" s="52"/>
      <c r="W10766" s="52"/>
      <c r="X10766" s="52"/>
      <c r="Y10766" s="52"/>
      <c r="Z10766" s="52"/>
      <c r="AA10766" s="52"/>
    </row>
    <row r="10767" spans="19:27">
      <c r="S10767" s="52"/>
      <c r="T10767" s="52"/>
      <c r="U10767" s="52"/>
      <c r="V10767" s="52"/>
      <c r="W10767" s="52"/>
      <c r="X10767" s="52"/>
      <c r="Y10767" s="52"/>
      <c r="Z10767" s="52"/>
      <c r="AA10767" s="52"/>
    </row>
    <row r="10768" spans="19:27">
      <c r="S10768" s="52"/>
      <c r="T10768" s="52"/>
      <c r="U10768" s="52"/>
      <c r="V10768" s="52"/>
      <c r="W10768" s="52"/>
      <c r="X10768" s="52"/>
      <c r="Y10768" s="52"/>
      <c r="Z10768" s="52"/>
      <c r="AA10768" s="52"/>
    </row>
    <row r="10769" spans="19:27">
      <c r="S10769" s="52"/>
      <c r="T10769" s="52"/>
      <c r="U10769" s="52"/>
      <c r="V10769" s="52"/>
      <c r="W10769" s="52"/>
      <c r="X10769" s="52"/>
      <c r="Y10769" s="52"/>
      <c r="Z10769" s="52"/>
      <c r="AA10769" s="52"/>
    </row>
    <row r="10770" spans="19:27">
      <c r="S10770" s="52"/>
      <c r="T10770" s="52"/>
      <c r="U10770" s="52"/>
      <c r="V10770" s="52"/>
      <c r="W10770" s="52"/>
      <c r="X10770" s="52"/>
      <c r="Y10770" s="52"/>
      <c r="Z10770" s="52"/>
      <c r="AA10770" s="52"/>
    </row>
    <row r="10771" spans="19:27">
      <c r="S10771" s="52"/>
      <c r="T10771" s="52"/>
      <c r="U10771" s="52"/>
      <c r="V10771" s="52"/>
      <c r="W10771" s="52"/>
      <c r="X10771" s="52"/>
      <c r="Y10771" s="52"/>
      <c r="Z10771" s="52"/>
      <c r="AA10771" s="52"/>
    </row>
    <row r="10772" spans="19:27">
      <c r="S10772" s="52"/>
      <c r="T10772" s="52"/>
      <c r="U10772" s="52"/>
      <c r="V10772" s="52"/>
      <c r="W10772" s="52"/>
      <c r="X10772" s="52"/>
      <c r="Y10772" s="52"/>
      <c r="Z10772" s="52"/>
      <c r="AA10772" s="52"/>
    </row>
    <row r="10773" spans="19:27">
      <c r="S10773" s="52"/>
      <c r="T10773" s="52"/>
      <c r="U10773" s="52"/>
      <c r="V10773" s="52"/>
      <c r="W10773" s="52"/>
      <c r="X10773" s="52"/>
      <c r="Y10773" s="52"/>
      <c r="Z10773" s="52"/>
      <c r="AA10773" s="52"/>
    </row>
    <row r="10774" spans="19:27">
      <c r="S10774" s="52"/>
      <c r="T10774" s="52"/>
      <c r="U10774" s="52"/>
      <c r="V10774" s="52"/>
      <c r="W10774" s="52"/>
      <c r="X10774" s="52"/>
      <c r="Y10774" s="52"/>
      <c r="Z10774" s="52"/>
      <c r="AA10774" s="52"/>
    </row>
    <row r="10775" spans="19:27">
      <c r="S10775" s="52"/>
      <c r="T10775" s="52"/>
      <c r="U10775" s="52"/>
      <c r="V10775" s="52"/>
      <c r="W10775" s="52"/>
      <c r="X10775" s="52"/>
      <c r="Y10775" s="52"/>
      <c r="Z10775" s="52"/>
      <c r="AA10775" s="52"/>
    </row>
    <row r="10776" spans="19:27">
      <c r="S10776" s="52"/>
      <c r="T10776" s="52"/>
      <c r="U10776" s="52"/>
      <c r="V10776" s="52"/>
      <c r="W10776" s="52"/>
      <c r="X10776" s="52"/>
      <c r="Y10776" s="52"/>
      <c r="Z10776" s="52"/>
      <c r="AA10776" s="52"/>
    </row>
    <row r="10777" spans="19:27">
      <c r="S10777" s="52"/>
      <c r="T10777" s="52"/>
      <c r="U10777" s="52"/>
      <c r="V10777" s="52"/>
      <c r="W10777" s="52"/>
      <c r="X10777" s="52"/>
      <c r="Y10777" s="52"/>
      <c r="Z10777" s="52"/>
      <c r="AA10777" s="52"/>
    </row>
    <row r="10778" spans="19:27">
      <c r="S10778" s="52"/>
      <c r="T10778" s="52"/>
      <c r="U10778" s="52"/>
      <c r="V10778" s="52"/>
      <c r="W10778" s="52"/>
      <c r="X10778" s="52"/>
      <c r="Y10778" s="52"/>
      <c r="Z10778" s="52"/>
      <c r="AA10778" s="52"/>
    </row>
    <row r="10779" spans="19:27">
      <c r="S10779" s="52"/>
      <c r="T10779" s="52"/>
      <c r="U10779" s="52"/>
      <c r="V10779" s="52"/>
      <c r="W10779" s="52"/>
      <c r="X10779" s="52"/>
      <c r="Y10779" s="52"/>
      <c r="Z10779" s="52"/>
      <c r="AA10779" s="52"/>
    </row>
    <row r="10780" spans="19:27">
      <c r="S10780" s="52"/>
      <c r="T10780" s="52"/>
      <c r="U10780" s="52"/>
      <c r="V10780" s="52"/>
      <c r="W10780" s="52"/>
      <c r="X10780" s="52"/>
      <c r="Y10780" s="52"/>
      <c r="Z10780" s="52"/>
      <c r="AA10780" s="52"/>
    </row>
    <row r="10781" spans="19:27">
      <c r="S10781" s="52"/>
      <c r="T10781" s="52"/>
      <c r="U10781" s="52"/>
      <c r="V10781" s="52"/>
      <c r="W10781" s="52"/>
      <c r="X10781" s="52"/>
      <c r="Y10781" s="52"/>
      <c r="Z10781" s="52"/>
      <c r="AA10781" s="52"/>
    </row>
    <row r="10782" spans="19:27">
      <c r="S10782" s="52"/>
      <c r="T10782" s="52"/>
      <c r="U10782" s="52"/>
      <c r="V10782" s="52"/>
      <c r="W10782" s="52"/>
      <c r="X10782" s="52"/>
      <c r="Y10782" s="52"/>
      <c r="Z10782" s="52"/>
      <c r="AA10782" s="52"/>
    </row>
    <row r="10783" spans="19:27">
      <c r="S10783" s="52"/>
      <c r="T10783" s="52"/>
      <c r="U10783" s="52"/>
      <c r="V10783" s="52"/>
      <c r="W10783" s="52"/>
      <c r="X10783" s="52"/>
      <c r="Y10783" s="52"/>
      <c r="Z10783" s="52"/>
      <c r="AA10783" s="52"/>
    </row>
    <row r="10784" spans="19:27">
      <c r="S10784" s="52"/>
      <c r="T10784" s="52"/>
      <c r="U10784" s="52"/>
      <c r="V10784" s="52"/>
      <c r="W10784" s="52"/>
      <c r="X10784" s="52"/>
      <c r="Y10784" s="52"/>
      <c r="Z10784" s="52"/>
      <c r="AA10784" s="52"/>
    </row>
    <row r="10785" spans="19:27">
      <c r="S10785" s="52"/>
      <c r="T10785" s="52"/>
      <c r="U10785" s="52"/>
      <c r="V10785" s="52"/>
      <c r="W10785" s="52"/>
      <c r="X10785" s="52"/>
      <c r="Y10785" s="52"/>
      <c r="Z10785" s="52"/>
      <c r="AA10785" s="52"/>
    </row>
    <row r="10786" spans="19:27">
      <c r="S10786" s="52"/>
      <c r="T10786" s="52"/>
      <c r="U10786" s="52"/>
      <c r="V10786" s="52"/>
      <c r="W10786" s="52"/>
      <c r="X10786" s="52"/>
      <c r="Y10786" s="52"/>
      <c r="Z10786" s="52"/>
      <c r="AA10786" s="52"/>
    </row>
    <row r="10787" spans="19:27">
      <c r="S10787" s="52"/>
      <c r="T10787" s="52"/>
      <c r="U10787" s="52"/>
      <c r="V10787" s="52"/>
      <c r="W10787" s="52"/>
      <c r="X10787" s="52"/>
      <c r="Y10787" s="52"/>
      <c r="Z10787" s="52"/>
      <c r="AA10787" s="52"/>
    </row>
    <row r="10788" spans="19:27">
      <c r="S10788" s="52"/>
      <c r="T10788" s="52"/>
      <c r="U10788" s="52"/>
      <c r="V10788" s="52"/>
      <c r="W10788" s="52"/>
      <c r="X10788" s="52"/>
      <c r="Y10788" s="52"/>
      <c r="Z10788" s="52"/>
      <c r="AA10788" s="52"/>
    </row>
    <row r="10789" spans="19:27">
      <c r="S10789" s="52"/>
      <c r="T10789" s="52"/>
      <c r="U10789" s="52"/>
      <c r="V10789" s="52"/>
      <c r="W10789" s="52"/>
      <c r="X10789" s="52"/>
      <c r="Y10789" s="52"/>
      <c r="Z10789" s="52"/>
      <c r="AA10789" s="52"/>
    </row>
    <row r="10790" spans="19:27">
      <c r="S10790" s="52"/>
      <c r="T10790" s="52"/>
      <c r="U10790" s="52"/>
      <c r="V10790" s="52"/>
      <c r="W10790" s="52"/>
      <c r="X10790" s="52"/>
      <c r="Y10790" s="52"/>
      <c r="Z10790" s="52"/>
      <c r="AA10790" s="52"/>
    </row>
    <row r="10791" spans="19:27">
      <c r="S10791" s="52"/>
      <c r="T10791" s="52"/>
      <c r="U10791" s="52"/>
      <c r="V10791" s="52"/>
      <c r="W10791" s="52"/>
      <c r="X10791" s="52"/>
      <c r="Y10791" s="52"/>
      <c r="Z10791" s="52"/>
      <c r="AA10791" s="52"/>
    </row>
    <row r="10792" spans="19:27">
      <c r="S10792" s="52"/>
      <c r="T10792" s="52"/>
      <c r="U10792" s="52"/>
      <c r="V10792" s="52"/>
      <c r="W10792" s="52"/>
      <c r="X10792" s="52"/>
      <c r="Y10792" s="52"/>
      <c r="Z10792" s="52"/>
      <c r="AA10792" s="52"/>
    </row>
    <row r="10793" spans="19:27">
      <c r="S10793" s="52"/>
      <c r="T10793" s="52"/>
      <c r="U10793" s="52"/>
      <c r="V10793" s="52"/>
      <c r="W10793" s="52"/>
      <c r="X10793" s="52"/>
      <c r="Y10793" s="52"/>
      <c r="Z10793" s="52"/>
      <c r="AA10793" s="52"/>
    </row>
    <row r="10794" spans="19:27">
      <c r="S10794" s="52"/>
      <c r="T10794" s="52"/>
      <c r="U10794" s="52"/>
      <c r="V10794" s="52"/>
      <c r="W10794" s="52"/>
      <c r="X10794" s="52"/>
      <c r="Y10794" s="52"/>
      <c r="Z10794" s="52"/>
      <c r="AA10794" s="52"/>
    </row>
    <row r="10795" spans="19:27">
      <c r="S10795" s="52"/>
      <c r="T10795" s="52"/>
      <c r="U10795" s="52"/>
      <c r="V10795" s="52"/>
      <c r="W10795" s="52"/>
      <c r="X10795" s="52"/>
      <c r="Y10795" s="52"/>
      <c r="Z10795" s="52"/>
      <c r="AA10795" s="52"/>
    </row>
    <row r="10796" spans="19:27">
      <c r="S10796" s="52"/>
      <c r="T10796" s="52"/>
      <c r="U10796" s="52"/>
      <c r="V10796" s="52"/>
      <c r="W10796" s="52"/>
      <c r="X10796" s="52"/>
      <c r="Y10796" s="52"/>
      <c r="Z10796" s="52"/>
      <c r="AA10796" s="52"/>
    </row>
    <row r="10797" spans="19:27">
      <c r="S10797" s="52"/>
      <c r="T10797" s="52"/>
      <c r="U10797" s="52"/>
      <c r="V10797" s="52"/>
      <c r="W10797" s="52"/>
      <c r="X10797" s="52"/>
      <c r="Y10797" s="52"/>
      <c r="Z10797" s="52"/>
      <c r="AA10797" s="52"/>
    </row>
    <row r="10798" spans="19:27">
      <c r="S10798" s="52"/>
      <c r="T10798" s="52"/>
      <c r="U10798" s="52"/>
      <c r="V10798" s="52"/>
      <c r="W10798" s="52"/>
      <c r="X10798" s="52"/>
      <c r="Y10798" s="52"/>
      <c r="Z10798" s="52"/>
      <c r="AA10798" s="52"/>
    </row>
    <row r="10799" spans="19:27">
      <c r="S10799" s="52"/>
      <c r="T10799" s="52"/>
      <c r="U10799" s="52"/>
      <c r="V10799" s="52"/>
      <c r="W10799" s="52"/>
      <c r="X10799" s="52"/>
      <c r="Y10799" s="52"/>
      <c r="Z10799" s="52"/>
      <c r="AA10799" s="52"/>
    </row>
    <row r="10800" spans="19:27">
      <c r="S10800" s="52"/>
      <c r="T10800" s="52"/>
      <c r="U10800" s="52"/>
      <c r="V10800" s="52"/>
      <c r="W10800" s="52"/>
      <c r="X10800" s="52"/>
      <c r="Y10800" s="52"/>
      <c r="Z10800" s="52"/>
      <c r="AA10800" s="52"/>
    </row>
    <row r="10801" spans="19:27">
      <c r="S10801" s="52"/>
      <c r="T10801" s="52"/>
      <c r="U10801" s="52"/>
      <c r="V10801" s="52"/>
      <c r="W10801" s="52"/>
      <c r="X10801" s="52"/>
      <c r="Y10801" s="52"/>
      <c r="Z10801" s="52"/>
      <c r="AA10801" s="52"/>
    </row>
    <row r="10802" spans="19:27">
      <c r="S10802" s="52"/>
      <c r="T10802" s="52"/>
      <c r="U10802" s="52"/>
      <c r="V10802" s="52"/>
      <c r="W10802" s="52"/>
      <c r="X10802" s="52"/>
      <c r="Y10802" s="52"/>
      <c r="Z10802" s="52"/>
      <c r="AA10802" s="52"/>
    </row>
    <row r="10803" spans="19:27">
      <c r="S10803" s="52"/>
      <c r="T10803" s="52"/>
      <c r="U10803" s="52"/>
      <c r="V10803" s="52"/>
      <c r="W10803" s="52"/>
      <c r="X10803" s="52"/>
      <c r="Y10803" s="52"/>
      <c r="Z10803" s="52"/>
      <c r="AA10803" s="52"/>
    </row>
    <row r="10804" spans="19:27">
      <c r="S10804" s="52"/>
      <c r="T10804" s="52"/>
      <c r="U10804" s="52"/>
      <c r="V10804" s="52"/>
      <c r="W10804" s="52"/>
      <c r="X10804" s="52"/>
      <c r="Y10804" s="52"/>
      <c r="Z10804" s="52"/>
      <c r="AA10804" s="52"/>
    </row>
    <row r="10805" spans="19:27">
      <c r="S10805" s="52"/>
      <c r="T10805" s="52"/>
      <c r="U10805" s="52"/>
      <c r="V10805" s="52"/>
      <c r="W10805" s="52"/>
      <c r="X10805" s="52"/>
      <c r="Y10805" s="52"/>
      <c r="Z10805" s="52"/>
      <c r="AA10805" s="52"/>
    </row>
    <row r="10806" spans="19:27">
      <c r="S10806" s="52"/>
      <c r="T10806" s="52"/>
      <c r="U10806" s="52"/>
      <c r="V10806" s="52"/>
      <c r="W10806" s="52"/>
      <c r="X10806" s="52"/>
      <c r="Y10806" s="52"/>
      <c r="Z10806" s="52"/>
      <c r="AA10806" s="52"/>
    </row>
    <row r="10807" spans="19:27">
      <c r="S10807" s="52"/>
      <c r="T10807" s="52"/>
      <c r="U10807" s="52"/>
      <c r="V10807" s="52"/>
      <c r="W10807" s="52"/>
      <c r="X10807" s="52"/>
      <c r="Y10807" s="52"/>
      <c r="Z10807" s="52"/>
      <c r="AA10807" s="52"/>
    </row>
    <row r="10808" spans="19:27">
      <c r="S10808" s="52"/>
      <c r="T10808" s="52"/>
      <c r="U10808" s="52"/>
      <c r="V10808" s="52"/>
      <c r="W10808" s="52"/>
      <c r="X10808" s="52"/>
      <c r="Y10808" s="52"/>
      <c r="Z10808" s="52"/>
      <c r="AA10808" s="52"/>
    </row>
    <row r="10809" spans="19:27">
      <c r="S10809" s="52"/>
      <c r="T10809" s="52"/>
      <c r="U10809" s="52"/>
      <c r="V10809" s="52"/>
      <c r="W10809" s="52"/>
      <c r="X10809" s="52"/>
      <c r="Y10809" s="52"/>
      <c r="Z10809" s="52"/>
      <c r="AA10809" s="52"/>
    </row>
    <row r="10810" spans="19:27">
      <c r="S10810" s="52"/>
      <c r="T10810" s="52"/>
      <c r="U10810" s="52"/>
      <c r="V10810" s="52"/>
      <c r="W10810" s="52"/>
      <c r="X10810" s="52"/>
      <c r="Y10810" s="52"/>
      <c r="Z10810" s="52"/>
      <c r="AA10810" s="52"/>
    </row>
    <row r="10811" spans="19:27">
      <c r="S10811" s="52"/>
      <c r="T10811" s="52"/>
      <c r="U10811" s="52"/>
      <c r="V10811" s="52"/>
      <c r="W10811" s="52"/>
      <c r="X10811" s="52"/>
      <c r="Y10811" s="52"/>
      <c r="Z10811" s="52"/>
      <c r="AA10811" s="52"/>
    </row>
    <row r="10812" spans="19:27">
      <c r="S10812" s="52"/>
      <c r="T10812" s="52"/>
      <c r="U10812" s="52"/>
      <c r="V10812" s="52"/>
      <c r="W10812" s="52"/>
      <c r="X10812" s="52"/>
      <c r="Y10812" s="52"/>
      <c r="Z10812" s="52"/>
      <c r="AA10812" s="52"/>
    </row>
    <row r="10813" spans="19:27">
      <c r="S10813" s="52"/>
      <c r="T10813" s="52"/>
      <c r="U10813" s="52"/>
      <c r="V10813" s="52"/>
      <c r="W10813" s="52"/>
      <c r="X10813" s="52"/>
      <c r="Y10813" s="52"/>
      <c r="Z10813" s="52"/>
      <c r="AA10813" s="52"/>
    </row>
    <row r="10814" spans="19:27">
      <c r="S10814" s="52"/>
      <c r="T10814" s="52"/>
      <c r="U10814" s="52"/>
      <c r="V10814" s="52"/>
      <c r="W10814" s="52"/>
      <c r="X10814" s="52"/>
      <c r="Y10814" s="52"/>
      <c r="Z10814" s="52"/>
      <c r="AA10814" s="52"/>
    </row>
    <row r="10815" spans="19:27">
      <c r="S10815" s="52"/>
      <c r="T10815" s="52"/>
      <c r="U10815" s="52"/>
      <c r="V10815" s="52"/>
      <c r="W10815" s="52"/>
      <c r="X10815" s="52"/>
      <c r="Y10815" s="52"/>
      <c r="Z10815" s="52"/>
      <c r="AA10815" s="52"/>
    </row>
    <row r="10816" spans="19:27">
      <c r="S10816" s="52"/>
      <c r="T10816" s="52"/>
      <c r="U10816" s="52"/>
      <c r="V10816" s="52"/>
      <c r="W10816" s="52"/>
      <c r="X10816" s="52"/>
      <c r="Y10816" s="52"/>
      <c r="Z10816" s="52"/>
      <c r="AA10816" s="52"/>
    </row>
    <row r="10817" spans="19:27">
      <c r="S10817" s="52"/>
      <c r="T10817" s="52"/>
      <c r="U10817" s="52"/>
      <c r="V10817" s="52"/>
      <c r="W10817" s="52"/>
      <c r="X10817" s="52"/>
      <c r="Y10817" s="52"/>
      <c r="Z10817" s="52"/>
      <c r="AA10817" s="52"/>
    </row>
    <row r="10818" spans="19:27">
      <c r="S10818" s="52"/>
      <c r="T10818" s="52"/>
      <c r="U10818" s="52"/>
      <c r="V10818" s="52"/>
      <c r="W10818" s="52"/>
      <c r="X10818" s="52"/>
      <c r="Y10818" s="52"/>
      <c r="Z10818" s="52"/>
      <c r="AA10818" s="52"/>
    </row>
    <row r="10819" spans="19:27">
      <c r="S10819" s="52"/>
      <c r="T10819" s="52"/>
      <c r="U10819" s="52"/>
      <c r="V10819" s="52"/>
      <c r="W10819" s="52"/>
      <c r="X10819" s="52"/>
      <c r="Y10819" s="52"/>
      <c r="Z10819" s="52"/>
      <c r="AA10819" s="52"/>
    </row>
    <row r="10820" spans="19:27">
      <c r="S10820" s="52"/>
      <c r="T10820" s="52"/>
      <c r="U10820" s="52"/>
      <c r="V10820" s="52"/>
      <c r="W10820" s="52"/>
      <c r="X10820" s="52"/>
      <c r="Y10820" s="52"/>
      <c r="Z10820" s="52"/>
      <c r="AA10820" s="52"/>
    </row>
    <row r="10821" spans="19:27">
      <c r="S10821" s="52"/>
      <c r="T10821" s="52"/>
      <c r="U10821" s="52"/>
      <c r="V10821" s="52"/>
      <c r="W10821" s="52"/>
      <c r="X10821" s="52"/>
      <c r="Y10821" s="52"/>
      <c r="Z10821" s="52"/>
      <c r="AA10821" s="52"/>
    </row>
    <row r="10822" spans="19:27">
      <c r="S10822" s="52"/>
      <c r="T10822" s="52"/>
      <c r="U10822" s="52"/>
      <c r="V10822" s="52"/>
      <c r="W10822" s="52"/>
      <c r="X10822" s="52"/>
      <c r="Y10822" s="52"/>
      <c r="Z10822" s="52"/>
      <c r="AA10822" s="52"/>
    </row>
    <row r="10823" spans="19:27">
      <c r="S10823" s="52"/>
      <c r="T10823" s="52"/>
      <c r="U10823" s="52"/>
      <c r="V10823" s="52"/>
      <c r="W10823" s="52"/>
      <c r="X10823" s="52"/>
      <c r="Y10823" s="52"/>
      <c r="Z10823" s="52"/>
      <c r="AA10823" s="52"/>
    </row>
    <row r="10824" spans="19:27">
      <c r="S10824" s="52"/>
      <c r="T10824" s="52"/>
      <c r="U10824" s="52"/>
      <c r="V10824" s="52"/>
      <c r="W10824" s="52"/>
      <c r="X10824" s="52"/>
      <c r="Y10824" s="52"/>
      <c r="Z10824" s="52"/>
      <c r="AA10824" s="52"/>
    </row>
    <row r="10825" spans="19:27">
      <c r="S10825" s="52"/>
      <c r="T10825" s="52"/>
      <c r="U10825" s="52"/>
      <c r="V10825" s="52"/>
      <c r="W10825" s="52"/>
      <c r="X10825" s="52"/>
      <c r="Y10825" s="52"/>
      <c r="Z10825" s="52"/>
      <c r="AA10825" s="52"/>
    </row>
    <row r="10826" spans="19:27">
      <c r="S10826" s="52"/>
      <c r="T10826" s="52"/>
      <c r="U10826" s="52"/>
      <c r="V10826" s="52"/>
      <c r="W10826" s="52"/>
      <c r="X10826" s="52"/>
      <c r="Y10826" s="52"/>
      <c r="Z10826" s="52"/>
      <c r="AA10826" s="52"/>
    </row>
    <row r="10827" spans="19:27">
      <c r="S10827" s="52"/>
      <c r="T10827" s="52"/>
      <c r="U10827" s="52"/>
      <c r="V10827" s="52"/>
      <c r="W10827" s="52"/>
      <c r="X10827" s="52"/>
      <c r="Y10827" s="52"/>
      <c r="Z10827" s="52"/>
      <c r="AA10827" s="52"/>
    </row>
    <row r="10828" spans="19:27">
      <c r="S10828" s="52"/>
      <c r="T10828" s="52"/>
      <c r="U10828" s="52"/>
      <c r="V10828" s="52"/>
      <c r="W10828" s="52"/>
      <c r="X10828" s="52"/>
      <c r="Y10828" s="52"/>
      <c r="Z10828" s="52"/>
      <c r="AA10828" s="52"/>
    </row>
    <row r="10829" spans="19:27">
      <c r="S10829" s="52"/>
      <c r="T10829" s="52"/>
      <c r="U10829" s="52"/>
      <c r="V10829" s="52"/>
      <c r="W10829" s="52"/>
      <c r="X10829" s="52"/>
      <c r="Y10829" s="52"/>
      <c r="Z10829" s="52"/>
      <c r="AA10829" s="52"/>
    </row>
    <row r="10830" spans="19:27">
      <c r="S10830" s="52"/>
      <c r="T10830" s="52"/>
      <c r="U10830" s="52"/>
      <c r="V10830" s="52"/>
      <c r="W10830" s="52"/>
      <c r="X10830" s="52"/>
      <c r="Y10830" s="52"/>
      <c r="Z10830" s="52"/>
      <c r="AA10830" s="52"/>
    </row>
    <row r="10831" spans="19:27">
      <c r="S10831" s="52"/>
      <c r="T10831" s="52"/>
      <c r="U10831" s="52"/>
      <c r="V10831" s="52"/>
      <c r="W10831" s="52"/>
      <c r="X10831" s="52"/>
      <c r="Y10831" s="52"/>
      <c r="Z10831" s="52"/>
      <c r="AA10831" s="52"/>
    </row>
    <row r="10832" spans="19:27">
      <c r="S10832" s="52"/>
      <c r="T10832" s="52"/>
      <c r="U10832" s="52"/>
      <c r="V10832" s="52"/>
      <c r="W10832" s="52"/>
      <c r="X10832" s="52"/>
      <c r="Y10832" s="52"/>
      <c r="Z10832" s="52"/>
      <c r="AA10832" s="52"/>
    </row>
    <row r="10833" spans="19:27">
      <c r="S10833" s="52"/>
      <c r="T10833" s="52"/>
      <c r="U10833" s="52"/>
      <c r="V10833" s="52"/>
      <c r="W10833" s="52"/>
      <c r="X10833" s="52"/>
      <c r="Y10833" s="52"/>
      <c r="Z10833" s="52"/>
      <c r="AA10833" s="52"/>
    </row>
    <row r="10834" spans="19:27">
      <c r="S10834" s="52"/>
      <c r="T10834" s="52"/>
      <c r="U10834" s="52"/>
      <c r="V10834" s="52"/>
      <c r="W10834" s="52"/>
      <c r="X10834" s="52"/>
      <c r="Y10834" s="52"/>
      <c r="Z10834" s="52"/>
      <c r="AA10834" s="52"/>
    </row>
    <row r="10835" spans="19:27">
      <c r="S10835" s="52"/>
      <c r="T10835" s="52"/>
      <c r="U10835" s="52"/>
      <c r="V10835" s="52"/>
      <c r="W10835" s="52"/>
      <c r="X10835" s="52"/>
      <c r="Y10835" s="52"/>
      <c r="Z10835" s="52"/>
      <c r="AA10835" s="52"/>
    </row>
    <row r="10836" spans="19:27">
      <c r="S10836" s="52"/>
      <c r="T10836" s="52"/>
      <c r="U10836" s="52"/>
      <c r="V10836" s="52"/>
      <c r="W10836" s="52"/>
      <c r="X10836" s="52"/>
      <c r="Y10836" s="52"/>
      <c r="Z10836" s="52"/>
      <c r="AA10836" s="52"/>
    </row>
    <row r="10837" spans="19:27">
      <c r="S10837" s="52"/>
      <c r="T10837" s="52"/>
      <c r="U10837" s="52"/>
      <c r="V10837" s="52"/>
      <c r="W10837" s="52"/>
      <c r="X10837" s="52"/>
      <c r="Y10837" s="52"/>
      <c r="Z10837" s="52"/>
      <c r="AA10837" s="52"/>
    </row>
    <row r="10838" spans="19:27">
      <c r="S10838" s="52"/>
      <c r="T10838" s="52"/>
      <c r="U10838" s="52"/>
      <c r="V10838" s="52"/>
      <c r="W10838" s="52"/>
      <c r="X10838" s="52"/>
      <c r="Y10838" s="52"/>
      <c r="Z10838" s="52"/>
      <c r="AA10838" s="52"/>
    </row>
    <row r="10839" spans="19:27">
      <c r="S10839" s="52"/>
      <c r="T10839" s="52"/>
      <c r="U10839" s="52"/>
      <c r="V10839" s="52"/>
      <c r="W10839" s="52"/>
      <c r="X10839" s="52"/>
      <c r="Y10839" s="52"/>
      <c r="Z10839" s="52"/>
      <c r="AA10839" s="52"/>
    </row>
    <row r="10840" spans="19:27">
      <c r="S10840" s="52"/>
      <c r="T10840" s="52"/>
      <c r="U10840" s="52"/>
      <c r="V10840" s="52"/>
      <c r="W10840" s="52"/>
      <c r="X10840" s="52"/>
      <c r="Y10840" s="52"/>
      <c r="Z10840" s="52"/>
      <c r="AA10840" s="52"/>
    </row>
    <row r="10841" spans="19:27">
      <c r="S10841" s="52"/>
      <c r="T10841" s="52"/>
      <c r="U10841" s="52"/>
      <c r="V10841" s="52"/>
      <c r="W10841" s="52"/>
      <c r="X10841" s="52"/>
      <c r="Y10841" s="52"/>
      <c r="Z10841" s="52"/>
      <c r="AA10841" s="52"/>
    </row>
    <row r="10842" spans="19:27">
      <c r="S10842" s="52"/>
      <c r="T10842" s="52"/>
      <c r="U10842" s="52"/>
      <c r="V10842" s="52"/>
      <c r="W10842" s="52"/>
      <c r="X10842" s="52"/>
      <c r="Y10842" s="52"/>
      <c r="Z10842" s="52"/>
      <c r="AA10842" s="52"/>
    </row>
    <row r="10843" spans="19:27">
      <c r="S10843" s="52"/>
      <c r="T10843" s="52"/>
      <c r="U10843" s="52"/>
      <c r="V10843" s="52"/>
      <c r="W10843" s="52"/>
      <c r="X10843" s="52"/>
      <c r="Y10843" s="52"/>
      <c r="Z10843" s="52"/>
      <c r="AA10843" s="52"/>
    </row>
    <row r="10844" spans="19:27">
      <c r="S10844" s="52"/>
      <c r="T10844" s="52"/>
      <c r="U10844" s="52"/>
      <c r="V10844" s="52"/>
      <c r="W10844" s="52"/>
      <c r="X10844" s="52"/>
      <c r="Y10844" s="52"/>
      <c r="Z10844" s="52"/>
      <c r="AA10844" s="52"/>
    </row>
    <row r="10845" spans="19:27">
      <c r="S10845" s="52"/>
      <c r="T10845" s="52"/>
      <c r="U10845" s="52"/>
      <c r="V10845" s="52"/>
      <c r="W10845" s="52"/>
      <c r="X10845" s="52"/>
      <c r="Y10845" s="52"/>
      <c r="Z10845" s="52"/>
      <c r="AA10845" s="52"/>
    </row>
    <row r="10846" spans="19:27">
      <c r="S10846" s="52"/>
      <c r="T10846" s="52"/>
      <c r="U10846" s="52"/>
      <c r="V10846" s="52"/>
      <c r="W10846" s="52"/>
      <c r="X10846" s="52"/>
      <c r="Y10846" s="52"/>
      <c r="Z10846" s="52"/>
      <c r="AA10846" s="52"/>
    </row>
    <row r="10847" spans="19:27">
      <c r="S10847" s="52"/>
      <c r="T10847" s="52"/>
      <c r="U10847" s="52"/>
      <c r="V10847" s="52"/>
      <c r="W10847" s="52"/>
      <c r="X10847" s="52"/>
      <c r="Y10847" s="52"/>
      <c r="Z10847" s="52"/>
      <c r="AA10847" s="52"/>
    </row>
    <row r="10848" spans="19:27">
      <c r="S10848" s="52"/>
      <c r="T10848" s="52"/>
      <c r="U10848" s="52"/>
      <c r="V10848" s="52"/>
      <c r="W10848" s="52"/>
      <c r="X10848" s="52"/>
      <c r="Y10848" s="52"/>
      <c r="Z10848" s="52"/>
      <c r="AA10848" s="52"/>
    </row>
    <row r="10849" spans="19:27">
      <c r="S10849" s="52"/>
      <c r="T10849" s="52"/>
      <c r="U10849" s="52"/>
      <c r="V10849" s="52"/>
      <c r="W10849" s="52"/>
      <c r="X10849" s="52"/>
      <c r="Y10849" s="52"/>
      <c r="Z10849" s="52"/>
      <c r="AA10849" s="52"/>
    </row>
    <row r="10850" spans="19:27">
      <c r="S10850" s="52"/>
      <c r="T10850" s="52"/>
      <c r="U10850" s="52"/>
      <c r="V10850" s="52"/>
      <c r="W10850" s="52"/>
      <c r="X10850" s="52"/>
      <c r="Y10850" s="52"/>
      <c r="Z10850" s="52"/>
      <c r="AA10850" s="52"/>
    </row>
    <row r="10851" spans="19:27">
      <c r="S10851" s="52"/>
      <c r="T10851" s="52"/>
      <c r="U10851" s="52"/>
      <c r="V10851" s="52"/>
      <c r="W10851" s="52"/>
      <c r="X10851" s="52"/>
      <c r="Y10851" s="52"/>
      <c r="Z10851" s="52"/>
      <c r="AA10851" s="52"/>
    </row>
    <row r="10852" spans="19:27">
      <c r="S10852" s="52"/>
      <c r="T10852" s="52"/>
      <c r="U10852" s="52"/>
      <c r="V10852" s="52"/>
      <c r="W10852" s="52"/>
      <c r="X10852" s="52"/>
      <c r="Y10852" s="52"/>
      <c r="Z10852" s="52"/>
      <c r="AA10852" s="52"/>
    </row>
    <row r="10853" spans="19:27">
      <c r="S10853" s="52"/>
      <c r="T10853" s="52"/>
      <c r="U10853" s="52"/>
      <c r="V10853" s="52"/>
      <c r="W10853" s="52"/>
      <c r="X10853" s="52"/>
      <c r="Y10853" s="52"/>
      <c r="Z10853" s="52"/>
      <c r="AA10853" s="52"/>
    </row>
    <row r="10854" spans="19:27">
      <c r="S10854" s="52"/>
      <c r="T10854" s="52"/>
      <c r="U10854" s="52"/>
      <c r="V10854" s="52"/>
      <c r="W10854" s="52"/>
      <c r="X10854" s="52"/>
      <c r="Y10854" s="52"/>
      <c r="Z10854" s="52"/>
      <c r="AA10854" s="52"/>
    </row>
    <row r="10855" spans="19:27">
      <c r="S10855" s="52"/>
      <c r="T10855" s="52"/>
      <c r="U10855" s="52"/>
      <c r="V10855" s="52"/>
      <c r="W10855" s="52"/>
      <c r="X10855" s="52"/>
      <c r="Y10855" s="52"/>
      <c r="Z10855" s="52"/>
      <c r="AA10855" s="52"/>
    </row>
    <row r="10856" spans="19:27">
      <c r="S10856" s="52"/>
      <c r="T10856" s="52"/>
      <c r="U10856" s="52"/>
      <c r="V10856" s="52"/>
      <c r="W10856" s="52"/>
      <c r="X10856" s="52"/>
      <c r="Y10856" s="52"/>
      <c r="Z10856" s="52"/>
      <c r="AA10856" s="52"/>
    </row>
    <row r="10857" spans="19:27">
      <c r="S10857" s="52"/>
      <c r="T10857" s="52"/>
      <c r="U10857" s="52"/>
      <c r="V10857" s="52"/>
      <c r="W10857" s="52"/>
      <c r="X10857" s="52"/>
      <c r="Y10857" s="52"/>
      <c r="Z10857" s="52"/>
      <c r="AA10857" s="52"/>
    </row>
    <row r="10858" spans="19:27">
      <c r="S10858" s="52"/>
      <c r="T10858" s="52"/>
      <c r="U10858" s="52"/>
      <c r="V10858" s="52"/>
      <c r="W10858" s="52"/>
      <c r="X10858" s="52"/>
      <c r="Y10858" s="52"/>
      <c r="Z10858" s="52"/>
      <c r="AA10858" s="52"/>
    </row>
    <row r="10859" spans="19:27">
      <c r="S10859" s="52"/>
      <c r="T10859" s="52"/>
      <c r="U10859" s="52"/>
      <c r="V10859" s="52"/>
      <c r="W10859" s="52"/>
      <c r="X10859" s="52"/>
      <c r="Y10859" s="52"/>
      <c r="Z10859" s="52"/>
      <c r="AA10859" s="52"/>
    </row>
    <row r="10860" spans="19:27">
      <c r="S10860" s="52"/>
      <c r="T10860" s="52"/>
      <c r="U10860" s="52"/>
      <c r="V10860" s="52"/>
      <c r="W10860" s="52"/>
      <c r="X10860" s="52"/>
      <c r="Y10860" s="52"/>
      <c r="Z10860" s="52"/>
      <c r="AA10860" s="52"/>
    </row>
    <row r="10861" spans="19:27">
      <c r="S10861" s="52"/>
      <c r="T10861" s="52"/>
      <c r="U10861" s="52"/>
      <c r="V10861" s="52"/>
      <c r="W10861" s="52"/>
      <c r="X10861" s="52"/>
      <c r="Y10861" s="52"/>
      <c r="Z10861" s="52"/>
      <c r="AA10861" s="52"/>
    </row>
    <row r="10862" spans="19:27">
      <c r="S10862" s="52"/>
      <c r="T10862" s="52"/>
      <c r="U10862" s="52"/>
      <c r="V10862" s="52"/>
      <c r="W10862" s="52"/>
      <c r="X10862" s="52"/>
      <c r="Y10862" s="52"/>
      <c r="Z10862" s="52"/>
      <c r="AA10862" s="52"/>
    </row>
    <row r="10863" spans="19:27">
      <c r="S10863" s="52"/>
      <c r="T10863" s="52"/>
      <c r="U10863" s="52"/>
      <c r="V10863" s="52"/>
      <c r="W10863" s="52"/>
      <c r="X10863" s="52"/>
      <c r="Y10863" s="52"/>
      <c r="Z10863" s="52"/>
      <c r="AA10863" s="52"/>
    </row>
    <row r="10864" spans="19:27">
      <c r="S10864" s="52"/>
      <c r="T10864" s="52"/>
      <c r="U10864" s="52"/>
      <c r="V10864" s="52"/>
      <c r="W10864" s="52"/>
      <c r="X10864" s="52"/>
      <c r="Y10864" s="52"/>
      <c r="Z10864" s="52"/>
      <c r="AA10864" s="52"/>
    </row>
    <row r="10865" spans="19:27">
      <c r="S10865" s="52"/>
      <c r="T10865" s="52"/>
      <c r="U10865" s="52"/>
      <c r="V10865" s="52"/>
      <c r="W10865" s="52"/>
      <c r="X10865" s="52"/>
      <c r="Y10865" s="52"/>
      <c r="Z10865" s="52"/>
      <c r="AA10865" s="52"/>
    </row>
    <row r="10866" spans="19:27">
      <c r="S10866" s="52"/>
      <c r="T10866" s="52"/>
      <c r="U10866" s="52"/>
      <c r="V10866" s="52"/>
      <c r="W10866" s="52"/>
      <c r="X10866" s="52"/>
      <c r="Y10866" s="52"/>
      <c r="Z10866" s="52"/>
      <c r="AA10866" s="52"/>
    </row>
    <row r="10867" spans="19:27">
      <c r="S10867" s="52"/>
      <c r="T10867" s="52"/>
      <c r="U10867" s="52"/>
      <c r="V10867" s="52"/>
      <c r="W10867" s="52"/>
      <c r="X10867" s="52"/>
      <c r="Y10867" s="52"/>
      <c r="Z10867" s="52"/>
      <c r="AA10867" s="52"/>
    </row>
    <row r="10868" spans="19:27">
      <c r="S10868" s="52"/>
      <c r="T10868" s="52"/>
      <c r="U10868" s="52"/>
      <c r="V10868" s="52"/>
      <c r="W10868" s="52"/>
      <c r="X10868" s="52"/>
      <c r="Y10868" s="52"/>
      <c r="Z10868" s="52"/>
      <c r="AA10868" s="52"/>
    </row>
    <row r="10869" spans="19:27">
      <c r="S10869" s="52"/>
      <c r="T10869" s="52"/>
      <c r="U10869" s="52"/>
      <c r="V10869" s="52"/>
      <c r="W10869" s="52"/>
      <c r="X10869" s="52"/>
      <c r="Y10869" s="52"/>
      <c r="Z10869" s="52"/>
      <c r="AA10869" s="52"/>
    </row>
    <row r="10870" spans="19:27">
      <c r="S10870" s="52"/>
      <c r="T10870" s="52"/>
      <c r="U10870" s="52"/>
      <c r="V10870" s="52"/>
      <c r="W10870" s="52"/>
      <c r="X10870" s="52"/>
      <c r="Y10870" s="52"/>
      <c r="Z10870" s="52"/>
      <c r="AA10870" s="52"/>
    </row>
    <row r="10871" spans="19:27">
      <c r="S10871" s="52"/>
      <c r="T10871" s="52"/>
      <c r="U10871" s="52"/>
      <c r="V10871" s="52"/>
      <c r="W10871" s="52"/>
      <c r="X10871" s="52"/>
      <c r="Y10871" s="52"/>
      <c r="Z10871" s="52"/>
      <c r="AA10871" s="52"/>
    </row>
    <row r="10872" spans="19:27">
      <c r="S10872" s="52"/>
      <c r="T10872" s="52"/>
      <c r="U10872" s="52"/>
      <c r="V10872" s="52"/>
      <c r="W10872" s="52"/>
      <c r="X10872" s="52"/>
      <c r="Y10872" s="52"/>
      <c r="Z10872" s="52"/>
      <c r="AA10872" s="52"/>
    </row>
    <row r="10873" spans="19:27">
      <c r="S10873" s="52"/>
      <c r="T10873" s="52"/>
      <c r="U10873" s="52"/>
      <c r="V10873" s="52"/>
      <c r="W10873" s="52"/>
      <c r="X10873" s="52"/>
      <c r="Y10873" s="52"/>
      <c r="Z10873" s="52"/>
      <c r="AA10873" s="52"/>
    </row>
    <row r="10874" spans="19:27">
      <c r="S10874" s="52"/>
      <c r="T10874" s="52"/>
      <c r="U10874" s="52"/>
      <c r="V10874" s="52"/>
      <c r="W10874" s="52"/>
      <c r="X10874" s="52"/>
      <c r="Y10874" s="52"/>
      <c r="Z10874" s="52"/>
      <c r="AA10874" s="52"/>
    </row>
    <row r="10875" spans="19:27">
      <c r="S10875" s="52"/>
      <c r="T10875" s="52"/>
      <c r="U10875" s="52"/>
      <c r="V10875" s="52"/>
      <c r="W10875" s="52"/>
      <c r="X10875" s="52"/>
      <c r="Y10875" s="52"/>
      <c r="Z10875" s="52"/>
      <c r="AA10875" s="52"/>
    </row>
    <row r="10876" spans="19:27">
      <c r="S10876" s="52"/>
      <c r="T10876" s="52"/>
      <c r="U10876" s="52"/>
      <c r="V10876" s="52"/>
      <c r="W10876" s="52"/>
      <c r="X10876" s="52"/>
      <c r="Y10876" s="52"/>
      <c r="Z10876" s="52"/>
      <c r="AA10876" s="52"/>
    </row>
    <row r="10877" spans="19:27">
      <c r="S10877" s="52"/>
      <c r="T10877" s="52"/>
      <c r="U10877" s="52"/>
      <c r="V10877" s="52"/>
      <c r="W10877" s="52"/>
      <c r="X10877" s="52"/>
      <c r="Y10877" s="52"/>
      <c r="Z10877" s="52"/>
      <c r="AA10877" s="52"/>
    </row>
    <row r="10878" spans="19:27">
      <c r="S10878" s="52"/>
      <c r="T10878" s="52"/>
      <c r="U10878" s="52"/>
      <c r="V10878" s="52"/>
      <c r="W10878" s="52"/>
      <c r="X10878" s="52"/>
      <c r="Y10878" s="52"/>
      <c r="Z10878" s="52"/>
      <c r="AA10878" s="52"/>
    </row>
    <row r="10879" spans="19:27">
      <c r="S10879" s="52"/>
      <c r="T10879" s="52"/>
      <c r="U10879" s="52"/>
      <c r="V10879" s="52"/>
      <c r="W10879" s="52"/>
      <c r="X10879" s="52"/>
      <c r="Y10879" s="52"/>
      <c r="Z10879" s="52"/>
      <c r="AA10879" s="52"/>
    </row>
    <row r="10880" spans="19:27">
      <c r="S10880" s="52"/>
      <c r="T10880" s="52"/>
      <c r="U10880" s="52"/>
      <c r="V10880" s="52"/>
      <c r="W10880" s="52"/>
      <c r="X10880" s="52"/>
      <c r="Y10880" s="52"/>
      <c r="Z10880" s="52"/>
      <c r="AA10880" s="52"/>
    </row>
    <row r="10881" spans="19:27">
      <c r="S10881" s="52"/>
      <c r="T10881" s="52"/>
      <c r="U10881" s="52"/>
      <c r="V10881" s="52"/>
      <c r="W10881" s="52"/>
      <c r="X10881" s="52"/>
      <c r="Y10881" s="52"/>
      <c r="Z10881" s="52"/>
      <c r="AA10881" s="52"/>
    </row>
    <row r="10882" spans="19:27">
      <c r="S10882" s="52"/>
      <c r="T10882" s="52"/>
      <c r="U10882" s="52"/>
      <c r="V10882" s="52"/>
      <c r="W10882" s="52"/>
      <c r="X10882" s="52"/>
      <c r="Y10882" s="52"/>
      <c r="Z10882" s="52"/>
      <c r="AA10882" s="52"/>
    </row>
    <row r="10883" spans="19:27">
      <c r="S10883" s="52"/>
      <c r="T10883" s="52"/>
      <c r="U10883" s="52"/>
      <c r="V10883" s="52"/>
      <c r="W10883" s="52"/>
      <c r="X10883" s="52"/>
      <c r="Y10883" s="52"/>
      <c r="Z10883" s="52"/>
      <c r="AA10883" s="52"/>
    </row>
    <row r="10884" spans="19:27">
      <c r="S10884" s="52"/>
      <c r="T10884" s="52"/>
      <c r="U10884" s="52"/>
      <c r="V10884" s="52"/>
      <c r="W10884" s="52"/>
      <c r="X10884" s="52"/>
      <c r="Y10884" s="52"/>
      <c r="Z10884" s="52"/>
      <c r="AA10884" s="52"/>
    </row>
    <row r="10885" spans="19:27">
      <c r="S10885" s="52"/>
      <c r="T10885" s="52"/>
      <c r="U10885" s="52"/>
      <c r="V10885" s="52"/>
      <c r="W10885" s="52"/>
      <c r="X10885" s="52"/>
      <c r="Y10885" s="52"/>
      <c r="Z10885" s="52"/>
      <c r="AA10885" s="52"/>
    </row>
    <row r="10886" spans="19:27">
      <c r="S10886" s="52"/>
      <c r="T10886" s="52"/>
      <c r="U10886" s="52"/>
      <c r="V10886" s="52"/>
      <c r="W10886" s="52"/>
      <c r="X10886" s="52"/>
      <c r="Y10886" s="52"/>
      <c r="Z10886" s="52"/>
      <c r="AA10886" s="52"/>
    </row>
    <row r="10887" spans="19:27">
      <c r="S10887" s="52"/>
      <c r="T10887" s="52"/>
      <c r="U10887" s="52"/>
      <c r="V10887" s="52"/>
      <c r="W10887" s="52"/>
      <c r="X10887" s="52"/>
      <c r="Y10887" s="52"/>
      <c r="Z10887" s="52"/>
      <c r="AA10887" s="52"/>
    </row>
    <row r="10888" spans="19:27">
      <c r="S10888" s="52"/>
      <c r="T10888" s="52"/>
      <c r="U10888" s="52"/>
      <c r="V10888" s="52"/>
      <c r="W10888" s="52"/>
      <c r="X10888" s="52"/>
      <c r="Y10888" s="52"/>
      <c r="Z10888" s="52"/>
      <c r="AA10888" s="52"/>
    </row>
    <row r="10889" spans="19:27">
      <c r="S10889" s="52"/>
      <c r="T10889" s="52"/>
      <c r="U10889" s="52"/>
      <c r="V10889" s="52"/>
      <c r="W10889" s="52"/>
      <c r="X10889" s="52"/>
      <c r="Y10889" s="52"/>
      <c r="Z10889" s="52"/>
      <c r="AA10889" s="52"/>
    </row>
    <row r="10890" spans="19:27">
      <c r="S10890" s="52"/>
      <c r="T10890" s="52"/>
      <c r="U10890" s="52"/>
      <c r="V10890" s="52"/>
      <c r="W10890" s="52"/>
      <c r="X10890" s="52"/>
      <c r="Y10890" s="52"/>
      <c r="Z10890" s="52"/>
      <c r="AA10890" s="52"/>
    </row>
    <row r="10891" spans="19:27">
      <c r="S10891" s="52"/>
      <c r="T10891" s="52"/>
      <c r="U10891" s="52"/>
      <c r="V10891" s="52"/>
      <c r="W10891" s="52"/>
      <c r="X10891" s="52"/>
      <c r="Y10891" s="52"/>
      <c r="Z10891" s="52"/>
      <c r="AA10891" s="52"/>
    </row>
    <row r="10892" spans="19:27">
      <c r="S10892" s="52"/>
      <c r="T10892" s="52"/>
      <c r="U10892" s="52"/>
      <c r="V10892" s="52"/>
      <c r="W10892" s="52"/>
      <c r="X10892" s="52"/>
      <c r="Y10892" s="52"/>
      <c r="Z10892" s="52"/>
      <c r="AA10892" s="52"/>
    </row>
    <row r="10893" spans="19:27">
      <c r="S10893" s="52"/>
      <c r="T10893" s="52"/>
      <c r="U10893" s="52"/>
      <c r="V10893" s="52"/>
      <c r="W10893" s="52"/>
      <c r="X10893" s="52"/>
      <c r="Y10893" s="52"/>
      <c r="Z10893" s="52"/>
      <c r="AA10893" s="52"/>
    </row>
    <row r="10894" spans="19:27">
      <c r="S10894" s="52"/>
      <c r="T10894" s="52"/>
      <c r="U10894" s="52"/>
      <c r="V10894" s="52"/>
      <c r="W10894" s="52"/>
      <c r="X10894" s="52"/>
      <c r="Y10894" s="52"/>
      <c r="Z10894" s="52"/>
      <c r="AA10894" s="52"/>
    </row>
    <row r="10895" spans="19:27">
      <c r="S10895" s="52"/>
      <c r="T10895" s="52"/>
      <c r="U10895" s="52"/>
      <c r="V10895" s="52"/>
      <c r="W10895" s="52"/>
      <c r="X10895" s="52"/>
      <c r="Y10895" s="52"/>
      <c r="Z10895" s="52"/>
      <c r="AA10895" s="52"/>
    </row>
    <row r="10896" spans="19:27">
      <c r="S10896" s="52"/>
      <c r="T10896" s="52"/>
      <c r="U10896" s="52"/>
      <c r="V10896" s="52"/>
      <c r="W10896" s="52"/>
      <c r="X10896" s="52"/>
      <c r="Y10896" s="52"/>
      <c r="Z10896" s="52"/>
      <c r="AA10896" s="52"/>
    </row>
    <row r="10897" spans="19:27">
      <c r="S10897" s="52"/>
      <c r="T10897" s="52"/>
      <c r="U10897" s="52"/>
      <c r="V10897" s="52"/>
      <c r="W10897" s="52"/>
      <c r="X10897" s="52"/>
      <c r="Y10897" s="52"/>
      <c r="Z10897" s="52"/>
      <c r="AA10897" s="52"/>
    </row>
    <row r="10898" spans="19:27">
      <c r="S10898" s="52"/>
      <c r="T10898" s="52"/>
      <c r="U10898" s="52"/>
      <c r="V10898" s="52"/>
      <c r="W10898" s="52"/>
      <c r="X10898" s="52"/>
      <c r="Y10898" s="52"/>
      <c r="Z10898" s="52"/>
      <c r="AA10898" s="52"/>
    </row>
    <row r="10899" spans="19:27">
      <c r="S10899" s="52"/>
      <c r="T10899" s="52"/>
      <c r="U10899" s="52"/>
      <c r="V10899" s="52"/>
      <c r="W10899" s="52"/>
      <c r="X10899" s="52"/>
      <c r="Y10899" s="52"/>
      <c r="Z10899" s="52"/>
      <c r="AA10899" s="52"/>
    </row>
    <row r="10900" spans="19:27">
      <c r="S10900" s="52"/>
      <c r="T10900" s="52"/>
      <c r="U10900" s="52"/>
      <c r="V10900" s="52"/>
      <c r="W10900" s="52"/>
      <c r="X10900" s="52"/>
      <c r="Y10900" s="52"/>
      <c r="Z10900" s="52"/>
      <c r="AA10900" s="52"/>
    </row>
    <row r="10901" spans="19:27">
      <c r="S10901" s="52"/>
      <c r="T10901" s="52"/>
      <c r="U10901" s="52"/>
      <c r="V10901" s="52"/>
      <c r="W10901" s="52"/>
      <c r="X10901" s="52"/>
      <c r="Y10901" s="52"/>
      <c r="Z10901" s="52"/>
      <c r="AA10901" s="52"/>
    </row>
    <row r="10902" spans="19:27">
      <c r="S10902" s="52"/>
      <c r="T10902" s="52"/>
      <c r="U10902" s="52"/>
      <c r="V10902" s="52"/>
      <c r="W10902" s="52"/>
      <c r="X10902" s="52"/>
      <c r="Y10902" s="52"/>
      <c r="Z10902" s="52"/>
      <c r="AA10902" s="52"/>
    </row>
    <row r="10903" spans="19:27">
      <c r="S10903" s="52"/>
      <c r="T10903" s="52"/>
      <c r="U10903" s="52"/>
      <c r="V10903" s="52"/>
      <c r="W10903" s="52"/>
      <c r="X10903" s="52"/>
      <c r="Y10903" s="52"/>
      <c r="Z10903" s="52"/>
      <c r="AA10903" s="52"/>
    </row>
    <row r="10904" spans="19:27">
      <c r="S10904" s="52"/>
      <c r="T10904" s="52"/>
      <c r="U10904" s="52"/>
      <c r="V10904" s="52"/>
      <c r="W10904" s="52"/>
      <c r="X10904" s="52"/>
      <c r="Y10904" s="52"/>
      <c r="Z10904" s="52"/>
      <c r="AA10904" s="52"/>
    </row>
    <row r="10905" spans="19:27">
      <c r="S10905" s="52"/>
      <c r="T10905" s="52"/>
      <c r="U10905" s="52"/>
      <c r="V10905" s="52"/>
      <c r="W10905" s="52"/>
      <c r="X10905" s="52"/>
      <c r="Y10905" s="52"/>
      <c r="Z10905" s="52"/>
      <c r="AA10905" s="52"/>
    </row>
    <row r="10906" spans="19:27">
      <c r="S10906" s="52"/>
      <c r="T10906" s="52"/>
      <c r="U10906" s="52"/>
      <c r="V10906" s="52"/>
      <c r="W10906" s="52"/>
      <c r="X10906" s="52"/>
      <c r="Y10906" s="52"/>
      <c r="Z10906" s="52"/>
      <c r="AA10906" s="52"/>
    </row>
    <row r="10907" spans="19:27">
      <c r="S10907" s="52"/>
      <c r="T10907" s="52"/>
      <c r="U10907" s="52"/>
      <c r="V10907" s="52"/>
      <c r="W10907" s="52"/>
      <c r="X10907" s="52"/>
      <c r="Y10907" s="52"/>
      <c r="Z10907" s="52"/>
      <c r="AA10907" s="52"/>
    </row>
    <row r="10908" spans="19:27">
      <c r="S10908" s="52"/>
      <c r="T10908" s="52"/>
      <c r="U10908" s="52"/>
      <c r="V10908" s="52"/>
      <c r="W10908" s="52"/>
      <c r="X10908" s="52"/>
      <c r="Y10908" s="52"/>
      <c r="Z10908" s="52"/>
      <c r="AA10908" s="52"/>
    </row>
    <row r="10909" spans="19:27">
      <c r="S10909" s="52"/>
      <c r="T10909" s="52"/>
      <c r="U10909" s="52"/>
      <c r="V10909" s="52"/>
      <c r="W10909" s="52"/>
      <c r="X10909" s="52"/>
      <c r="Y10909" s="52"/>
      <c r="Z10909" s="52"/>
      <c r="AA10909" s="52"/>
    </row>
    <row r="10910" spans="19:27">
      <c r="S10910" s="52"/>
      <c r="T10910" s="52"/>
      <c r="U10910" s="52"/>
      <c r="V10910" s="52"/>
      <c r="W10910" s="52"/>
      <c r="X10910" s="52"/>
      <c r="Y10910" s="52"/>
      <c r="Z10910" s="52"/>
      <c r="AA10910" s="52"/>
    </row>
    <row r="10911" spans="19:27">
      <c r="S10911" s="52"/>
      <c r="T10911" s="52"/>
      <c r="U10911" s="52"/>
      <c r="V10911" s="52"/>
      <c r="W10911" s="52"/>
      <c r="X10911" s="52"/>
      <c r="Y10911" s="52"/>
      <c r="Z10911" s="52"/>
      <c r="AA10911" s="52"/>
    </row>
    <row r="10912" spans="19:27">
      <c r="S10912" s="52"/>
      <c r="T10912" s="52"/>
      <c r="U10912" s="52"/>
      <c r="V10912" s="52"/>
      <c r="W10912" s="52"/>
      <c r="X10912" s="52"/>
      <c r="Y10912" s="52"/>
      <c r="Z10912" s="52"/>
      <c r="AA10912" s="52"/>
    </row>
    <row r="10913" spans="19:27">
      <c r="S10913" s="52"/>
      <c r="T10913" s="52"/>
      <c r="U10913" s="52"/>
      <c r="V10913" s="52"/>
      <c r="W10913" s="52"/>
      <c r="X10913" s="52"/>
      <c r="Y10913" s="52"/>
      <c r="Z10913" s="52"/>
      <c r="AA10913" s="52"/>
    </row>
    <row r="10914" spans="19:27">
      <c r="S10914" s="52"/>
      <c r="T10914" s="52"/>
      <c r="U10914" s="52"/>
      <c r="V10914" s="52"/>
      <c r="W10914" s="52"/>
      <c r="X10914" s="52"/>
      <c r="Y10914" s="52"/>
      <c r="Z10914" s="52"/>
      <c r="AA10914" s="52"/>
    </row>
    <row r="10915" spans="19:27">
      <c r="S10915" s="52"/>
      <c r="T10915" s="52"/>
      <c r="U10915" s="52"/>
      <c r="V10915" s="52"/>
      <c r="W10915" s="52"/>
      <c r="X10915" s="52"/>
      <c r="Y10915" s="52"/>
      <c r="Z10915" s="52"/>
      <c r="AA10915" s="52"/>
    </row>
    <row r="10916" spans="19:27">
      <c r="S10916" s="52"/>
      <c r="T10916" s="52"/>
      <c r="U10916" s="52"/>
      <c r="V10916" s="52"/>
      <c r="W10916" s="52"/>
      <c r="X10916" s="52"/>
      <c r="Y10916" s="52"/>
      <c r="Z10916" s="52"/>
      <c r="AA10916" s="52"/>
    </row>
    <row r="10917" spans="19:27">
      <c r="S10917" s="52"/>
      <c r="T10917" s="52"/>
      <c r="U10917" s="52"/>
      <c r="V10917" s="52"/>
      <c r="W10917" s="52"/>
      <c r="X10917" s="52"/>
      <c r="Y10917" s="52"/>
      <c r="Z10917" s="52"/>
      <c r="AA10917" s="52"/>
    </row>
    <row r="10918" spans="19:27">
      <c r="S10918" s="52"/>
      <c r="T10918" s="52"/>
      <c r="U10918" s="52"/>
      <c r="V10918" s="52"/>
      <c r="W10918" s="52"/>
      <c r="X10918" s="52"/>
      <c r="Y10918" s="52"/>
      <c r="Z10918" s="52"/>
      <c r="AA10918" s="52"/>
    </row>
    <row r="10919" spans="19:27">
      <c r="S10919" s="52"/>
      <c r="T10919" s="52"/>
      <c r="U10919" s="52"/>
      <c r="V10919" s="52"/>
      <c r="W10919" s="52"/>
      <c r="X10919" s="52"/>
      <c r="Y10919" s="52"/>
      <c r="Z10919" s="52"/>
      <c r="AA10919" s="52"/>
    </row>
    <row r="10920" spans="19:27">
      <c r="S10920" s="52"/>
      <c r="T10920" s="52"/>
      <c r="U10920" s="52"/>
      <c r="V10920" s="52"/>
      <c r="W10920" s="52"/>
      <c r="X10920" s="52"/>
      <c r="Y10920" s="52"/>
      <c r="Z10920" s="52"/>
      <c r="AA10920" s="52"/>
    </row>
    <row r="10921" spans="19:27">
      <c r="S10921" s="52"/>
      <c r="T10921" s="52"/>
      <c r="U10921" s="52"/>
      <c r="V10921" s="52"/>
      <c r="W10921" s="52"/>
      <c r="X10921" s="52"/>
      <c r="Y10921" s="52"/>
      <c r="Z10921" s="52"/>
      <c r="AA10921" s="52"/>
    </row>
    <row r="10922" spans="19:27">
      <c r="S10922" s="52"/>
      <c r="T10922" s="52"/>
      <c r="U10922" s="52"/>
      <c r="V10922" s="52"/>
      <c r="W10922" s="52"/>
      <c r="X10922" s="52"/>
      <c r="Y10922" s="52"/>
      <c r="Z10922" s="52"/>
      <c r="AA10922" s="52"/>
    </row>
    <row r="10923" spans="19:27">
      <c r="S10923" s="52"/>
      <c r="T10923" s="52"/>
      <c r="U10923" s="52"/>
      <c r="V10923" s="52"/>
      <c r="W10923" s="52"/>
      <c r="X10923" s="52"/>
      <c r="Y10923" s="52"/>
      <c r="Z10923" s="52"/>
      <c r="AA10923" s="52"/>
    </row>
    <row r="10924" spans="19:27">
      <c r="S10924" s="52"/>
      <c r="T10924" s="52"/>
      <c r="U10924" s="52"/>
      <c r="V10924" s="52"/>
      <c r="W10924" s="52"/>
      <c r="X10924" s="52"/>
      <c r="Y10924" s="52"/>
      <c r="Z10924" s="52"/>
      <c r="AA10924" s="52"/>
    </row>
    <row r="10925" spans="19:27">
      <c r="S10925" s="52"/>
      <c r="T10925" s="52"/>
      <c r="U10925" s="52"/>
      <c r="V10925" s="52"/>
      <c r="W10925" s="52"/>
      <c r="X10925" s="52"/>
      <c r="Y10925" s="52"/>
      <c r="Z10925" s="52"/>
      <c r="AA10925" s="52"/>
    </row>
    <row r="10926" spans="19:27">
      <c r="S10926" s="52"/>
      <c r="T10926" s="52"/>
      <c r="U10926" s="52"/>
      <c r="V10926" s="52"/>
      <c r="W10926" s="52"/>
      <c r="X10926" s="52"/>
      <c r="Y10926" s="52"/>
      <c r="Z10926" s="52"/>
      <c r="AA10926" s="52"/>
    </row>
    <row r="10927" spans="19:27">
      <c r="S10927" s="52"/>
      <c r="T10927" s="52"/>
      <c r="U10927" s="52"/>
      <c r="V10927" s="52"/>
      <c r="W10927" s="52"/>
      <c r="X10927" s="52"/>
      <c r="Y10927" s="52"/>
      <c r="Z10927" s="52"/>
      <c r="AA10927" s="52"/>
    </row>
    <row r="10928" spans="19:27">
      <c r="S10928" s="52"/>
      <c r="T10928" s="52"/>
      <c r="U10928" s="52"/>
      <c r="V10928" s="52"/>
      <c r="W10928" s="52"/>
      <c r="X10928" s="52"/>
      <c r="Y10928" s="52"/>
      <c r="Z10928" s="52"/>
      <c r="AA10928" s="52"/>
    </row>
    <row r="10929" spans="19:27">
      <c r="S10929" s="52"/>
      <c r="T10929" s="52"/>
      <c r="U10929" s="52"/>
      <c r="V10929" s="52"/>
      <c r="W10929" s="52"/>
      <c r="X10929" s="52"/>
      <c r="Y10929" s="52"/>
      <c r="Z10929" s="52"/>
      <c r="AA10929" s="52"/>
    </row>
    <row r="10930" spans="19:27">
      <c r="S10930" s="52"/>
      <c r="T10930" s="52"/>
      <c r="U10930" s="52"/>
      <c r="V10930" s="52"/>
      <c r="W10930" s="52"/>
      <c r="X10930" s="52"/>
      <c r="Y10930" s="52"/>
      <c r="Z10930" s="52"/>
      <c r="AA10930" s="52"/>
    </row>
    <row r="10931" spans="19:27">
      <c r="S10931" s="52"/>
      <c r="T10931" s="52"/>
      <c r="U10931" s="52"/>
      <c r="V10931" s="52"/>
      <c r="W10931" s="52"/>
      <c r="X10931" s="52"/>
      <c r="Y10931" s="52"/>
      <c r="Z10931" s="52"/>
      <c r="AA10931" s="52"/>
    </row>
    <row r="10932" spans="19:27">
      <c r="S10932" s="52"/>
      <c r="T10932" s="52"/>
      <c r="U10932" s="52"/>
      <c r="V10932" s="52"/>
      <c r="W10932" s="52"/>
      <c r="X10932" s="52"/>
      <c r="Y10932" s="52"/>
      <c r="Z10932" s="52"/>
      <c r="AA10932" s="52"/>
    </row>
    <row r="10933" spans="19:27">
      <c r="S10933" s="52"/>
      <c r="T10933" s="52"/>
      <c r="U10933" s="52"/>
      <c r="V10933" s="52"/>
      <c r="W10933" s="52"/>
      <c r="X10933" s="52"/>
      <c r="Y10933" s="52"/>
      <c r="Z10933" s="52"/>
      <c r="AA10933" s="52"/>
    </row>
    <row r="10934" spans="19:27">
      <c r="S10934" s="52"/>
      <c r="T10934" s="52"/>
      <c r="U10934" s="52"/>
      <c r="V10934" s="52"/>
      <c r="W10934" s="52"/>
      <c r="X10934" s="52"/>
      <c r="Y10934" s="52"/>
      <c r="Z10934" s="52"/>
      <c r="AA10934" s="52"/>
    </row>
    <row r="10935" spans="19:27">
      <c r="S10935" s="52"/>
      <c r="T10935" s="52"/>
      <c r="U10935" s="52"/>
      <c r="V10935" s="52"/>
      <c r="W10935" s="52"/>
      <c r="X10935" s="52"/>
      <c r="Y10935" s="52"/>
      <c r="Z10935" s="52"/>
      <c r="AA10935" s="52"/>
    </row>
    <row r="10936" spans="19:27">
      <c r="S10936" s="52"/>
      <c r="T10936" s="52"/>
      <c r="U10936" s="52"/>
      <c r="V10936" s="52"/>
      <c r="W10936" s="52"/>
      <c r="X10936" s="52"/>
      <c r="Y10936" s="52"/>
      <c r="Z10936" s="52"/>
      <c r="AA10936" s="52"/>
    </row>
    <row r="10937" spans="19:27">
      <c r="S10937" s="52"/>
      <c r="T10937" s="52"/>
      <c r="U10937" s="52"/>
      <c r="V10937" s="52"/>
      <c r="W10937" s="52"/>
      <c r="X10937" s="52"/>
      <c r="Y10937" s="52"/>
      <c r="Z10937" s="52"/>
      <c r="AA10937" s="52"/>
    </row>
    <row r="10938" spans="19:27">
      <c r="S10938" s="52"/>
      <c r="T10938" s="52"/>
      <c r="U10938" s="52"/>
      <c r="V10938" s="52"/>
      <c r="W10938" s="52"/>
      <c r="X10938" s="52"/>
      <c r="Y10938" s="52"/>
      <c r="Z10938" s="52"/>
      <c r="AA10938" s="52"/>
    </row>
    <row r="10939" spans="19:27">
      <c r="S10939" s="52"/>
      <c r="T10939" s="52"/>
      <c r="U10939" s="52"/>
      <c r="V10939" s="52"/>
      <c r="W10939" s="52"/>
      <c r="X10939" s="52"/>
      <c r="Y10939" s="52"/>
      <c r="Z10939" s="52"/>
      <c r="AA10939" s="52"/>
    </row>
    <row r="10940" spans="19:27">
      <c r="S10940" s="52"/>
      <c r="T10940" s="52"/>
      <c r="U10940" s="52"/>
      <c r="V10940" s="52"/>
      <c r="W10940" s="52"/>
      <c r="X10940" s="52"/>
      <c r="Y10940" s="52"/>
      <c r="Z10940" s="52"/>
      <c r="AA10940" s="52"/>
    </row>
    <row r="10941" spans="19:27">
      <c r="S10941" s="52"/>
      <c r="T10941" s="52"/>
      <c r="U10941" s="52"/>
      <c r="V10941" s="52"/>
      <c r="W10941" s="52"/>
      <c r="X10941" s="52"/>
      <c r="Y10941" s="52"/>
      <c r="Z10941" s="52"/>
      <c r="AA10941" s="52"/>
    </row>
    <row r="10942" spans="19:27">
      <c r="S10942" s="52"/>
      <c r="T10942" s="52"/>
      <c r="U10942" s="52"/>
      <c r="V10942" s="52"/>
      <c r="W10942" s="52"/>
      <c r="X10942" s="52"/>
      <c r="Y10942" s="52"/>
      <c r="Z10942" s="52"/>
      <c r="AA10942" s="52"/>
    </row>
    <row r="10943" spans="19:27">
      <c r="S10943" s="52"/>
      <c r="T10943" s="52"/>
      <c r="U10943" s="52"/>
      <c r="V10943" s="52"/>
      <c r="W10943" s="52"/>
      <c r="X10943" s="52"/>
      <c r="Y10943" s="52"/>
      <c r="Z10943" s="52"/>
      <c r="AA10943" s="52"/>
    </row>
    <row r="10944" spans="19:27">
      <c r="S10944" s="52"/>
      <c r="T10944" s="52"/>
      <c r="U10944" s="52"/>
      <c r="V10944" s="52"/>
      <c r="W10944" s="52"/>
      <c r="X10944" s="52"/>
      <c r="Y10944" s="52"/>
      <c r="Z10944" s="52"/>
      <c r="AA10944" s="52"/>
    </row>
    <row r="10945" spans="19:27">
      <c r="S10945" s="52"/>
      <c r="T10945" s="52"/>
      <c r="U10945" s="52"/>
      <c r="V10945" s="52"/>
      <c r="W10945" s="52"/>
      <c r="X10945" s="52"/>
      <c r="Y10945" s="52"/>
      <c r="Z10945" s="52"/>
      <c r="AA10945" s="52"/>
    </row>
    <row r="10946" spans="19:27">
      <c r="S10946" s="52"/>
      <c r="T10946" s="52"/>
      <c r="U10946" s="52"/>
      <c r="V10946" s="52"/>
      <c r="W10946" s="52"/>
      <c r="X10946" s="52"/>
      <c r="Y10946" s="52"/>
      <c r="Z10946" s="52"/>
      <c r="AA10946" s="52"/>
    </row>
    <row r="10947" spans="19:27">
      <c r="S10947" s="52"/>
      <c r="T10947" s="52"/>
      <c r="U10947" s="52"/>
      <c r="V10947" s="52"/>
      <c r="W10947" s="52"/>
      <c r="X10947" s="52"/>
      <c r="Y10947" s="52"/>
      <c r="Z10947" s="52"/>
      <c r="AA10947" s="52"/>
    </row>
    <row r="10948" spans="19:27">
      <c r="S10948" s="52"/>
      <c r="T10948" s="52"/>
      <c r="U10948" s="52"/>
      <c r="V10948" s="52"/>
      <c r="W10948" s="52"/>
      <c r="X10948" s="52"/>
      <c r="Y10948" s="52"/>
      <c r="Z10948" s="52"/>
      <c r="AA10948" s="52"/>
    </row>
    <row r="10949" spans="19:27">
      <c r="S10949" s="52"/>
      <c r="T10949" s="52"/>
      <c r="U10949" s="52"/>
      <c r="V10949" s="52"/>
      <c r="W10949" s="52"/>
      <c r="X10949" s="52"/>
      <c r="Y10949" s="52"/>
      <c r="Z10949" s="52"/>
      <c r="AA10949" s="52"/>
    </row>
    <row r="10950" spans="19:27">
      <c r="S10950" s="52"/>
      <c r="T10950" s="52"/>
      <c r="U10950" s="52"/>
      <c r="V10950" s="52"/>
      <c r="W10950" s="52"/>
      <c r="X10950" s="52"/>
      <c r="Y10950" s="52"/>
      <c r="Z10950" s="52"/>
      <c r="AA10950" s="52"/>
    </row>
    <row r="10951" spans="19:27">
      <c r="S10951" s="52"/>
      <c r="T10951" s="52"/>
      <c r="U10951" s="52"/>
      <c r="V10951" s="52"/>
      <c r="W10951" s="52"/>
      <c r="X10951" s="52"/>
      <c r="Y10951" s="52"/>
      <c r="Z10951" s="52"/>
      <c r="AA10951" s="52"/>
    </row>
    <row r="10952" spans="19:27">
      <c r="S10952" s="52"/>
      <c r="T10952" s="52"/>
      <c r="U10952" s="52"/>
      <c r="V10952" s="52"/>
      <c r="W10952" s="52"/>
      <c r="X10952" s="52"/>
      <c r="Y10952" s="52"/>
      <c r="Z10952" s="52"/>
      <c r="AA10952" s="52"/>
    </row>
    <row r="10953" spans="19:27">
      <c r="S10953" s="52"/>
      <c r="T10953" s="52"/>
      <c r="U10953" s="52"/>
      <c r="V10953" s="52"/>
      <c r="W10953" s="52"/>
      <c r="X10953" s="52"/>
      <c r="Y10953" s="52"/>
      <c r="Z10953" s="52"/>
      <c r="AA10953" s="52"/>
    </row>
    <row r="10954" spans="19:27">
      <c r="S10954" s="52"/>
      <c r="T10954" s="52"/>
      <c r="U10954" s="52"/>
      <c r="V10954" s="52"/>
      <c r="W10954" s="52"/>
      <c r="X10954" s="52"/>
      <c r="Y10954" s="52"/>
      <c r="Z10954" s="52"/>
      <c r="AA10954" s="52"/>
    </row>
    <row r="10955" spans="19:27">
      <c r="S10955" s="52"/>
      <c r="T10955" s="52"/>
      <c r="U10955" s="52"/>
      <c r="V10955" s="52"/>
      <c r="W10955" s="52"/>
      <c r="X10955" s="52"/>
      <c r="Y10955" s="52"/>
      <c r="Z10955" s="52"/>
      <c r="AA10955" s="52"/>
    </row>
    <row r="10956" spans="19:27">
      <c r="S10956" s="52"/>
      <c r="T10956" s="52"/>
      <c r="U10956" s="52"/>
      <c r="V10956" s="52"/>
      <c r="W10956" s="52"/>
      <c r="X10956" s="52"/>
      <c r="Y10956" s="52"/>
      <c r="Z10956" s="52"/>
      <c r="AA10956" s="52"/>
    </row>
    <row r="10957" spans="19:27">
      <c r="S10957" s="52"/>
      <c r="T10957" s="52"/>
      <c r="U10957" s="52"/>
      <c r="V10957" s="52"/>
      <c r="W10957" s="52"/>
      <c r="X10957" s="52"/>
      <c r="Y10957" s="52"/>
      <c r="Z10957" s="52"/>
      <c r="AA10957" s="52"/>
    </row>
    <row r="10958" spans="19:27">
      <c r="S10958" s="52"/>
      <c r="T10958" s="52"/>
      <c r="U10958" s="52"/>
      <c r="V10958" s="52"/>
      <c r="W10958" s="52"/>
      <c r="X10958" s="52"/>
      <c r="Y10958" s="52"/>
      <c r="Z10958" s="52"/>
      <c r="AA10958" s="52"/>
    </row>
    <row r="10959" spans="19:27">
      <c r="S10959" s="52"/>
      <c r="T10959" s="52"/>
      <c r="U10959" s="52"/>
      <c r="V10959" s="52"/>
      <c r="W10959" s="52"/>
      <c r="X10959" s="52"/>
      <c r="Y10959" s="52"/>
      <c r="Z10959" s="52"/>
      <c r="AA10959" s="52"/>
    </row>
    <row r="10960" spans="19:27">
      <c r="S10960" s="52"/>
      <c r="T10960" s="52"/>
      <c r="U10960" s="52"/>
      <c r="V10960" s="52"/>
      <c r="W10960" s="52"/>
      <c r="X10960" s="52"/>
      <c r="Y10960" s="52"/>
      <c r="Z10960" s="52"/>
      <c r="AA10960" s="52"/>
    </row>
    <row r="10961" spans="19:27">
      <c r="S10961" s="52"/>
      <c r="T10961" s="52"/>
      <c r="U10961" s="52"/>
      <c r="V10961" s="52"/>
      <c r="W10961" s="52"/>
      <c r="X10961" s="52"/>
      <c r="Y10961" s="52"/>
      <c r="Z10961" s="52"/>
      <c r="AA10961" s="52"/>
    </row>
    <row r="10962" spans="19:27">
      <c r="S10962" s="52"/>
      <c r="T10962" s="52"/>
      <c r="U10962" s="52"/>
      <c r="V10962" s="52"/>
      <c r="W10962" s="52"/>
      <c r="X10962" s="52"/>
      <c r="Y10962" s="52"/>
      <c r="Z10962" s="52"/>
      <c r="AA10962" s="52"/>
    </row>
    <row r="10963" spans="19:27">
      <c r="S10963" s="52"/>
      <c r="T10963" s="52"/>
      <c r="U10963" s="52"/>
      <c r="V10963" s="52"/>
      <c r="W10963" s="52"/>
      <c r="X10963" s="52"/>
      <c r="Y10963" s="52"/>
      <c r="Z10963" s="52"/>
      <c r="AA10963" s="52"/>
    </row>
    <row r="10964" spans="19:27">
      <c r="S10964" s="52"/>
      <c r="T10964" s="52"/>
      <c r="U10964" s="52"/>
      <c r="V10964" s="52"/>
      <c r="W10964" s="52"/>
      <c r="X10964" s="52"/>
      <c r="Y10964" s="52"/>
      <c r="Z10964" s="52"/>
      <c r="AA10964" s="52"/>
    </row>
    <row r="10965" spans="19:27">
      <c r="S10965" s="52"/>
      <c r="T10965" s="52"/>
      <c r="U10965" s="52"/>
      <c r="V10965" s="52"/>
      <c r="W10965" s="52"/>
      <c r="X10965" s="52"/>
      <c r="Y10965" s="52"/>
      <c r="Z10965" s="52"/>
      <c r="AA10965" s="52"/>
    </row>
    <row r="10966" spans="19:27">
      <c r="S10966" s="52"/>
      <c r="T10966" s="52"/>
      <c r="U10966" s="52"/>
      <c r="V10966" s="52"/>
      <c r="W10966" s="52"/>
      <c r="X10966" s="52"/>
      <c r="Y10966" s="52"/>
      <c r="Z10966" s="52"/>
      <c r="AA10966" s="52"/>
    </row>
    <row r="10967" spans="19:27">
      <c r="S10967" s="52"/>
      <c r="T10967" s="52"/>
      <c r="U10967" s="52"/>
      <c r="V10967" s="52"/>
      <c r="W10967" s="52"/>
      <c r="X10967" s="52"/>
      <c r="Y10967" s="52"/>
      <c r="Z10967" s="52"/>
      <c r="AA10967" s="52"/>
    </row>
    <row r="10968" spans="19:27">
      <c r="S10968" s="52"/>
      <c r="T10968" s="52"/>
      <c r="U10968" s="52"/>
      <c r="V10968" s="52"/>
      <c r="W10968" s="52"/>
      <c r="X10968" s="52"/>
      <c r="Y10968" s="52"/>
      <c r="Z10968" s="52"/>
      <c r="AA10968" s="52"/>
    </row>
    <row r="10969" spans="19:27">
      <c r="S10969" s="52"/>
      <c r="T10969" s="52"/>
      <c r="U10969" s="52"/>
      <c r="V10969" s="52"/>
      <c r="W10969" s="52"/>
      <c r="X10969" s="52"/>
      <c r="Y10969" s="52"/>
      <c r="Z10969" s="52"/>
      <c r="AA10969" s="52"/>
    </row>
    <row r="10970" spans="19:27">
      <c r="S10970" s="52"/>
      <c r="T10970" s="52"/>
      <c r="U10970" s="52"/>
      <c r="V10970" s="52"/>
      <c r="W10970" s="52"/>
      <c r="X10970" s="52"/>
      <c r="Y10970" s="52"/>
      <c r="Z10970" s="52"/>
      <c r="AA10970" s="52"/>
    </row>
    <row r="10971" spans="19:27">
      <c r="S10971" s="52"/>
      <c r="T10971" s="52"/>
      <c r="U10971" s="52"/>
      <c r="V10971" s="52"/>
      <c r="W10971" s="52"/>
      <c r="X10971" s="52"/>
      <c r="Y10971" s="52"/>
      <c r="Z10971" s="52"/>
      <c r="AA10971" s="52"/>
    </row>
    <row r="10972" spans="19:27">
      <c r="S10972" s="52"/>
      <c r="T10972" s="52"/>
      <c r="U10972" s="52"/>
      <c r="V10972" s="52"/>
      <c r="W10972" s="52"/>
      <c r="X10972" s="52"/>
      <c r="Y10972" s="52"/>
      <c r="Z10972" s="52"/>
      <c r="AA10972" s="52"/>
    </row>
    <row r="10973" spans="19:27">
      <c r="S10973" s="52"/>
      <c r="T10973" s="52"/>
      <c r="U10973" s="52"/>
      <c r="V10973" s="52"/>
      <c r="W10973" s="52"/>
      <c r="X10973" s="52"/>
      <c r="Y10973" s="52"/>
      <c r="Z10973" s="52"/>
      <c r="AA10973" s="52"/>
    </row>
    <row r="10974" spans="19:27">
      <c r="S10974" s="52"/>
      <c r="T10974" s="52"/>
      <c r="U10974" s="52"/>
      <c r="V10974" s="52"/>
      <c r="W10974" s="52"/>
      <c r="X10974" s="52"/>
      <c r="Y10974" s="52"/>
      <c r="Z10974" s="52"/>
      <c r="AA10974" s="52"/>
    </row>
    <row r="10975" spans="19:27">
      <c r="S10975" s="52"/>
      <c r="T10975" s="52"/>
      <c r="U10975" s="52"/>
      <c r="V10975" s="52"/>
      <c r="W10975" s="52"/>
      <c r="X10975" s="52"/>
      <c r="Y10975" s="52"/>
      <c r="Z10975" s="52"/>
      <c r="AA10975" s="52"/>
    </row>
    <row r="10976" spans="19:27">
      <c r="S10976" s="52"/>
      <c r="T10976" s="52"/>
      <c r="U10976" s="52"/>
      <c r="V10976" s="52"/>
      <c r="W10976" s="52"/>
      <c r="X10976" s="52"/>
      <c r="Y10976" s="52"/>
      <c r="Z10976" s="52"/>
      <c r="AA10976" s="52"/>
    </row>
    <row r="10977" spans="19:27">
      <c r="S10977" s="52"/>
      <c r="T10977" s="52"/>
      <c r="U10977" s="52"/>
      <c r="V10977" s="52"/>
      <c r="W10977" s="52"/>
      <c r="X10977" s="52"/>
      <c r="Y10977" s="52"/>
      <c r="Z10977" s="52"/>
      <c r="AA10977" s="52"/>
    </row>
    <row r="10978" spans="19:27">
      <c r="S10978" s="52"/>
      <c r="T10978" s="52"/>
      <c r="U10978" s="52"/>
      <c r="V10978" s="52"/>
      <c r="W10978" s="52"/>
      <c r="X10978" s="52"/>
      <c r="Y10978" s="52"/>
      <c r="Z10978" s="52"/>
      <c r="AA10978" s="52"/>
    </row>
    <row r="10979" spans="19:27">
      <c r="S10979" s="52"/>
      <c r="T10979" s="52"/>
      <c r="U10979" s="52"/>
      <c r="V10979" s="52"/>
      <c r="W10979" s="52"/>
      <c r="X10979" s="52"/>
      <c r="Y10979" s="52"/>
      <c r="Z10979" s="52"/>
      <c r="AA10979" s="52"/>
    </row>
    <row r="10980" spans="19:27">
      <c r="S10980" s="52"/>
      <c r="T10980" s="52"/>
      <c r="U10980" s="52"/>
      <c r="V10980" s="52"/>
      <c r="W10980" s="52"/>
      <c r="X10980" s="52"/>
      <c r="Y10980" s="52"/>
      <c r="Z10980" s="52"/>
      <c r="AA10980" s="52"/>
    </row>
    <row r="10981" spans="19:27">
      <c r="S10981" s="52"/>
      <c r="T10981" s="52"/>
      <c r="U10981" s="52"/>
      <c r="V10981" s="52"/>
      <c r="W10981" s="52"/>
      <c r="X10981" s="52"/>
      <c r="Y10981" s="52"/>
      <c r="Z10981" s="52"/>
      <c r="AA10981" s="52"/>
    </row>
    <row r="10982" spans="19:27">
      <c r="S10982" s="52"/>
      <c r="T10982" s="52"/>
      <c r="U10982" s="52"/>
      <c r="V10982" s="52"/>
      <c r="W10982" s="52"/>
      <c r="X10982" s="52"/>
      <c r="Y10982" s="52"/>
      <c r="Z10982" s="52"/>
      <c r="AA10982" s="52"/>
    </row>
    <row r="10983" spans="19:27">
      <c r="S10983" s="52"/>
      <c r="T10983" s="52"/>
      <c r="U10983" s="52"/>
      <c r="V10983" s="52"/>
      <c r="W10983" s="52"/>
      <c r="X10983" s="52"/>
      <c r="Y10983" s="52"/>
      <c r="Z10983" s="52"/>
      <c r="AA10983" s="52"/>
    </row>
    <row r="10984" spans="19:27">
      <c r="S10984" s="52"/>
      <c r="T10984" s="52"/>
      <c r="U10984" s="52"/>
      <c r="V10984" s="52"/>
      <c r="W10984" s="52"/>
      <c r="X10984" s="52"/>
      <c r="Y10984" s="52"/>
      <c r="Z10984" s="52"/>
      <c r="AA10984" s="52"/>
    </row>
    <row r="10985" spans="19:27">
      <c r="S10985" s="52"/>
      <c r="T10985" s="52"/>
      <c r="U10985" s="52"/>
      <c r="V10985" s="52"/>
      <c r="W10985" s="52"/>
      <c r="X10985" s="52"/>
      <c r="Y10985" s="52"/>
      <c r="Z10985" s="52"/>
      <c r="AA10985" s="52"/>
    </row>
    <row r="10986" spans="19:27">
      <c r="S10986" s="52"/>
      <c r="T10986" s="52"/>
      <c r="U10986" s="52"/>
      <c r="V10986" s="52"/>
      <c r="W10986" s="52"/>
      <c r="X10986" s="52"/>
      <c r="Y10986" s="52"/>
      <c r="Z10986" s="52"/>
      <c r="AA10986" s="52"/>
    </row>
    <row r="10987" spans="19:27">
      <c r="S10987" s="52"/>
      <c r="T10987" s="52"/>
      <c r="U10987" s="52"/>
      <c r="V10987" s="52"/>
      <c r="W10987" s="52"/>
      <c r="X10987" s="52"/>
      <c r="Y10987" s="52"/>
      <c r="Z10987" s="52"/>
      <c r="AA10987" s="52"/>
    </row>
    <row r="10988" spans="19:27">
      <c r="S10988" s="52"/>
      <c r="T10988" s="52"/>
      <c r="U10988" s="52"/>
      <c r="V10988" s="52"/>
      <c r="W10988" s="52"/>
      <c r="X10988" s="52"/>
      <c r="Y10988" s="52"/>
      <c r="Z10988" s="52"/>
      <c r="AA10988" s="52"/>
    </row>
    <row r="10989" spans="19:27">
      <c r="S10989" s="52"/>
      <c r="T10989" s="52"/>
      <c r="U10989" s="52"/>
      <c r="V10989" s="52"/>
      <c r="W10989" s="52"/>
      <c r="X10989" s="52"/>
      <c r="Y10989" s="52"/>
      <c r="Z10989" s="52"/>
      <c r="AA10989" s="52"/>
    </row>
    <row r="10990" spans="19:27">
      <c r="S10990" s="52"/>
      <c r="T10990" s="52"/>
      <c r="U10990" s="52"/>
      <c r="V10990" s="52"/>
      <c r="W10990" s="52"/>
      <c r="X10990" s="52"/>
      <c r="Y10990" s="52"/>
      <c r="Z10990" s="52"/>
      <c r="AA10990" s="52"/>
    </row>
    <row r="10991" spans="19:27">
      <c r="S10991" s="52"/>
      <c r="T10991" s="52"/>
      <c r="U10991" s="52"/>
      <c r="V10991" s="52"/>
      <c r="W10991" s="52"/>
      <c r="X10991" s="52"/>
      <c r="Y10991" s="52"/>
      <c r="Z10991" s="52"/>
      <c r="AA10991" s="52"/>
    </row>
    <row r="10992" spans="19:27">
      <c r="S10992" s="52"/>
      <c r="T10992" s="52"/>
      <c r="U10992" s="52"/>
      <c r="V10992" s="52"/>
      <c r="W10992" s="52"/>
      <c r="X10992" s="52"/>
      <c r="Y10992" s="52"/>
      <c r="Z10992" s="52"/>
      <c r="AA10992" s="52"/>
    </row>
    <row r="10993" spans="19:27">
      <c r="S10993" s="52"/>
      <c r="T10993" s="52"/>
      <c r="U10993" s="52"/>
      <c r="V10993" s="52"/>
      <c r="W10993" s="52"/>
      <c r="X10993" s="52"/>
      <c r="Y10993" s="52"/>
      <c r="Z10993" s="52"/>
      <c r="AA10993" s="52"/>
    </row>
    <row r="10994" spans="19:27">
      <c r="S10994" s="52"/>
      <c r="T10994" s="52"/>
      <c r="U10994" s="52"/>
      <c r="V10994" s="52"/>
      <c r="W10994" s="52"/>
      <c r="X10994" s="52"/>
      <c r="Y10994" s="52"/>
      <c r="Z10994" s="52"/>
      <c r="AA10994" s="52"/>
    </row>
    <row r="10995" spans="19:27">
      <c r="S10995" s="52"/>
      <c r="T10995" s="52"/>
      <c r="U10995" s="52"/>
      <c r="V10995" s="52"/>
      <c r="W10995" s="52"/>
      <c r="X10995" s="52"/>
      <c r="Y10995" s="52"/>
      <c r="Z10995" s="52"/>
      <c r="AA10995" s="52"/>
    </row>
    <row r="10996" spans="19:27">
      <c r="S10996" s="52"/>
      <c r="T10996" s="52"/>
      <c r="U10996" s="52"/>
      <c r="V10996" s="52"/>
      <c r="W10996" s="52"/>
      <c r="X10996" s="52"/>
      <c r="Y10996" s="52"/>
      <c r="Z10996" s="52"/>
      <c r="AA10996" s="52"/>
    </row>
    <row r="10997" spans="19:27">
      <c r="S10997" s="52"/>
      <c r="T10997" s="52"/>
      <c r="U10997" s="52"/>
      <c r="V10997" s="52"/>
      <c r="W10997" s="52"/>
      <c r="X10997" s="52"/>
      <c r="Y10997" s="52"/>
      <c r="Z10997" s="52"/>
      <c r="AA10997" s="52"/>
    </row>
    <row r="10998" spans="19:27">
      <c r="S10998" s="52"/>
      <c r="T10998" s="52"/>
      <c r="U10998" s="52"/>
      <c r="V10998" s="52"/>
      <c r="W10998" s="52"/>
      <c r="X10998" s="52"/>
      <c r="Y10998" s="52"/>
      <c r="Z10998" s="52"/>
      <c r="AA10998" s="52"/>
    </row>
    <row r="10999" spans="19:27">
      <c r="S10999" s="52"/>
      <c r="T10999" s="52"/>
      <c r="U10999" s="52"/>
      <c r="V10999" s="52"/>
      <c r="W10999" s="52"/>
      <c r="X10999" s="52"/>
      <c r="Y10999" s="52"/>
      <c r="Z10999" s="52"/>
      <c r="AA10999" s="52"/>
    </row>
    <row r="11000" spans="19:27">
      <c r="S11000" s="52"/>
      <c r="T11000" s="52"/>
      <c r="U11000" s="52"/>
      <c r="V11000" s="52"/>
      <c r="W11000" s="52"/>
      <c r="X11000" s="52"/>
      <c r="Y11000" s="52"/>
      <c r="Z11000" s="52"/>
      <c r="AA11000" s="52"/>
    </row>
    <row r="11001" spans="19:27">
      <c r="S11001" s="52"/>
      <c r="T11001" s="52"/>
      <c r="U11001" s="52"/>
      <c r="V11001" s="52"/>
      <c r="W11001" s="52"/>
      <c r="X11001" s="52"/>
      <c r="Y11001" s="52"/>
      <c r="Z11001" s="52"/>
      <c r="AA11001" s="52"/>
    </row>
    <row r="11002" spans="19:27">
      <c r="S11002" s="52"/>
      <c r="T11002" s="52"/>
      <c r="U11002" s="52"/>
      <c r="V11002" s="52"/>
      <c r="W11002" s="52"/>
      <c r="X11002" s="52"/>
      <c r="Y11002" s="52"/>
      <c r="Z11002" s="52"/>
      <c r="AA11002" s="52"/>
    </row>
    <row r="11003" spans="19:27">
      <c r="S11003" s="52"/>
      <c r="T11003" s="52"/>
      <c r="U11003" s="52"/>
      <c r="V11003" s="52"/>
      <c r="W11003" s="52"/>
      <c r="X11003" s="52"/>
      <c r="Y11003" s="52"/>
      <c r="Z11003" s="52"/>
      <c r="AA11003" s="52"/>
    </row>
    <row r="11004" spans="19:27">
      <c r="S11004" s="52"/>
      <c r="T11004" s="52"/>
      <c r="U11004" s="52"/>
      <c r="V11004" s="52"/>
      <c r="W11004" s="52"/>
      <c r="X11004" s="52"/>
      <c r="Y11004" s="52"/>
      <c r="Z11004" s="52"/>
      <c r="AA11004" s="52"/>
    </row>
    <row r="11005" spans="19:27">
      <c r="S11005" s="52"/>
      <c r="T11005" s="52"/>
      <c r="U11005" s="52"/>
      <c r="V11005" s="52"/>
      <c r="W11005" s="52"/>
      <c r="X11005" s="52"/>
      <c r="Y11005" s="52"/>
      <c r="Z11005" s="52"/>
      <c r="AA11005" s="52"/>
    </row>
    <row r="11006" spans="19:27">
      <c r="S11006" s="52"/>
      <c r="T11006" s="52"/>
      <c r="U11006" s="52"/>
      <c r="V11006" s="52"/>
      <c r="W11006" s="52"/>
      <c r="X11006" s="52"/>
      <c r="Y11006" s="52"/>
      <c r="Z11006" s="52"/>
      <c r="AA11006" s="52"/>
    </row>
    <row r="11007" spans="19:27">
      <c r="S11007" s="52"/>
      <c r="T11007" s="52"/>
      <c r="U11007" s="52"/>
      <c r="V11007" s="52"/>
      <c r="W11007" s="52"/>
      <c r="X11007" s="52"/>
      <c r="Y11007" s="52"/>
      <c r="Z11007" s="52"/>
      <c r="AA11007" s="52"/>
    </row>
    <row r="11008" spans="19:27">
      <c r="S11008" s="52"/>
      <c r="T11008" s="52"/>
      <c r="U11008" s="52"/>
      <c r="V11008" s="52"/>
      <c r="W11008" s="52"/>
      <c r="X11008" s="52"/>
      <c r="Y11008" s="52"/>
      <c r="Z11008" s="52"/>
      <c r="AA11008" s="52"/>
    </row>
    <row r="11009" spans="19:27">
      <c r="S11009" s="52"/>
      <c r="T11009" s="52"/>
      <c r="U11009" s="52"/>
      <c r="V11009" s="52"/>
      <c r="W11009" s="52"/>
      <c r="X11009" s="52"/>
      <c r="Y11009" s="52"/>
      <c r="Z11009" s="52"/>
      <c r="AA11009" s="52"/>
    </row>
    <row r="11010" spans="19:27">
      <c r="S11010" s="52"/>
      <c r="T11010" s="52"/>
      <c r="U11010" s="52"/>
      <c r="V11010" s="52"/>
      <c r="W11010" s="52"/>
      <c r="X11010" s="52"/>
      <c r="Y11010" s="52"/>
      <c r="Z11010" s="52"/>
      <c r="AA11010" s="52"/>
    </row>
    <row r="11011" spans="19:27">
      <c r="S11011" s="52"/>
      <c r="T11011" s="52"/>
      <c r="U11011" s="52"/>
      <c r="V11011" s="52"/>
      <c r="W11011" s="52"/>
      <c r="X11011" s="52"/>
      <c r="Y11011" s="52"/>
      <c r="Z11011" s="52"/>
      <c r="AA11011" s="52"/>
    </row>
    <row r="11012" spans="19:27">
      <c r="S11012" s="52"/>
      <c r="T11012" s="52"/>
      <c r="U11012" s="52"/>
      <c r="V11012" s="52"/>
      <c r="W11012" s="52"/>
      <c r="X11012" s="52"/>
      <c r="Y11012" s="52"/>
      <c r="Z11012" s="52"/>
      <c r="AA11012" s="52"/>
    </row>
    <row r="11013" spans="19:27">
      <c r="S11013" s="52"/>
      <c r="T11013" s="52"/>
      <c r="U11013" s="52"/>
      <c r="V11013" s="52"/>
      <c r="W11013" s="52"/>
      <c r="X11013" s="52"/>
      <c r="Y11013" s="52"/>
      <c r="Z11013" s="52"/>
      <c r="AA11013" s="52"/>
    </row>
    <row r="11014" spans="19:27">
      <c r="S11014" s="52"/>
      <c r="T11014" s="52"/>
      <c r="U11014" s="52"/>
      <c r="V11014" s="52"/>
      <c r="W11014" s="52"/>
      <c r="X11014" s="52"/>
      <c r="Y11014" s="52"/>
      <c r="Z11014" s="52"/>
      <c r="AA11014" s="52"/>
    </row>
    <row r="11015" spans="19:27">
      <c r="S11015" s="52"/>
      <c r="T11015" s="52"/>
      <c r="U11015" s="52"/>
      <c r="V11015" s="52"/>
      <c r="W11015" s="52"/>
      <c r="X11015" s="52"/>
      <c r="Y11015" s="52"/>
      <c r="Z11015" s="52"/>
      <c r="AA11015" s="52"/>
    </row>
    <row r="11016" spans="19:27">
      <c r="S11016" s="52"/>
      <c r="T11016" s="52"/>
      <c r="U11016" s="52"/>
      <c r="V11016" s="52"/>
      <c r="W11016" s="52"/>
      <c r="X11016" s="52"/>
      <c r="Y11016" s="52"/>
      <c r="Z11016" s="52"/>
      <c r="AA11016" s="52"/>
    </row>
    <row r="11017" spans="19:27">
      <c r="S11017" s="52"/>
      <c r="T11017" s="52"/>
      <c r="U11017" s="52"/>
      <c r="V11017" s="52"/>
      <c r="W11017" s="52"/>
      <c r="X11017" s="52"/>
      <c r="Y11017" s="52"/>
      <c r="Z11017" s="52"/>
      <c r="AA11017" s="52"/>
    </row>
    <row r="11018" spans="19:27">
      <c r="S11018" s="52"/>
      <c r="T11018" s="52"/>
      <c r="U11018" s="52"/>
      <c r="V11018" s="52"/>
      <c r="W11018" s="52"/>
      <c r="X11018" s="52"/>
      <c r="Y11018" s="52"/>
      <c r="Z11018" s="52"/>
      <c r="AA11018" s="52"/>
    </row>
    <row r="11019" spans="19:27">
      <c r="S11019" s="52"/>
      <c r="T11019" s="52"/>
      <c r="U11019" s="52"/>
      <c r="V11019" s="52"/>
      <c r="W11019" s="52"/>
      <c r="X11019" s="52"/>
      <c r="Y11019" s="52"/>
      <c r="Z11019" s="52"/>
      <c r="AA11019" s="52"/>
    </row>
    <row r="11020" spans="19:27">
      <c r="S11020" s="52"/>
      <c r="T11020" s="52"/>
      <c r="U11020" s="52"/>
      <c r="V11020" s="52"/>
      <c r="W11020" s="52"/>
      <c r="X11020" s="52"/>
      <c r="Y11020" s="52"/>
      <c r="Z11020" s="52"/>
      <c r="AA11020" s="52"/>
    </row>
    <row r="11021" spans="19:27">
      <c r="S11021" s="52"/>
      <c r="T11021" s="52"/>
      <c r="U11021" s="52"/>
      <c r="V11021" s="52"/>
      <c r="W11021" s="52"/>
      <c r="X11021" s="52"/>
      <c r="Y11021" s="52"/>
      <c r="Z11021" s="52"/>
      <c r="AA11021" s="52"/>
    </row>
    <row r="11022" spans="19:27">
      <c r="S11022" s="52"/>
      <c r="T11022" s="52"/>
      <c r="U11022" s="52"/>
      <c r="V11022" s="52"/>
      <c r="W11022" s="52"/>
      <c r="X11022" s="52"/>
      <c r="Y11022" s="52"/>
      <c r="Z11022" s="52"/>
      <c r="AA11022" s="52"/>
    </row>
    <row r="11023" spans="19:27">
      <c r="S11023" s="52"/>
      <c r="T11023" s="52"/>
      <c r="U11023" s="52"/>
      <c r="V11023" s="52"/>
      <c r="W11023" s="52"/>
      <c r="X11023" s="52"/>
      <c r="Y11023" s="52"/>
      <c r="Z11023" s="52"/>
      <c r="AA11023" s="52"/>
    </row>
    <row r="11024" spans="19:27">
      <c r="S11024" s="52"/>
      <c r="T11024" s="52"/>
      <c r="U11024" s="52"/>
      <c r="V11024" s="52"/>
      <c r="W11024" s="52"/>
      <c r="X11024" s="52"/>
      <c r="Y11024" s="52"/>
      <c r="Z11024" s="52"/>
      <c r="AA11024" s="52"/>
    </row>
    <row r="11025" spans="19:27">
      <c r="S11025" s="52"/>
      <c r="T11025" s="52"/>
      <c r="U11025" s="52"/>
      <c r="V11025" s="52"/>
      <c r="W11025" s="52"/>
      <c r="X11025" s="52"/>
      <c r="Y11025" s="52"/>
      <c r="Z11025" s="52"/>
      <c r="AA11025" s="52"/>
    </row>
    <row r="11026" spans="19:27">
      <c r="S11026" s="52"/>
      <c r="T11026" s="52"/>
      <c r="U11026" s="52"/>
      <c r="V11026" s="52"/>
      <c r="W11026" s="52"/>
      <c r="X11026" s="52"/>
      <c r="Y11026" s="52"/>
      <c r="Z11026" s="52"/>
      <c r="AA11026" s="52"/>
    </row>
    <row r="11027" spans="19:27">
      <c r="S11027" s="52"/>
      <c r="T11027" s="52"/>
      <c r="U11027" s="52"/>
      <c r="V11027" s="52"/>
      <c r="W11027" s="52"/>
      <c r="X11027" s="52"/>
      <c r="Y11027" s="52"/>
      <c r="Z11027" s="52"/>
      <c r="AA11027" s="52"/>
    </row>
    <row r="11028" spans="19:27">
      <c r="S11028" s="52"/>
      <c r="T11028" s="52"/>
      <c r="U11028" s="52"/>
      <c r="V11028" s="52"/>
      <c r="W11028" s="52"/>
      <c r="X11028" s="52"/>
      <c r="Y11028" s="52"/>
      <c r="Z11028" s="52"/>
      <c r="AA11028" s="52"/>
    </row>
    <row r="11029" spans="19:27">
      <c r="S11029" s="52"/>
      <c r="T11029" s="52"/>
      <c r="U11029" s="52"/>
      <c r="V11029" s="52"/>
      <c r="W11029" s="52"/>
      <c r="X11029" s="52"/>
      <c r="Y11029" s="52"/>
      <c r="Z11029" s="52"/>
      <c r="AA11029" s="52"/>
    </row>
    <row r="11030" spans="19:27">
      <c r="S11030" s="52"/>
      <c r="T11030" s="52"/>
      <c r="U11030" s="52"/>
      <c r="V11030" s="52"/>
      <c r="W11030" s="52"/>
      <c r="X11030" s="52"/>
      <c r="Y11030" s="52"/>
      <c r="Z11030" s="52"/>
      <c r="AA11030" s="52"/>
    </row>
    <row r="11031" spans="19:27">
      <c r="S11031" s="52"/>
      <c r="T11031" s="52"/>
      <c r="U11031" s="52"/>
      <c r="V11031" s="52"/>
      <c r="W11031" s="52"/>
      <c r="X11031" s="52"/>
      <c r="Y11031" s="52"/>
      <c r="Z11031" s="52"/>
      <c r="AA11031" s="52"/>
    </row>
    <row r="11032" spans="19:27">
      <c r="S11032" s="52"/>
      <c r="T11032" s="52"/>
      <c r="U11032" s="52"/>
      <c r="V11032" s="52"/>
      <c r="W11032" s="52"/>
      <c r="X11032" s="52"/>
      <c r="Y11032" s="52"/>
      <c r="Z11032" s="52"/>
      <c r="AA11032" s="52"/>
    </row>
    <row r="11033" spans="19:27">
      <c r="S11033" s="52"/>
      <c r="T11033" s="52"/>
      <c r="U11033" s="52"/>
      <c r="V11033" s="52"/>
      <c r="W11033" s="52"/>
      <c r="X11033" s="52"/>
      <c r="Y11033" s="52"/>
      <c r="Z11033" s="52"/>
      <c r="AA11033" s="52"/>
    </row>
    <row r="11034" spans="19:27">
      <c r="S11034" s="52"/>
      <c r="T11034" s="52"/>
      <c r="U11034" s="52"/>
      <c r="V11034" s="52"/>
      <c r="W11034" s="52"/>
      <c r="X11034" s="52"/>
      <c r="Y11034" s="52"/>
      <c r="Z11034" s="52"/>
      <c r="AA11034" s="52"/>
    </row>
    <row r="11035" spans="19:27">
      <c r="S11035" s="52"/>
      <c r="T11035" s="52"/>
      <c r="U11035" s="52"/>
      <c r="V11035" s="52"/>
      <c r="W11035" s="52"/>
      <c r="X11035" s="52"/>
      <c r="Y11035" s="52"/>
      <c r="Z11035" s="52"/>
      <c r="AA11035" s="52"/>
    </row>
    <row r="11036" spans="19:27">
      <c r="S11036" s="52"/>
      <c r="T11036" s="52"/>
      <c r="U11036" s="52"/>
      <c r="V11036" s="52"/>
      <c r="W11036" s="52"/>
      <c r="X11036" s="52"/>
      <c r="Y11036" s="52"/>
      <c r="Z11036" s="52"/>
      <c r="AA11036" s="52"/>
    </row>
    <row r="11037" spans="19:27">
      <c r="S11037" s="52"/>
      <c r="T11037" s="52"/>
      <c r="U11037" s="52"/>
      <c r="V11037" s="52"/>
      <c r="W11037" s="52"/>
      <c r="X11037" s="52"/>
      <c r="Y11037" s="52"/>
      <c r="Z11037" s="52"/>
      <c r="AA11037" s="52"/>
    </row>
    <row r="11038" spans="19:27">
      <c r="S11038" s="52"/>
      <c r="T11038" s="52"/>
      <c r="U11038" s="52"/>
      <c r="V11038" s="52"/>
      <c r="W11038" s="52"/>
      <c r="X11038" s="52"/>
      <c r="Y11038" s="52"/>
      <c r="Z11038" s="52"/>
      <c r="AA11038" s="52"/>
    </row>
    <row r="11039" spans="19:27">
      <c r="S11039" s="52"/>
      <c r="T11039" s="52"/>
      <c r="U11039" s="52"/>
      <c r="V11039" s="52"/>
      <c r="W11039" s="52"/>
      <c r="X11039" s="52"/>
      <c r="Y11039" s="52"/>
      <c r="Z11039" s="52"/>
      <c r="AA11039" s="52"/>
    </row>
    <row r="11040" spans="19:27">
      <c r="S11040" s="52"/>
      <c r="T11040" s="52"/>
      <c r="U11040" s="52"/>
      <c r="V11040" s="52"/>
      <c r="W11040" s="52"/>
      <c r="X11040" s="52"/>
      <c r="Y11040" s="52"/>
      <c r="Z11040" s="52"/>
      <c r="AA11040" s="52"/>
    </row>
    <row r="11041" spans="19:27">
      <c r="S11041" s="52"/>
      <c r="T11041" s="52"/>
      <c r="U11041" s="52"/>
      <c r="V11041" s="52"/>
      <c r="W11041" s="52"/>
      <c r="X11041" s="52"/>
      <c r="Y11041" s="52"/>
      <c r="Z11041" s="52"/>
      <c r="AA11041" s="52"/>
    </row>
    <row r="11042" spans="19:27">
      <c r="S11042" s="52"/>
      <c r="T11042" s="52"/>
      <c r="U11042" s="52"/>
      <c r="V11042" s="52"/>
      <c r="W11042" s="52"/>
      <c r="X11042" s="52"/>
      <c r="Y11042" s="52"/>
      <c r="Z11042" s="52"/>
      <c r="AA11042" s="52"/>
    </row>
    <row r="11043" spans="19:27">
      <c r="S11043" s="52"/>
      <c r="T11043" s="52"/>
      <c r="U11043" s="52"/>
      <c r="V11043" s="52"/>
      <c r="W11043" s="52"/>
      <c r="X11043" s="52"/>
      <c r="Y11043" s="52"/>
      <c r="Z11043" s="52"/>
      <c r="AA11043" s="52"/>
    </row>
    <row r="11044" spans="19:27">
      <c r="S11044" s="52"/>
      <c r="T11044" s="52"/>
      <c r="U11044" s="52"/>
      <c r="V11044" s="52"/>
      <c r="W11044" s="52"/>
      <c r="X11044" s="52"/>
      <c r="Y11044" s="52"/>
      <c r="Z11044" s="52"/>
      <c r="AA11044" s="52"/>
    </row>
    <row r="11045" spans="19:27">
      <c r="S11045" s="52"/>
      <c r="T11045" s="52"/>
      <c r="U11045" s="52"/>
      <c r="V11045" s="52"/>
      <c r="W11045" s="52"/>
      <c r="X11045" s="52"/>
      <c r="Y11045" s="52"/>
      <c r="Z11045" s="52"/>
      <c r="AA11045" s="52"/>
    </row>
    <row r="11046" spans="19:27">
      <c r="S11046" s="52"/>
      <c r="T11046" s="52"/>
      <c r="U11046" s="52"/>
      <c r="V11046" s="52"/>
      <c r="W11046" s="52"/>
      <c r="X11046" s="52"/>
      <c r="Y11046" s="52"/>
      <c r="Z11046" s="52"/>
      <c r="AA11046" s="52"/>
    </row>
    <row r="11047" spans="19:27">
      <c r="S11047" s="52"/>
      <c r="T11047" s="52"/>
      <c r="U11047" s="52"/>
      <c r="V11047" s="52"/>
      <c r="W11047" s="52"/>
      <c r="X11047" s="52"/>
      <c r="Y11047" s="52"/>
      <c r="Z11047" s="52"/>
      <c r="AA11047" s="52"/>
    </row>
    <row r="11048" spans="19:27">
      <c r="S11048" s="52"/>
      <c r="T11048" s="52"/>
      <c r="U11048" s="52"/>
      <c r="V11048" s="52"/>
      <c r="W11048" s="52"/>
      <c r="X11048" s="52"/>
      <c r="Y11048" s="52"/>
      <c r="Z11048" s="52"/>
      <c r="AA11048" s="52"/>
    </row>
    <row r="11049" spans="19:27">
      <c r="S11049" s="52"/>
      <c r="T11049" s="52"/>
      <c r="U11049" s="52"/>
      <c r="V11049" s="52"/>
      <c r="W11049" s="52"/>
      <c r="X11049" s="52"/>
      <c r="Y11049" s="52"/>
      <c r="Z11049" s="52"/>
      <c r="AA11049" s="52"/>
    </row>
    <row r="11050" spans="19:27">
      <c r="S11050" s="52"/>
      <c r="T11050" s="52"/>
      <c r="U11050" s="52"/>
      <c r="V11050" s="52"/>
      <c r="W11050" s="52"/>
      <c r="X11050" s="52"/>
      <c r="Y11050" s="52"/>
      <c r="Z11050" s="52"/>
      <c r="AA11050" s="52"/>
    </row>
    <row r="11051" spans="19:27">
      <c r="S11051" s="52"/>
      <c r="T11051" s="52"/>
      <c r="U11051" s="52"/>
      <c r="V11051" s="52"/>
      <c r="W11051" s="52"/>
      <c r="X11051" s="52"/>
      <c r="Y11051" s="52"/>
      <c r="Z11051" s="52"/>
      <c r="AA11051" s="52"/>
    </row>
    <row r="11052" spans="19:27">
      <c r="S11052" s="52"/>
      <c r="T11052" s="52"/>
      <c r="U11052" s="52"/>
      <c r="V11052" s="52"/>
      <c r="W11052" s="52"/>
      <c r="X11052" s="52"/>
      <c r="Y11052" s="52"/>
      <c r="Z11052" s="52"/>
      <c r="AA11052" s="52"/>
    </row>
    <row r="11053" spans="19:27">
      <c r="S11053" s="52"/>
      <c r="T11053" s="52"/>
      <c r="U11053" s="52"/>
      <c r="V11053" s="52"/>
      <c r="W11053" s="52"/>
      <c r="X11053" s="52"/>
      <c r="Y11053" s="52"/>
      <c r="Z11053" s="52"/>
      <c r="AA11053" s="52"/>
    </row>
    <row r="11054" spans="19:27">
      <c r="S11054" s="52"/>
      <c r="T11054" s="52"/>
      <c r="U11054" s="52"/>
      <c r="V11054" s="52"/>
      <c r="W11054" s="52"/>
      <c r="X11054" s="52"/>
      <c r="Y11054" s="52"/>
      <c r="Z11054" s="52"/>
      <c r="AA11054" s="52"/>
    </row>
    <row r="11055" spans="19:27">
      <c r="S11055" s="52"/>
      <c r="T11055" s="52"/>
      <c r="U11055" s="52"/>
      <c r="V11055" s="52"/>
      <c r="W11055" s="52"/>
      <c r="X11055" s="52"/>
      <c r="Y11055" s="52"/>
      <c r="Z11055" s="52"/>
      <c r="AA11055" s="52"/>
    </row>
    <row r="11056" spans="19:27">
      <c r="S11056" s="52"/>
      <c r="T11056" s="52"/>
      <c r="U11056" s="52"/>
      <c r="V11056" s="52"/>
      <c r="W11056" s="52"/>
      <c r="X11056" s="52"/>
      <c r="Y11056" s="52"/>
      <c r="Z11056" s="52"/>
      <c r="AA11056" s="52"/>
    </row>
    <row r="11057" spans="19:27">
      <c r="S11057" s="52"/>
      <c r="T11057" s="52"/>
      <c r="U11057" s="52"/>
      <c r="V11057" s="52"/>
      <c r="W11057" s="52"/>
      <c r="X11057" s="52"/>
      <c r="Y11057" s="52"/>
      <c r="Z11057" s="52"/>
      <c r="AA11057" s="52"/>
    </row>
    <row r="11058" spans="19:27">
      <c r="S11058" s="52"/>
      <c r="T11058" s="52"/>
      <c r="U11058" s="52"/>
      <c r="V11058" s="52"/>
      <c r="W11058" s="52"/>
      <c r="X11058" s="52"/>
      <c r="Y11058" s="52"/>
      <c r="Z11058" s="52"/>
      <c r="AA11058" s="52"/>
    </row>
    <row r="11059" spans="19:27">
      <c r="S11059" s="52"/>
      <c r="T11059" s="52"/>
      <c r="U11059" s="52"/>
      <c r="V11059" s="52"/>
      <c r="W11059" s="52"/>
      <c r="X11059" s="52"/>
      <c r="Y11059" s="52"/>
      <c r="Z11059" s="52"/>
      <c r="AA11059" s="52"/>
    </row>
    <row r="11060" spans="19:27">
      <c r="S11060" s="52"/>
      <c r="T11060" s="52"/>
      <c r="U11060" s="52"/>
      <c r="V11060" s="52"/>
      <c r="W11060" s="52"/>
      <c r="X11060" s="52"/>
      <c r="Y11060" s="52"/>
      <c r="Z11060" s="52"/>
      <c r="AA11060" s="52"/>
    </row>
    <row r="11061" spans="19:27">
      <c r="S11061" s="52"/>
      <c r="T11061" s="52"/>
      <c r="U11061" s="52"/>
      <c r="V11061" s="52"/>
      <c r="W11061" s="52"/>
      <c r="X11061" s="52"/>
      <c r="Y11061" s="52"/>
      <c r="Z11061" s="52"/>
      <c r="AA11061" s="52"/>
    </row>
    <row r="11062" spans="19:27">
      <c r="S11062" s="52"/>
      <c r="T11062" s="52"/>
      <c r="U11062" s="52"/>
      <c r="V11062" s="52"/>
      <c r="W11062" s="52"/>
      <c r="X11062" s="52"/>
      <c r="Y11062" s="52"/>
      <c r="Z11062" s="52"/>
      <c r="AA11062" s="52"/>
    </row>
    <row r="11063" spans="19:27">
      <c r="S11063" s="52"/>
      <c r="T11063" s="52"/>
      <c r="U11063" s="52"/>
      <c r="V11063" s="52"/>
      <c r="W11063" s="52"/>
      <c r="X11063" s="52"/>
      <c r="Y11063" s="52"/>
      <c r="Z11063" s="52"/>
      <c r="AA11063" s="52"/>
    </row>
    <row r="11064" spans="19:27">
      <c r="S11064" s="52"/>
      <c r="T11064" s="52"/>
      <c r="U11064" s="52"/>
      <c r="V11064" s="52"/>
      <c r="W11064" s="52"/>
      <c r="X11064" s="52"/>
      <c r="Y11064" s="52"/>
      <c r="Z11064" s="52"/>
      <c r="AA11064" s="52"/>
    </row>
    <row r="11065" spans="19:27">
      <c r="S11065" s="52"/>
      <c r="T11065" s="52"/>
      <c r="U11065" s="52"/>
      <c r="V11065" s="52"/>
      <c r="W11065" s="52"/>
      <c r="X11065" s="52"/>
      <c r="Y11065" s="52"/>
      <c r="Z11065" s="52"/>
      <c r="AA11065" s="52"/>
    </row>
    <row r="11066" spans="19:27">
      <c r="S11066" s="52"/>
      <c r="T11066" s="52"/>
      <c r="U11066" s="52"/>
      <c r="V11066" s="52"/>
      <c r="W11066" s="52"/>
      <c r="X11066" s="52"/>
      <c r="Y11066" s="52"/>
      <c r="Z11066" s="52"/>
      <c r="AA11066" s="52"/>
    </row>
    <row r="11067" spans="19:27">
      <c r="S11067" s="52"/>
      <c r="T11067" s="52"/>
      <c r="U11067" s="52"/>
      <c r="V11067" s="52"/>
      <c r="W11067" s="52"/>
      <c r="X11067" s="52"/>
      <c r="Y11067" s="52"/>
      <c r="Z11067" s="52"/>
      <c r="AA11067" s="52"/>
    </row>
    <row r="11068" spans="19:27">
      <c r="S11068" s="52"/>
      <c r="T11068" s="52"/>
      <c r="U11068" s="52"/>
      <c r="V11068" s="52"/>
      <c r="W11068" s="52"/>
      <c r="X11068" s="52"/>
      <c r="Y11068" s="52"/>
      <c r="Z11068" s="52"/>
      <c r="AA11068" s="52"/>
    </row>
    <row r="11069" spans="19:27">
      <c r="S11069" s="52"/>
      <c r="T11069" s="52"/>
      <c r="U11069" s="52"/>
      <c r="V11069" s="52"/>
      <c r="W11069" s="52"/>
      <c r="X11069" s="52"/>
      <c r="Y11069" s="52"/>
      <c r="Z11069" s="52"/>
      <c r="AA11069" s="52"/>
    </row>
    <row r="11070" spans="19:27">
      <c r="S11070" s="52"/>
      <c r="T11070" s="52"/>
      <c r="U11070" s="52"/>
      <c r="V11070" s="52"/>
      <c r="W11070" s="52"/>
      <c r="X11070" s="52"/>
      <c r="Y11070" s="52"/>
      <c r="Z11070" s="52"/>
      <c r="AA11070" s="52"/>
    </row>
    <row r="11071" spans="19:27">
      <c r="S11071" s="52"/>
      <c r="T11071" s="52"/>
      <c r="U11071" s="52"/>
      <c r="V11071" s="52"/>
      <c r="W11071" s="52"/>
      <c r="X11071" s="52"/>
      <c r="Y11071" s="52"/>
      <c r="Z11071" s="52"/>
      <c r="AA11071" s="52"/>
    </row>
    <row r="11072" spans="19:27">
      <c r="S11072" s="52"/>
      <c r="T11072" s="52"/>
      <c r="U11072" s="52"/>
      <c r="V11072" s="52"/>
      <c r="W11072" s="52"/>
      <c r="X11072" s="52"/>
      <c r="Y11072" s="52"/>
      <c r="Z11072" s="52"/>
      <c r="AA11072" s="52"/>
    </row>
    <row r="11073" spans="19:27">
      <c r="S11073" s="52"/>
      <c r="T11073" s="52"/>
      <c r="U11073" s="52"/>
      <c r="V11073" s="52"/>
      <c r="W11073" s="52"/>
      <c r="X11073" s="52"/>
      <c r="Y11073" s="52"/>
      <c r="Z11073" s="52"/>
      <c r="AA11073" s="52"/>
    </row>
    <row r="11074" spans="19:27">
      <c r="S11074" s="52"/>
      <c r="T11074" s="52"/>
      <c r="U11074" s="52"/>
      <c r="V11074" s="52"/>
      <c r="W11074" s="52"/>
      <c r="X11074" s="52"/>
      <c r="Y11074" s="52"/>
      <c r="Z11074" s="52"/>
      <c r="AA11074" s="52"/>
    </row>
    <row r="11075" spans="19:27">
      <c r="S11075" s="52"/>
      <c r="T11075" s="52"/>
      <c r="U11075" s="52"/>
      <c r="V11075" s="52"/>
      <c r="W11075" s="52"/>
      <c r="X11075" s="52"/>
      <c r="Y11075" s="52"/>
      <c r="Z11075" s="52"/>
      <c r="AA11075" s="52"/>
    </row>
    <row r="11076" spans="19:27">
      <c r="S11076" s="52"/>
      <c r="T11076" s="52"/>
      <c r="U11076" s="52"/>
      <c r="V11076" s="52"/>
      <c r="W11076" s="52"/>
      <c r="X11076" s="52"/>
      <c r="Y11076" s="52"/>
      <c r="Z11076" s="52"/>
      <c r="AA11076" s="52"/>
    </row>
    <row r="11077" spans="19:27">
      <c r="S11077" s="52"/>
      <c r="T11077" s="52"/>
      <c r="U11077" s="52"/>
      <c r="V11077" s="52"/>
      <c r="W11077" s="52"/>
      <c r="X11077" s="52"/>
      <c r="Y11077" s="52"/>
      <c r="Z11077" s="52"/>
      <c r="AA11077" s="52"/>
    </row>
    <row r="11078" spans="19:27">
      <c r="S11078" s="52"/>
      <c r="T11078" s="52"/>
      <c r="U11078" s="52"/>
      <c r="V11078" s="52"/>
      <c r="W11078" s="52"/>
      <c r="X11078" s="52"/>
      <c r="Y11078" s="52"/>
      <c r="Z11078" s="52"/>
      <c r="AA11078" s="52"/>
    </row>
    <row r="11079" spans="19:27">
      <c r="S11079" s="52"/>
      <c r="T11079" s="52"/>
      <c r="U11079" s="52"/>
      <c r="V11079" s="52"/>
      <c r="W11079" s="52"/>
      <c r="X11079" s="52"/>
      <c r="Y11079" s="52"/>
      <c r="Z11079" s="52"/>
      <c r="AA11079" s="52"/>
    </row>
    <row r="11080" spans="19:27">
      <c r="S11080" s="52"/>
      <c r="T11080" s="52"/>
      <c r="U11080" s="52"/>
      <c r="V11080" s="52"/>
      <c r="W11080" s="52"/>
      <c r="X11080" s="52"/>
      <c r="Y11080" s="52"/>
      <c r="Z11080" s="52"/>
      <c r="AA11080" s="52"/>
    </row>
    <row r="11081" spans="19:27">
      <c r="S11081" s="52"/>
      <c r="T11081" s="52"/>
      <c r="U11081" s="52"/>
      <c r="V11081" s="52"/>
      <c r="W11081" s="52"/>
      <c r="X11081" s="52"/>
      <c r="Y11081" s="52"/>
      <c r="Z11081" s="52"/>
      <c r="AA11081" s="52"/>
    </row>
    <row r="11082" spans="19:27">
      <c r="S11082" s="52"/>
      <c r="T11082" s="52"/>
      <c r="U11082" s="52"/>
      <c r="V11082" s="52"/>
      <c r="W11082" s="52"/>
      <c r="X11082" s="52"/>
      <c r="Y11082" s="52"/>
      <c r="Z11082" s="52"/>
      <c r="AA11082" s="52"/>
    </row>
    <row r="11083" spans="19:27">
      <c r="S11083" s="52"/>
      <c r="T11083" s="52"/>
      <c r="U11083" s="52"/>
      <c r="V11083" s="52"/>
      <c r="W11083" s="52"/>
      <c r="X11083" s="52"/>
      <c r="Y11083" s="52"/>
      <c r="Z11083" s="52"/>
      <c r="AA11083" s="52"/>
    </row>
    <row r="11084" spans="19:27">
      <c r="S11084" s="52"/>
      <c r="T11084" s="52"/>
      <c r="U11084" s="52"/>
      <c r="V11084" s="52"/>
      <c r="W11084" s="52"/>
      <c r="X11084" s="52"/>
      <c r="Y11084" s="52"/>
      <c r="Z11084" s="52"/>
      <c r="AA11084" s="52"/>
    </row>
    <row r="11085" spans="19:27">
      <c r="S11085" s="52"/>
      <c r="T11085" s="52"/>
      <c r="U11085" s="52"/>
      <c r="V11085" s="52"/>
      <c r="W11085" s="52"/>
      <c r="X11085" s="52"/>
      <c r="Y11085" s="52"/>
      <c r="Z11085" s="52"/>
      <c r="AA11085" s="52"/>
    </row>
    <row r="11086" spans="19:27">
      <c r="S11086" s="52"/>
      <c r="T11086" s="52"/>
      <c r="U11086" s="52"/>
      <c r="V11086" s="52"/>
      <c r="W11086" s="52"/>
      <c r="X11086" s="52"/>
      <c r="Y11086" s="52"/>
      <c r="Z11086" s="52"/>
      <c r="AA11086" s="52"/>
    </row>
    <row r="11087" spans="19:27">
      <c r="S11087" s="52"/>
      <c r="T11087" s="52"/>
      <c r="U11087" s="52"/>
      <c r="V11087" s="52"/>
      <c r="W11087" s="52"/>
      <c r="X11087" s="52"/>
      <c r="Y11087" s="52"/>
      <c r="Z11087" s="52"/>
      <c r="AA11087" s="52"/>
    </row>
    <row r="11088" spans="19:27">
      <c r="S11088" s="52"/>
      <c r="T11088" s="52"/>
      <c r="U11088" s="52"/>
      <c r="V11088" s="52"/>
      <c r="W11088" s="52"/>
      <c r="X11088" s="52"/>
      <c r="Y11088" s="52"/>
      <c r="Z11088" s="52"/>
      <c r="AA11088" s="52"/>
    </row>
    <row r="11089" spans="19:27">
      <c r="S11089" s="52"/>
      <c r="T11089" s="52"/>
      <c r="U11089" s="52"/>
      <c r="V11089" s="52"/>
      <c r="W11089" s="52"/>
      <c r="X11089" s="52"/>
      <c r="Y11089" s="52"/>
      <c r="Z11089" s="52"/>
      <c r="AA11089" s="52"/>
    </row>
    <row r="11090" spans="19:27">
      <c r="S11090" s="52"/>
      <c r="T11090" s="52"/>
      <c r="U11090" s="52"/>
      <c r="V11090" s="52"/>
      <c r="W11090" s="52"/>
      <c r="X11090" s="52"/>
      <c r="Y11090" s="52"/>
      <c r="Z11090" s="52"/>
      <c r="AA11090" s="52"/>
    </row>
    <row r="11091" spans="19:27">
      <c r="S11091" s="52"/>
      <c r="T11091" s="52"/>
      <c r="U11091" s="52"/>
      <c r="V11091" s="52"/>
      <c r="W11091" s="52"/>
      <c r="X11091" s="52"/>
      <c r="Y11091" s="52"/>
      <c r="Z11091" s="52"/>
      <c r="AA11091" s="52"/>
    </row>
    <row r="11092" spans="19:27">
      <c r="S11092" s="52"/>
      <c r="T11092" s="52"/>
      <c r="U11092" s="52"/>
      <c r="V11092" s="52"/>
      <c r="W11092" s="52"/>
      <c r="X11092" s="52"/>
      <c r="Y11092" s="52"/>
      <c r="Z11092" s="52"/>
      <c r="AA11092" s="52"/>
    </row>
    <row r="11093" spans="19:27">
      <c r="S11093" s="52"/>
      <c r="T11093" s="52"/>
      <c r="U11093" s="52"/>
      <c r="V11093" s="52"/>
      <c r="W11093" s="52"/>
      <c r="X11093" s="52"/>
      <c r="Y11093" s="52"/>
      <c r="Z11093" s="52"/>
      <c r="AA11093" s="52"/>
    </row>
    <row r="11094" spans="19:27">
      <c r="S11094" s="52"/>
      <c r="T11094" s="52"/>
      <c r="U11094" s="52"/>
      <c r="V11094" s="52"/>
      <c r="W11094" s="52"/>
      <c r="X11094" s="52"/>
      <c r="Y11094" s="52"/>
      <c r="Z11094" s="52"/>
      <c r="AA11094" s="52"/>
    </row>
    <row r="11095" spans="19:27">
      <c r="S11095" s="52"/>
      <c r="T11095" s="52"/>
      <c r="U11095" s="52"/>
      <c r="V11095" s="52"/>
      <c r="W11095" s="52"/>
      <c r="X11095" s="52"/>
      <c r="Y11095" s="52"/>
      <c r="Z11095" s="52"/>
      <c r="AA11095" s="52"/>
    </row>
    <row r="11096" spans="19:27">
      <c r="S11096" s="52"/>
      <c r="T11096" s="52"/>
      <c r="U11096" s="52"/>
      <c r="V11096" s="52"/>
      <c r="W11096" s="52"/>
      <c r="X11096" s="52"/>
      <c r="Y11096" s="52"/>
      <c r="Z11096" s="52"/>
      <c r="AA11096" s="52"/>
    </row>
    <row r="11097" spans="19:27">
      <c r="S11097" s="52"/>
      <c r="T11097" s="52"/>
      <c r="U11097" s="52"/>
      <c r="V11097" s="52"/>
      <c r="W11097" s="52"/>
      <c r="X11097" s="52"/>
      <c r="Y11097" s="52"/>
      <c r="Z11097" s="52"/>
      <c r="AA11097" s="52"/>
    </row>
    <row r="11098" spans="19:27">
      <c r="S11098" s="52"/>
      <c r="T11098" s="52"/>
      <c r="U11098" s="52"/>
      <c r="V11098" s="52"/>
      <c r="W11098" s="52"/>
      <c r="X11098" s="52"/>
      <c r="Y11098" s="52"/>
      <c r="Z11098" s="52"/>
      <c r="AA11098" s="52"/>
    </row>
    <row r="11099" spans="19:27">
      <c r="S11099" s="52"/>
      <c r="T11099" s="52"/>
      <c r="U11099" s="52"/>
      <c r="V11099" s="52"/>
      <c r="W11099" s="52"/>
      <c r="X11099" s="52"/>
      <c r="Y11099" s="52"/>
      <c r="Z11099" s="52"/>
      <c r="AA11099" s="52"/>
    </row>
    <row r="11100" spans="19:27">
      <c r="S11100" s="52"/>
      <c r="T11100" s="52"/>
      <c r="U11100" s="52"/>
      <c r="V11100" s="52"/>
      <c r="W11100" s="52"/>
      <c r="X11100" s="52"/>
      <c r="Y11100" s="52"/>
      <c r="Z11100" s="52"/>
      <c r="AA11100" s="52"/>
    </row>
    <row r="11101" spans="19:27">
      <c r="S11101" s="52"/>
      <c r="T11101" s="52"/>
      <c r="U11101" s="52"/>
      <c r="V11101" s="52"/>
      <c r="W11101" s="52"/>
      <c r="X11101" s="52"/>
      <c r="Y11101" s="52"/>
      <c r="Z11101" s="52"/>
      <c r="AA11101" s="52"/>
    </row>
    <row r="11102" spans="19:27">
      <c r="S11102" s="52"/>
      <c r="T11102" s="52"/>
      <c r="U11102" s="52"/>
      <c r="V11102" s="52"/>
      <c r="W11102" s="52"/>
      <c r="X11102" s="52"/>
      <c r="Y11102" s="52"/>
      <c r="Z11102" s="52"/>
      <c r="AA11102" s="52"/>
    </row>
    <row r="11103" spans="19:27">
      <c r="S11103" s="52"/>
      <c r="T11103" s="52"/>
      <c r="U11103" s="52"/>
      <c r="V11103" s="52"/>
      <c r="W11103" s="52"/>
      <c r="X11103" s="52"/>
      <c r="Y11103" s="52"/>
      <c r="Z11103" s="52"/>
      <c r="AA11103" s="52"/>
    </row>
    <row r="11104" spans="19:27">
      <c r="S11104" s="52"/>
      <c r="T11104" s="52"/>
      <c r="U11104" s="52"/>
      <c r="V11104" s="52"/>
      <c r="W11104" s="52"/>
      <c r="X11104" s="52"/>
      <c r="Y11104" s="52"/>
      <c r="Z11104" s="52"/>
      <c r="AA11104" s="52"/>
    </row>
    <row r="11105" spans="19:27">
      <c r="S11105" s="52"/>
      <c r="T11105" s="52"/>
      <c r="U11105" s="52"/>
      <c r="V11105" s="52"/>
      <c r="W11105" s="52"/>
      <c r="X11105" s="52"/>
      <c r="Y11105" s="52"/>
      <c r="Z11105" s="52"/>
      <c r="AA11105" s="52"/>
    </row>
    <row r="11106" spans="19:27">
      <c r="S11106" s="52"/>
      <c r="T11106" s="52"/>
      <c r="U11106" s="52"/>
      <c r="V11106" s="52"/>
      <c r="W11106" s="52"/>
      <c r="X11106" s="52"/>
      <c r="Y11106" s="52"/>
      <c r="Z11106" s="52"/>
      <c r="AA11106" s="52"/>
    </row>
    <row r="11107" spans="19:27">
      <c r="S11107" s="52"/>
      <c r="T11107" s="52"/>
      <c r="U11107" s="52"/>
      <c r="V11107" s="52"/>
      <c r="W11107" s="52"/>
      <c r="X11107" s="52"/>
      <c r="Y11107" s="52"/>
      <c r="Z11107" s="52"/>
      <c r="AA11107" s="52"/>
    </row>
    <row r="11108" spans="19:27">
      <c r="S11108" s="52"/>
      <c r="T11108" s="52"/>
      <c r="U11108" s="52"/>
      <c r="V11108" s="52"/>
      <c r="W11108" s="52"/>
      <c r="X11108" s="52"/>
      <c r="Y11108" s="52"/>
      <c r="Z11108" s="52"/>
      <c r="AA11108" s="52"/>
    </row>
    <row r="11109" spans="19:27">
      <c r="S11109" s="52"/>
      <c r="T11109" s="52"/>
      <c r="U11109" s="52"/>
      <c r="V11109" s="52"/>
      <c r="W11109" s="52"/>
      <c r="X11109" s="52"/>
      <c r="Y11109" s="52"/>
      <c r="Z11109" s="52"/>
      <c r="AA11109" s="52"/>
    </row>
    <row r="11110" spans="19:27">
      <c r="S11110" s="52"/>
      <c r="T11110" s="52"/>
      <c r="U11110" s="52"/>
      <c r="V11110" s="52"/>
      <c r="W11110" s="52"/>
      <c r="X11110" s="52"/>
      <c r="Y11110" s="52"/>
      <c r="Z11110" s="52"/>
      <c r="AA11110" s="52"/>
    </row>
    <row r="11111" spans="19:27">
      <c r="S11111" s="52"/>
      <c r="T11111" s="52"/>
      <c r="U11111" s="52"/>
      <c r="V11111" s="52"/>
      <c r="W11111" s="52"/>
      <c r="X11111" s="52"/>
      <c r="Y11111" s="52"/>
      <c r="Z11111" s="52"/>
      <c r="AA11111" s="52"/>
    </row>
    <row r="11112" spans="19:27">
      <c r="S11112" s="52"/>
      <c r="T11112" s="52"/>
      <c r="U11112" s="52"/>
      <c r="V11112" s="52"/>
      <c r="W11112" s="52"/>
      <c r="X11112" s="52"/>
      <c r="Y11112" s="52"/>
      <c r="Z11112" s="52"/>
      <c r="AA11112" s="52"/>
    </row>
    <row r="11113" spans="19:27">
      <c r="S11113" s="52"/>
      <c r="T11113" s="52"/>
      <c r="U11113" s="52"/>
      <c r="V11113" s="52"/>
      <c r="W11113" s="52"/>
      <c r="X11113" s="52"/>
      <c r="Y11113" s="52"/>
      <c r="Z11113" s="52"/>
      <c r="AA11113" s="52"/>
    </row>
    <row r="11114" spans="19:27">
      <c r="S11114" s="52"/>
      <c r="T11114" s="52"/>
      <c r="U11114" s="52"/>
      <c r="V11114" s="52"/>
      <c r="W11114" s="52"/>
      <c r="X11114" s="52"/>
      <c r="Y11114" s="52"/>
      <c r="Z11114" s="52"/>
      <c r="AA11114" s="52"/>
    </row>
    <row r="11115" spans="19:27">
      <c r="S11115" s="52"/>
      <c r="T11115" s="52"/>
      <c r="U11115" s="52"/>
      <c r="V11115" s="52"/>
      <c r="W11115" s="52"/>
      <c r="X11115" s="52"/>
      <c r="Y11115" s="52"/>
      <c r="Z11115" s="52"/>
      <c r="AA11115" s="52"/>
    </row>
    <row r="11116" spans="19:27">
      <c r="S11116" s="52"/>
      <c r="T11116" s="52"/>
      <c r="U11116" s="52"/>
      <c r="V11116" s="52"/>
      <c r="W11116" s="52"/>
      <c r="X11116" s="52"/>
      <c r="Y11116" s="52"/>
      <c r="Z11116" s="52"/>
      <c r="AA11116" s="52"/>
    </row>
    <row r="11117" spans="19:27">
      <c r="S11117" s="52"/>
      <c r="T11117" s="52"/>
      <c r="U11117" s="52"/>
      <c r="V11117" s="52"/>
      <c r="W11117" s="52"/>
      <c r="X11117" s="52"/>
      <c r="Y11117" s="52"/>
      <c r="Z11117" s="52"/>
      <c r="AA11117" s="52"/>
    </row>
    <row r="11118" spans="19:27">
      <c r="S11118" s="52"/>
      <c r="T11118" s="52"/>
      <c r="U11118" s="52"/>
      <c r="V11118" s="52"/>
      <c r="W11118" s="52"/>
      <c r="X11118" s="52"/>
      <c r="Y11118" s="52"/>
      <c r="Z11118" s="52"/>
      <c r="AA11118" s="52"/>
    </row>
    <row r="11119" spans="19:27">
      <c r="S11119" s="52"/>
      <c r="T11119" s="52"/>
      <c r="U11119" s="52"/>
      <c r="V11119" s="52"/>
      <c r="W11119" s="52"/>
      <c r="X11119" s="52"/>
      <c r="Y11119" s="52"/>
      <c r="Z11119" s="52"/>
      <c r="AA11119" s="52"/>
    </row>
    <row r="11120" spans="19:27">
      <c r="S11120" s="52"/>
      <c r="T11120" s="52"/>
      <c r="U11120" s="52"/>
      <c r="V11120" s="52"/>
      <c r="W11120" s="52"/>
      <c r="X11120" s="52"/>
      <c r="Y11120" s="52"/>
      <c r="Z11120" s="52"/>
      <c r="AA11120" s="52"/>
    </row>
    <row r="11121" spans="19:27">
      <c r="S11121" s="52"/>
      <c r="T11121" s="52"/>
      <c r="U11121" s="52"/>
      <c r="V11121" s="52"/>
      <c r="W11121" s="52"/>
      <c r="X11121" s="52"/>
      <c r="Y11121" s="52"/>
      <c r="Z11121" s="52"/>
      <c r="AA11121" s="52"/>
    </row>
    <row r="11122" spans="19:27">
      <c r="S11122" s="52"/>
      <c r="T11122" s="52"/>
      <c r="U11122" s="52"/>
      <c r="V11122" s="52"/>
      <c r="W11122" s="52"/>
      <c r="X11122" s="52"/>
      <c r="Y11122" s="52"/>
      <c r="Z11122" s="52"/>
      <c r="AA11122" s="52"/>
    </row>
    <row r="11123" spans="19:27">
      <c r="S11123" s="52"/>
      <c r="T11123" s="52"/>
      <c r="U11123" s="52"/>
      <c r="V11123" s="52"/>
      <c r="W11123" s="52"/>
      <c r="X11123" s="52"/>
      <c r="Y11123" s="52"/>
      <c r="Z11123" s="52"/>
      <c r="AA11123" s="52"/>
    </row>
    <row r="11124" spans="19:27">
      <c r="S11124" s="52"/>
      <c r="T11124" s="52"/>
      <c r="U11124" s="52"/>
      <c r="V11124" s="52"/>
      <c r="W11124" s="52"/>
      <c r="X11124" s="52"/>
      <c r="Y11124" s="52"/>
      <c r="Z11124" s="52"/>
      <c r="AA11124" s="52"/>
    </row>
    <row r="11125" spans="19:27">
      <c r="S11125" s="52"/>
      <c r="T11125" s="52"/>
      <c r="U11125" s="52"/>
      <c r="V11125" s="52"/>
      <c r="W11125" s="52"/>
      <c r="X11125" s="52"/>
      <c r="Y11125" s="52"/>
      <c r="Z11125" s="52"/>
      <c r="AA11125" s="52"/>
    </row>
    <row r="11126" spans="19:27">
      <c r="S11126" s="52"/>
      <c r="T11126" s="52"/>
      <c r="U11126" s="52"/>
      <c r="V11126" s="52"/>
      <c r="W11126" s="52"/>
      <c r="X11126" s="52"/>
      <c r="Y11126" s="52"/>
      <c r="Z11126" s="52"/>
      <c r="AA11126" s="52"/>
    </row>
    <row r="11127" spans="19:27">
      <c r="S11127" s="52"/>
      <c r="T11127" s="52"/>
      <c r="U11127" s="52"/>
      <c r="V11127" s="52"/>
      <c r="W11127" s="52"/>
      <c r="X11127" s="52"/>
      <c r="Y11127" s="52"/>
      <c r="Z11127" s="52"/>
      <c r="AA11127" s="52"/>
    </row>
    <row r="11128" spans="19:27">
      <c r="S11128" s="52"/>
      <c r="T11128" s="52"/>
      <c r="U11128" s="52"/>
      <c r="V11128" s="52"/>
      <c r="W11128" s="52"/>
      <c r="X11128" s="52"/>
      <c r="Y11128" s="52"/>
      <c r="Z11128" s="52"/>
      <c r="AA11128" s="52"/>
    </row>
    <row r="11129" spans="19:27">
      <c r="S11129" s="52"/>
      <c r="T11129" s="52"/>
      <c r="U11129" s="52"/>
      <c r="V11129" s="52"/>
      <c r="W11129" s="52"/>
      <c r="X11129" s="52"/>
      <c r="Y11129" s="52"/>
      <c r="Z11129" s="52"/>
      <c r="AA11129" s="52"/>
    </row>
    <row r="11130" spans="19:27">
      <c r="S11130" s="52"/>
      <c r="T11130" s="52"/>
      <c r="U11130" s="52"/>
      <c r="V11130" s="52"/>
      <c r="W11130" s="52"/>
      <c r="X11130" s="52"/>
      <c r="Y11130" s="52"/>
      <c r="Z11130" s="52"/>
      <c r="AA11130" s="52"/>
    </row>
    <row r="11131" spans="19:27">
      <c r="S11131" s="52"/>
      <c r="T11131" s="52"/>
      <c r="U11131" s="52"/>
      <c r="V11131" s="52"/>
      <c r="W11131" s="52"/>
      <c r="X11131" s="52"/>
      <c r="Y11131" s="52"/>
      <c r="Z11131" s="52"/>
      <c r="AA11131" s="52"/>
    </row>
    <row r="11132" spans="19:27">
      <c r="S11132" s="52"/>
      <c r="T11132" s="52"/>
      <c r="U11132" s="52"/>
      <c r="V11132" s="52"/>
      <c r="W11132" s="52"/>
      <c r="X11132" s="52"/>
      <c r="Y11132" s="52"/>
      <c r="Z11132" s="52"/>
      <c r="AA11132" s="52"/>
    </row>
    <row r="11133" spans="19:27">
      <c r="S11133" s="52"/>
      <c r="T11133" s="52"/>
      <c r="U11133" s="52"/>
      <c r="V11133" s="52"/>
      <c r="W11133" s="52"/>
      <c r="X11133" s="52"/>
      <c r="Y11133" s="52"/>
      <c r="Z11133" s="52"/>
      <c r="AA11133" s="52"/>
    </row>
    <row r="11134" spans="19:27">
      <c r="S11134" s="52"/>
      <c r="T11134" s="52"/>
      <c r="U11134" s="52"/>
      <c r="V11134" s="52"/>
      <c r="W11134" s="52"/>
      <c r="X11134" s="52"/>
      <c r="Y11134" s="52"/>
      <c r="Z11134" s="52"/>
      <c r="AA11134" s="52"/>
    </row>
    <row r="11135" spans="19:27">
      <c r="S11135" s="52"/>
      <c r="T11135" s="52"/>
      <c r="U11135" s="52"/>
      <c r="V11135" s="52"/>
      <c r="W11135" s="52"/>
      <c r="X11135" s="52"/>
      <c r="Y11135" s="52"/>
      <c r="Z11135" s="52"/>
      <c r="AA11135" s="52"/>
    </row>
    <row r="11136" spans="19:27">
      <c r="S11136" s="52"/>
      <c r="T11136" s="52"/>
      <c r="U11136" s="52"/>
      <c r="V11136" s="52"/>
      <c r="W11136" s="52"/>
      <c r="X11136" s="52"/>
      <c r="Y11136" s="52"/>
      <c r="Z11136" s="52"/>
      <c r="AA11136" s="52"/>
    </row>
    <row r="11137" spans="19:27">
      <c r="S11137" s="52"/>
      <c r="T11137" s="52"/>
      <c r="U11137" s="52"/>
      <c r="V11137" s="52"/>
      <c r="W11137" s="52"/>
      <c r="X11137" s="52"/>
      <c r="Y11137" s="52"/>
      <c r="Z11137" s="52"/>
      <c r="AA11137" s="52"/>
    </row>
    <row r="11138" spans="19:27">
      <c r="S11138" s="52"/>
      <c r="T11138" s="52"/>
      <c r="U11138" s="52"/>
      <c r="V11138" s="52"/>
      <c r="W11138" s="52"/>
      <c r="X11138" s="52"/>
      <c r="Y11138" s="52"/>
      <c r="Z11138" s="52"/>
      <c r="AA11138" s="52"/>
    </row>
    <row r="11139" spans="19:27">
      <c r="S11139" s="52"/>
      <c r="T11139" s="52"/>
      <c r="U11139" s="52"/>
      <c r="V11139" s="52"/>
      <c r="W11139" s="52"/>
      <c r="X11139" s="52"/>
      <c r="Y11139" s="52"/>
      <c r="Z11139" s="52"/>
      <c r="AA11139" s="52"/>
    </row>
    <row r="11140" spans="19:27">
      <c r="S11140" s="52"/>
      <c r="T11140" s="52"/>
      <c r="U11140" s="52"/>
      <c r="V11140" s="52"/>
      <c r="W11140" s="52"/>
      <c r="X11140" s="52"/>
      <c r="Y11140" s="52"/>
      <c r="Z11140" s="52"/>
      <c r="AA11140" s="52"/>
    </row>
    <row r="11141" spans="19:27">
      <c r="S11141" s="52"/>
      <c r="T11141" s="52"/>
      <c r="U11141" s="52"/>
      <c r="V11141" s="52"/>
      <c r="W11141" s="52"/>
      <c r="X11141" s="52"/>
      <c r="Y11141" s="52"/>
      <c r="Z11141" s="52"/>
      <c r="AA11141" s="52"/>
    </row>
    <row r="11142" spans="19:27">
      <c r="S11142" s="52"/>
      <c r="T11142" s="52"/>
      <c r="U11142" s="52"/>
      <c r="V11142" s="52"/>
      <c r="W11142" s="52"/>
      <c r="X11142" s="52"/>
      <c r="Y11142" s="52"/>
      <c r="Z11142" s="52"/>
      <c r="AA11142" s="52"/>
    </row>
    <row r="11143" spans="19:27">
      <c r="S11143" s="52"/>
      <c r="T11143" s="52"/>
      <c r="U11143" s="52"/>
      <c r="V11143" s="52"/>
      <c r="W11143" s="52"/>
      <c r="X11143" s="52"/>
      <c r="Y11143" s="52"/>
      <c r="Z11143" s="52"/>
      <c r="AA11143" s="52"/>
    </row>
    <row r="11144" spans="19:27">
      <c r="S11144" s="52"/>
      <c r="T11144" s="52"/>
      <c r="U11144" s="52"/>
      <c r="V11144" s="52"/>
      <c r="W11144" s="52"/>
      <c r="X11144" s="52"/>
      <c r="Y11144" s="52"/>
      <c r="Z11144" s="52"/>
      <c r="AA11144" s="52"/>
    </row>
    <row r="11145" spans="19:27">
      <c r="S11145" s="52"/>
      <c r="T11145" s="52"/>
      <c r="U11145" s="52"/>
      <c r="V11145" s="52"/>
      <c r="W11145" s="52"/>
      <c r="X11145" s="52"/>
      <c r="Y11145" s="52"/>
      <c r="Z11145" s="52"/>
      <c r="AA11145" s="52"/>
    </row>
    <row r="11146" spans="19:27">
      <c r="S11146" s="52"/>
      <c r="T11146" s="52"/>
      <c r="U11146" s="52"/>
      <c r="V11146" s="52"/>
      <c r="W11146" s="52"/>
      <c r="X11146" s="52"/>
      <c r="Y11146" s="52"/>
      <c r="Z11146" s="52"/>
      <c r="AA11146" s="52"/>
    </row>
    <row r="11147" spans="19:27">
      <c r="S11147" s="52"/>
      <c r="T11147" s="52"/>
      <c r="U11147" s="52"/>
      <c r="V11147" s="52"/>
      <c r="W11147" s="52"/>
      <c r="X11147" s="52"/>
      <c r="Y11147" s="52"/>
      <c r="Z11147" s="52"/>
      <c r="AA11147" s="52"/>
    </row>
    <row r="11148" spans="19:27">
      <c r="S11148" s="52"/>
      <c r="T11148" s="52"/>
      <c r="U11148" s="52"/>
      <c r="V11148" s="52"/>
      <c r="W11148" s="52"/>
      <c r="X11148" s="52"/>
      <c r="Y11148" s="52"/>
      <c r="Z11148" s="52"/>
      <c r="AA11148" s="52"/>
    </row>
    <row r="11149" spans="19:27">
      <c r="S11149" s="52"/>
      <c r="T11149" s="52"/>
      <c r="U11149" s="52"/>
      <c r="V11149" s="52"/>
      <c r="W11149" s="52"/>
      <c r="X11149" s="52"/>
      <c r="Y11149" s="52"/>
      <c r="Z11149" s="52"/>
      <c r="AA11149" s="52"/>
    </row>
    <row r="11150" spans="19:27">
      <c r="S11150" s="52"/>
      <c r="T11150" s="52"/>
      <c r="U11150" s="52"/>
      <c r="V11150" s="52"/>
      <c r="W11150" s="52"/>
      <c r="X11150" s="52"/>
      <c r="Y11150" s="52"/>
      <c r="Z11150" s="52"/>
      <c r="AA11150" s="52"/>
    </row>
    <row r="11151" spans="19:27">
      <c r="S11151" s="52"/>
      <c r="T11151" s="52"/>
      <c r="U11151" s="52"/>
      <c r="V11151" s="52"/>
      <c r="W11151" s="52"/>
      <c r="X11151" s="52"/>
      <c r="Y11151" s="52"/>
      <c r="Z11151" s="52"/>
      <c r="AA11151" s="52"/>
    </row>
    <row r="11152" spans="19:27">
      <c r="S11152" s="52"/>
      <c r="T11152" s="52"/>
      <c r="U11152" s="52"/>
      <c r="V11152" s="52"/>
      <c r="W11152" s="52"/>
      <c r="X11152" s="52"/>
      <c r="Y11152" s="52"/>
      <c r="Z11152" s="52"/>
      <c r="AA11152" s="52"/>
    </row>
    <row r="11153" spans="19:27">
      <c r="S11153" s="52"/>
      <c r="T11153" s="52"/>
      <c r="U11153" s="52"/>
      <c r="V11153" s="52"/>
      <c r="W11153" s="52"/>
      <c r="X11153" s="52"/>
      <c r="Y11153" s="52"/>
      <c r="Z11153" s="52"/>
      <c r="AA11153" s="52"/>
    </row>
    <row r="11154" spans="19:27">
      <c r="S11154" s="52"/>
      <c r="T11154" s="52"/>
      <c r="U11154" s="52"/>
      <c r="V11154" s="52"/>
      <c r="W11154" s="52"/>
      <c r="X11154" s="52"/>
      <c r="Y11154" s="52"/>
      <c r="Z11154" s="52"/>
      <c r="AA11154" s="52"/>
    </row>
    <row r="11155" spans="19:27">
      <c r="S11155" s="52"/>
      <c r="T11155" s="52"/>
      <c r="U11155" s="52"/>
      <c r="V11155" s="52"/>
      <c r="W11155" s="52"/>
      <c r="X11155" s="52"/>
      <c r="Y11155" s="52"/>
      <c r="Z11155" s="52"/>
      <c r="AA11155" s="52"/>
    </row>
    <row r="11156" spans="19:27">
      <c r="S11156" s="52"/>
      <c r="T11156" s="52"/>
      <c r="U11156" s="52"/>
      <c r="V11156" s="52"/>
      <c r="W11156" s="52"/>
      <c r="X11156" s="52"/>
      <c r="Y11156" s="52"/>
      <c r="Z11156" s="52"/>
      <c r="AA11156" s="52"/>
    </row>
    <row r="11157" spans="19:27">
      <c r="S11157" s="52"/>
      <c r="T11157" s="52"/>
      <c r="U11157" s="52"/>
      <c r="V11157" s="52"/>
      <c r="W11157" s="52"/>
      <c r="X11157" s="52"/>
      <c r="Y11157" s="52"/>
      <c r="Z11157" s="52"/>
      <c r="AA11157" s="52"/>
    </row>
    <row r="11158" spans="19:27">
      <c r="S11158" s="52"/>
      <c r="T11158" s="52"/>
      <c r="U11158" s="52"/>
      <c r="V11158" s="52"/>
      <c r="W11158" s="52"/>
      <c r="X11158" s="52"/>
      <c r="Y11158" s="52"/>
      <c r="Z11158" s="52"/>
      <c r="AA11158" s="52"/>
    </row>
    <row r="11159" spans="19:27">
      <c r="S11159" s="52"/>
      <c r="T11159" s="52"/>
      <c r="U11159" s="52"/>
      <c r="V11159" s="52"/>
      <c r="W11159" s="52"/>
      <c r="X11159" s="52"/>
      <c r="Y11159" s="52"/>
      <c r="Z11159" s="52"/>
      <c r="AA11159" s="52"/>
    </row>
    <row r="11160" spans="19:27">
      <c r="S11160" s="52"/>
      <c r="T11160" s="52"/>
      <c r="U11160" s="52"/>
      <c r="V11160" s="52"/>
      <c r="W11160" s="52"/>
      <c r="X11160" s="52"/>
      <c r="Y11160" s="52"/>
      <c r="Z11160" s="52"/>
      <c r="AA11160" s="52"/>
    </row>
    <row r="11161" spans="19:27">
      <c r="S11161" s="52"/>
      <c r="T11161" s="52"/>
      <c r="U11161" s="52"/>
      <c r="V11161" s="52"/>
      <c r="W11161" s="52"/>
      <c r="X11161" s="52"/>
      <c r="Y11161" s="52"/>
      <c r="Z11161" s="52"/>
      <c r="AA11161" s="52"/>
    </row>
    <row r="11162" spans="19:27">
      <c r="S11162" s="52"/>
      <c r="T11162" s="52"/>
      <c r="U11162" s="52"/>
      <c r="V11162" s="52"/>
      <c r="W11162" s="52"/>
      <c r="X11162" s="52"/>
      <c r="Y11162" s="52"/>
      <c r="Z11162" s="52"/>
      <c r="AA11162" s="52"/>
    </row>
    <row r="11163" spans="19:27">
      <c r="S11163" s="52"/>
      <c r="T11163" s="52"/>
      <c r="U11163" s="52"/>
      <c r="V11163" s="52"/>
      <c r="W11163" s="52"/>
      <c r="X11163" s="52"/>
      <c r="Y11163" s="52"/>
      <c r="Z11163" s="52"/>
      <c r="AA11163" s="52"/>
    </row>
    <row r="11164" spans="19:27">
      <c r="S11164" s="52"/>
      <c r="T11164" s="52"/>
      <c r="U11164" s="52"/>
      <c r="V11164" s="52"/>
      <c r="W11164" s="52"/>
      <c r="X11164" s="52"/>
      <c r="Y11164" s="52"/>
      <c r="Z11164" s="52"/>
      <c r="AA11164" s="52"/>
    </row>
    <row r="11165" spans="19:27">
      <c r="S11165" s="52"/>
      <c r="T11165" s="52"/>
      <c r="U11165" s="52"/>
      <c r="V11165" s="52"/>
      <c r="W11165" s="52"/>
      <c r="X11165" s="52"/>
      <c r="Y11165" s="52"/>
      <c r="Z11165" s="52"/>
      <c r="AA11165" s="52"/>
    </row>
    <row r="11166" spans="19:27">
      <c r="S11166" s="52"/>
      <c r="T11166" s="52"/>
      <c r="U11166" s="52"/>
      <c r="V11166" s="52"/>
      <c r="W11166" s="52"/>
      <c r="X11166" s="52"/>
      <c r="Y11166" s="52"/>
      <c r="Z11166" s="52"/>
      <c r="AA11166" s="52"/>
    </row>
    <row r="11167" spans="19:27">
      <c r="S11167" s="52"/>
      <c r="T11167" s="52"/>
      <c r="U11167" s="52"/>
      <c r="V11167" s="52"/>
      <c r="W11167" s="52"/>
      <c r="X11167" s="52"/>
      <c r="Y11167" s="52"/>
      <c r="Z11167" s="52"/>
      <c r="AA11167" s="52"/>
    </row>
    <row r="11168" spans="19:27">
      <c r="S11168" s="52"/>
      <c r="T11168" s="52"/>
      <c r="U11168" s="52"/>
      <c r="V11168" s="52"/>
      <c r="W11168" s="52"/>
      <c r="X11168" s="52"/>
      <c r="Y11168" s="52"/>
      <c r="Z11168" s="52"/>
      <c r="AA11168" s="52"/>
    </row>
    <row r="11169" spans="19:27">
      <c r="S11169" s="52"/>
      <c r="T11169" s="52"/>
      <c r="U11169" s="52"/>
      <c r="V11169" s="52"/>
      <c r="W11169" s="52"/>
      <c r="X11169" s="52"/>
      <c r="Y11169" s="52"/>
      <c r="Z11169" s="52"/>
      <c r="AA11169" s="52"/>
    </row>
    <row r="11170" spans="19:27">
      <c r="S11170" s="52"/>
      <c r="T11170" s="52"/>
      <c r="U11170" s="52"/>
      <c r="V11170" s="52"/>
      <c r="W11170" s="52"/>
      <c r="X11170" s="52"/>
      <c r="Y11170" s="52"/>
      <c r="Z11170" s="52"/>
      <c r="AA11170" s="52"/>
    </row>
    <row r="11171" spans="19:27">
      <c r="S11171" s="52"/>
      <c r="T11171" s="52"/>
      <c r="U11171" s="52"/>
      <c r="V11171" s="52"/>
      <c r="W11171" s="52"/>
      <c r="X11171" s="52"/>
      <c r="Y11171" s="52"/>
      <c r="Z11171" s="52"/>
      <c r="AA11171" s="52"/>
    </row>
    <row r="11172" spans="19:27">
      <c r="S11172" s="52"/>
      <c r="T11172" s="52"/>
      <c r="U11172" s="52"/>
      <c r="V11172" s="52"/>
      <c r="W11172" s="52"/>
      <c r="X11172" s="52"/>
      <c r="Y11172" s="52"/>
      <c r="Z11172" s="52"/>
      <c r="AA11172" s="52"/>
    </row>
    <row r="11173" spans="19:27">
      <c r="S11173" s="52"/>
      <c r="T11173" s="52"/>
      <c r="U11173" s="52"/>
      <c r="V11173" s="52"/>
      <c r="W11173" s="52"/>
      <c r="X11173" s="52"/>
      <c r="Y11173" s="52"/>
      <c r="Z11173" s="52"/>
      <c r="AA11173" s="52"/>
    </row>
    <row r="11174" spans="19:27">
      <c r="S11174" s="52"/>
      <c r="T11174" s="52"/>
      <c r="U11174" s="52"/>
      <c r="V11174" s="52"/>
      <c r="W11174" s="52"/>
      <c r="X11174" s="52"/>
      <c r="Y11174" s="52"/>
      <c r="Z11174" s="52"/>
      <c r="AA11174" s="52"/>
    </row>
    <row r="11175" spans="19:27">
      <c r="S11175" s="52"/>
      <c r="T11175" s="52"/>
      <c r="U11175" s="52"/>
      <c r="V11175" s="52"/>
      <c r="W11175" s="52"/>
      <c r="X11175" s="52"/>
      <c r="Y11175" s="52"/>
      <c r="Z11175" s="52"/>
      <c r="AA11175" s="52"/>
    </row>
    <row r="11176" spans="19:27">
      <c r="S11176" s="52"/>
      <c r="T11176" s="52"/>
      <c r="U11176" s="52"/>
      <c r="V11176" s="52"/>
      <c r="W11176" s="52"/>
      <c r="X11176" s="52"/>
      <c r="Y11176" s="52"/>
      <c r="Z11176" s="52"/>
      <c r="AA11176" s="52"/>
    </row>
    <row r="11177" spans="19:27">
      <c r="S11177" s="52"/>
      <c r="T11177" s="52"/>
      <c r="U11177" s="52"/>
      <c r="V11177" s="52"/>
      <c r="W11177" s="52"/>
      <c r="X11177" s="52"/>
      <c r="Y11177" s="52"/>
      <c r="Z11177" s="52"/>
      <c r="AA11177" s="52"/>
    </row>
    <row r="11178" spans="19:27">
      <c r="S11178" s="52"/>
      <c r="T11178" s="52"/>
      <c r="U11178" s="52"/>
      <c r="V11178" s="52"/>
      <c r="W11178" s="52"/>
      <c r="X11178" s="52"/>
      <c r="Y11178" s="52"/>
      <c r="Z11178" s="52"/>
      <c r="AA11178" s="52"/>
    </row>
    <row r="11179" spans="19:27">
      <c r="S11179" s="52"/>
      <c r="T11179" s="52"/>
      <c r="U11179" s="52"/>
      <c r="V11179" s="52"/>
      <c r="W11179" s="52"/>
      <c r="X11179" s="52"/>
      <c r="Y11179" s="52"/>
      <c r="Z11179" s="52"/>
      <c r="AA11179" s="52"/>
    </row>
    <row r="11180" spans="19:27">
      <c r="S11180" s="52"/>
      <c r="T11180" s="52"/>
      <c r="U11180" s="52"/>
      <c r="V11180" s="52"/>
      <c r="W11180" s="52"/>
      <c r="X11180" s="52"/>
      <c r="Y11180" s="52"/>
      <c r="Z11180" s="52"/>
      <c r="AA11180" s="52"/>
    </row>
    <row r="11181" spans="19:27">
      <c r="S11181" s="52"/>
      <c r="T11181" s="52"/>
      <c r="U11181" s="52"/>
      <c r="V11181" s="52"/>
      <c r="W11181" s="52"/>
      <c r="X11181" s="52"/>
      <c r="Y11181" s="52"/>
      <c r="Z11181" s="52"/>
      <c r="AA11181" s="52"/>
    </row>
    <row r="11182" spans="19:27">
      <c r="S11182" s="52"/>
      <c r="T11182" s="52"/>
      <c r="U11182" s="52"/>
      <c r="V11182" s="52"/>
      <c r="W11182" s="52"/>
      <c r="X11182" s="52"/>
      <c r="Y11182" s="52"/>
      <c r="Z11182" s="52"/>
      <c r="AA11182" s="52"/>
    </row>
    <row r="11183" spans="19:27">
      <c r="S11183" s="52"/>
      <c r="T11183" s="52"/>
      <c r="U11183" s="52"/>
      <c r="V11183" s="52"/>
      <c r="W11183" s="52"/>
      <c r="X11183" s="52"/>
      <c r="Y11183" s="52"/>
      <c r="Z11183" s="52"/>
      <c r="AA11183" s="52"/>
    </row>
    <row r="11184" spans="19:27">
      <c r="S11184" s="52"/>
      <c r="T11184" s="52"/>
      <c r="U11184" s="52"/>
      <c r="V11184" s="52"/>
      <c r="W11184" s="52"/>
      <c r="X11184" s="52"/>
      <c r="Y11184" s="52"/>
      <c r="Z11184" s="52"/>
      <c r="AA11184" s="52"/>
    </row>
    <row r="11185" spans="19:27">
      <c r="S11185" s="52"/>
      <c r="T11185" s="52"/>
      <c r="U11185" s="52"/>
      <c r="V11185" s="52"/>
      <c r="W11185" s="52"/>
      <c r="X11185" s="52"/>
      <c r="Y11185" s="52"/>
      <c r="Z11185" s="52"/>
      <c r="AA11185" s="52"/>
    </row>
    <row r="11186" spans="19:27">
      <c r="S11186" s="52"/>
      <c r="T11186" s="52"/>
      <c r="U11186" s="52"/>
      <c r="V11186" s="52"/>
      <c r="W11186" s="52"/>
      <c r="X11186" s="52"/>
      <c r="Y11186" s="52"/>
      <c r="Z11186" s="52"/>
      <c r="AA11186" s="52"/>
    </row>
    <row r="11187" spans="19:27">
      <c r="S11187" s="52"/>
      <c r="T11187" s="52"/>
      <c r="U11187" s="52"/>
      <c r="V11187" s="52"/>
      <c r="W11187" s="52"/>
      <c r="X11187" s="52"/>
      <c r="Y11187" s="52"/>
      <c r="Z11187" s="52"/>
      <c r="AA11187" s="52"/>
    </row>
    <row r="11188" spans="19:27">
      <c r="S11188" s="52"/>
      <c r="T11188" s="52"/>
      <c r="U11188" s="52"/>
      <c r="V11188" s="52"/>
      <c r="W11188" s="52"/>
      <c r="X11188" s="52"/>
      <c r="Y11188" s="52"/>
      <c r="Z11188" s="52"/>
      <c r="AA11188" s="52"/>
    </row>
    <row r="11189" spans="19:27">
      <c r="S11189" s="52"/>
      <c r="T11189" s="52"/>
      <c r="U11189" s="52"/>
      <c r="V11189" s="52"/>
      <c r="W11189" s="52"/>
      <c r="X11189" s="52"/>
      <c r="Y11189" s="52"/>
      <c r="Z11189" s="52"/>
      <c r="AA11189" s="52"/>
    </row>
    <row r="11190" spans="19:27">
      <c r="S11190" s="52"/>
      <c r="T11190" s="52"/>
      <c r="U11190" s="52"/>
      <c r="V11190" s="52"/>
      <c r="W11190" s="52"/>
      <c r="X11190" s="52"/>
      <c r="Y11190" s="52"/>
      <c r="Z11190" s="52"/>
      <c r="AA11190" s="52"/>
    </row>
    <row r="11191" spans="19:27">
      <c r="S11191" s="52"/>
      <c r="T11191" s="52"/>
      <c r="U11191" s="52"/>
      <c r="V11191" s="52"/>
      <c r="W11191" s="52"/>
      <c r="X11191" s="52"/>
      <c r="Y11191" s="52"/>
      <c r="Z11191" s="52"/>
      <c r="AA11191" s="52"/>
    </row>
    <row r="11192" spans="19:27">
      <c r="S11192" s="52"/>
      <c r="T11192" s="52"/>
      <c r="U11192" s="52"/>
      <c r="V11192" s="52"/>
      <c r="W11192" s="52"/>
      <c r="X11192" s="52"/>
      <c r="Y11192" s="52"/>
      <c r="Z11192" s="52"/>
      <c r="AA11192" s="52"/>
    </row>
    <row r="11193" spans="19:27">
      <c r="S11193" s="52"/>
      <c r="T11193" s="52"/>
      <c r="U11193" s="52"/>
      <c r="V11193" s="52"/>
      <c r="W11193" s="52"/>
      <c r="X11193" s="52"/>
      <c r="Y11193" s="52"/>
      <c r="Z11193" s="52"/>
      <c r="AA11193" s="52"/>
    </row>
    <row r="11194" spans="19:27">
      <c r="S11194" s="52"/>
      <c r="T11194" s="52"/>
      <c r="U11194" s="52"/>
      <c r="V11194" s="52"/>
      <c r="W11194" s="52"/>
      <c r="X11194" s="52"/>
      <c r="Y11194" s="52"/>
      <c r="Z11194" s="52"/>
      <c r="AA11194" s="52"/>
    </row>
    <row r="11195" spans="19:27">
      <c r="S11195" s="52"/>
      <c r="T11195" s="52"/>
      <c r="U11195" s="52"/>
      <c r="V11195" s="52"/>
      <c r="W11195" s="52"/>
      <c r="X11195" s="52"/>
      <c r="Y11195" s="52"/>
      <c r="Z11195" s="52"/>
      <c r="AA11195" s="52"/>
    </row>
    <row r="11196" spans="19:27">
      <c r="S11196" s="52"/>
      <c r="T11196" s="52"/>
      <c r="U11196" s="52"/>
      <c r="V11196" s="52"/>
      <c r="W11196" s="52"/>
      <c r="X11196" s="52"/>
      <c r="Y11196" s="52"/>
      <c r="Z11196" s="52"/>
      <c r="AA11196" s="52"/>
    </row>
    <row r="11197" spans="19:27">
      <c r="S11197" s="52"/>
      <c r="T11197" s="52"/>
      <c r="U11197" s="52"/>
      <c r="V11197" s="52"/>
      <c r="W11197" s="52"/>
      <c r="X11197" s="52"/>
      <c r="Y11197" s="52"/>
      <c r="Z11197" s="52"/>
      <c r="AA11197" s="52"/>
    </row>
    <row r="11198" spans="19:27">
      <c r="S11198" s="52"/>
      <c r="T11198" s="52"/>
      <c r="U11198" s="52"/>
      <c r="V11198" s="52"/>
      <c r="W11198" s="52"/>
      <c r="X11198" s="52"/>
      <c r="Y11198" s="52"/>
      <c r="Z11198" s="52"/>
      <c r="AA11198" s="52"/>
    </row>
    <row r="11199" spans="19:27">
      <c r="S11199" s="52"/>
      <c r="T11199" s="52"/>
      <c r="U11199" s="52"/>
      <c r="V11199" s="52"/>
      <c r="W11199" s="52"/>
      <c r="X11199" s="52"/>
      <c r="Y11199" s="52"/>
      <c r="Z11199" s="52"/>
      <c r="AA11199" s="52"/>
    </row>
    <row r="11200" spans="19:27">
      <c r="S11200" s="52"/>
      <c r="T11200" s="52"/>
      <c r="U11200" s="52"/>
      <c r="V11200" s="52"/>
      <c r="W11200" s="52"/>
      <c r="X11200" s="52"/>
      <c r="Y11200" s="52"/>
      <c r="Z11200" s="52"/>
      <c r="AA11200" s="52"/>
    </row>
    <row r="11201" spans="19:27">
      <c r="S11201" s="52"/>
      <c r="T11201" s="52"/>
      <c r="U11201" s="52"/>
      <c r="V11201" s="52"/>
      <c r="W11201" s="52"/>
      <c r="X11201" s="52"/>
      <c r="Y11201" s="52"/>
      <c r="Z11201" s="52"/>
      <c r="AA11201" s="52"/>
    </row>
    <row r="11202" spans="19:27">
      <c r="S11202" s="52"/>
      <c r="T11202" s="52"/>
      <c r="U11202" s="52"/>
      <c r="V11202" s="52"/>
      <c r="W11202" s="52"/>
      <c r="X11202" s="52"/>
      <c r="Y11202" s="52"/>
      <c r="Z11202" s="52"/>
      <c r="AA11202" s="52"/>
    </row>
    <row r="11203" spans="19:27">
      <c r="S11203" s="52"/>
      <c r="T11203" s="52"/>
      <c r="U11203" s="52"/>
      <c r="V11203" s="52"/>
      <c r="W11203" s="52"/>
      <c r="X11203" s="52"/>
      <c r="Y11203" s="52"/>
      <c r="Z11203" s="52"/>
      <c r="AA11203" s="52"/>
    </row>
    <row r="11204" spans="19:27">
      <c r="S11204" s="52"/>
      <c r="T11204" s="52"/>
      <c r="U11204" s="52"/>
      <c r="V11204" s="52"/>
      <c r="W11204" s="52"/>
      <c r="X11204" s="52"/>
      <c r="Y11204" s="52"/>
      <c r="Z11204" s="52"/>
      <c r="AA11204" s="52"/>
    </row>
    <row r="11205" spans="19:27">
      <c r="S11205" s="52"/>
      <c r="T11205" s="52"/>
      <c r="U11205" s="52"/>
      <c r="V11205" s="52"/>
      <c r="W11205" s="52"/>
      <c r="X11205" s="52"/>
      <c r="Y11205" s="52"/>
      <c r="Z11205" s="52"/>
      <c r="AA11205" s="52"/>
    </row>
    <row r="11206" spans="19:27">
      <c r="S11206" s="52"/>
      <c r="T11206" s="52"/>
      <c r="U11206" s="52"/>
      <c r="V11206" s="52"/>
      <c r="W11206" s="52"/>
      <c r="X11206" s="52"/>
      <c r="Y11206" s="52"/>
      <c r="Z11206" s="52"/>
      <c r="AA11206" s="52"/>
    </row>
    <row r="11207" spans="19:27">
      <c r="S11207" s="52"/>
      <c r="T11207" s="52"/>
      <c r="U11207" s="52"/>
      <c r="V11207" s="52"/>
      <c r="W11207" s="52"/>
      <c r="X11207" s="52"/>
      <c r="Y11207" s="52"/>
      <c r="Z11207" s="52"/>
      <c r="AA11207" s="52"/>
    </row>
    <row r="11208" spans="19:27">
      <c r="S11208" s="52"/>
      <c r="T11208" s="52"/>
      <c r="U11208" s="52"/>
      <c r="V11208" s="52"/>
      <c r="W11208" s="52"/>
      <c r="X11208" s="52"/>
      <c r="Y11208" s="52"/>
      <c r="Z11208" s="52"/>
      <c r="AA11208" s="52"/>
    </row>
    <row r="11209" spans="19:27">
      <c r="S11209" s="52"/>
      <c r="T11209" s="52"/>
      <c r="U11209" s="52"/>
      <c r="V11209" s="52"/>
      <c r="W11209" s="52"/>
      <c r="X11209" s="52"/>
      <c r="Y11209" s="52"/>
      <c r="Z11209" s="52"/>
      <c r="AA11209" s="52"/>
    </row>
    <row r="11210" spans="19:27">
      <c r="S11210" s="52"/>
      <c r="T11210" s="52"/>
      <c r="U11210" s="52"/>
      <c r="V11210" s="52"/>
      <c r="W11210" s="52"/>
      <c r="X11210" s="52"/>
      <c r="Y11210" s="52"/>
      <c r="Z11210" s="52"/>
      <c r="AA11210" s="52"/>
    </row>
    <row r="11211" spans="19:27">
      <c r="S11211" s="52"/>
      <c r="T11211" s="52"/>
      <c r="U11211" s="52"/>
      <c r="V11211" s="52"/>
      <c r="W11211" s="52"/>
      <c r="X11211" s="52"/>
      <c r="Y11211" s="52"/>
      <c r="Z11211" s="52"/>
      <c r="AA11211" s="52"/>
    </row>
    <row r="11212" spans="19:27">
      <c r="S11212" s="52"/>
      <c r="T11212" s="52"/>
      <c r="U11212" s="52"/>
      <c r="V11212" s="52"/>
      <c r="W11212" s="52"/>
      <c r="X11212" s="52"/>
      <c r="Y11212" s="52"/>
      <c r="Z11212" s="52"/>
      <c r="AA11212" s="52"/>
    </row>
    <row r="11213" spans="19:27">
      <c r="S11213" s="52"/>
      <c r="T11213" s="52"/>
      <c r="U11213" s="52"/>
      <c r="V11213" s="52"/>
      <c r="W11213" s="52"/>
      <c r="X11213" s="52"/>
      <c r="Y11213" s="52"/>
      <c r="Z11213" s="52"/>
      <c r="AA11213" s="52"/>
    </row>
    <row r="11214" spans="19:27">
      <c r="S11214" s="52"/>
      <c r="T11214" s="52"/>
      <c r="U11214" s="52"/>
      <c r="V11214" s="52"/>
      <c r="W11214" s="52"/>
      <c r="X11214" s="52"/>
      <c r="Y11214" s="52"/>
      <c r="Z11214" s="52"/>
      <c r="AA11214" s="52"/>
    </row>
    <row r="11215" spans="19:27">
      <c r="S11215" s="52"/>
      <c r="T11215" s="52"/>
      <c r="U11215" s="52"/>
      <c r="V11215" s="52"/>
      <c r="W11215" s="52"/>
      <c r="X11215" s="52"/>
      <c r="Y11215" s="52"/>
      <c r="Z11215" s="52"/>
      <c r="AA11215" s="52"/>
    </row>
    <row r="11216" spans="19:27">
      <c r="S11216" s="52"/>
      <c r="T11216" s="52"/>
      <c r="U11216" s="52"/>
      <c r="V11216" s="52"/>
      <c r="W11216" s="52"/>
      <c r="X11216" s="52"/>
      <c r="Y11216" s="52"/>
      <c r="Z11216" s="52"/>
      <c r="AA11216" s="52"/>
    </row>
    <row r="11217" spans="19:27">
      <c r="S11217" s="52"/>
      <c r="T11217" s="52"/>
      <c r="U11217" s="52"/>
      <c r="V11217" s="52"/>
      <c r="W11217" s="52"/>
      <c r="X11217" s="52"/>
      <c r="Y11217" s="52"/>
      <c r="Z11217" s="52"/>
      <c r="AA11217" s="52"/>
    </row>
    <row r="11218" spans="19:27">
      <c r="S11218" s="52"/>
      <c r="T11218" s="52"/>
      <c r="U11218" s="52"/>
      <c r="V11218" s="52"/>
      <c r="W11218" s="52"/>
      <c r="X11218" s="52"/>
      <c r="Y11218" s="52"/>
      <c r="Z11218" s="52"/>
      <c r="AA11218" s="52"/>
    </row>
    <row r="11219" spans="19:27">
      <c r="S11219" s="52"/>
      <c r="T11219" s="52"/>
      <c r="U11219" s="52"/>
      <c r="V11219" s="52"/>
      <c r="W11219" s="52"/>
      <c r="X11219" s="52"/>
      <c r="Y11219" s="52"/>
      <c r="Z11219" s="52"/>
      <c r="AA11219" s="52"/>
    </row>
    <row r="11220" spans="19:27">
      <c r="S11220" s="52"/>
      <c r="T11220" s="52"/>
      <c r="U11220" s="52"/>
      <c r="V11220" s="52"/>
      <c r="W11220" s="52"/>
      <c r="X11220" s="52"/>
      <c r="Y11220" s="52"/>
      <c r="Z11220" s="52"/>
      <c r="AA11220" s="52"/>
    </row>
    <row r="11221" spans="19:27">
      <c r="S11221" s="52"/>
      <c r="T11221" s="52"/>
      <c r="U11221" s="52"/>
      <c r="V11221" s="52"/>
      <c r="W11221" s="52"/>
      <c r="X11221" s="52"/>
      <c r="Y11221" s="52"/>
      <c r="Z11221" s="52"/>
      <c r="AA11221" s="52"/>
    </row>
    <row r="11222" spans="19:27">
      <c r="S11222" s="52"/>
      <c r="T11222" s="52"/>
      <c r="U11222" s="52"/>
      <c r="V11222" s="52"/>
      <c r="W11222" s="52"/>
      <c r="X11222" s="52"/>
      <c r="Y11222" s="52"/>
      <c r="Z11222" s="52"/>
      <c r="AA11222" s="52"/>
    </row>
    <row r="11223" spans="19:27">
      <c r="S11223" s="52"/>
      <c r="T11223" s="52"/>
      <c r="U11223" s="52"/>
      <c r="V11223" s="52"/>
      <c r="W11223" s="52"/>
      <c r="X11223" s="52"/>
      <c r="Y11223" s="52"/>
      <c r="Z11223" s="52"/>
      <c r="AA11223" s="52"/>
    </row>
    <row r="11224" spans="19:27">
      <c r="S11224" s="52"/>
      <c r="T11224" s="52"/>
      <c r="U11224" s="52"/>
      <c r="V11224" s="52"/>
      <c r="W11224" s="52"/>
      <c r="X11224" s="52"/>
      <c r="Y11224" s="52"/>
      <c r="Z11224" s="52"/>
      <c r="AA11224" s="52"/>
    </row>
    <row r="11225" spans="19:27">
      <c r="S11225" s="52"/>
      <c r="T11225" s="52"/>
      <c r="U11225" s="52"/>
      <c r="V11225" s="52"/>
      <c r="W11225" s="52"/>
      <c r="X11225" s="52"/>
      <c r="Y11225" s="52"/>
      <c r="Z11225" s="52"/>
      <c r="AA11225" s="52"/>
    </row>
    <row r="11226" spans="19:27">
      <c r="S11226" s="52"/>
      <c r="T11226" s="52"/>
      <c r="U11226" s="52"/>
      <c r="V11226" s="52"/>
      <c r="W11226" s="52"/>
      <c r="X11226" s="52"/>
      <c r="Y11226" s="52"/>
      <c r="Z11226" s="52"/>
      <c r="AA11226" s="52"/>
    </row>
    <row r="11227" spans="19:27">
      <c r="S11227" s="52"/>
      <c r="T11227" s="52"/>
      <c r="U11227" s="52"/>
      <c r="V11227" s="52"/>
      <c r="W11227" s="52"/>
      <c r="X11227" s="52"/>
      <c r="Y11227" s="52"/>
      <c r="Z11227" s="52"/>
      <c r="AA11227" s="52"/>
    </row>
    <row r="11228" spans="19:27">
      <c r="S11228" s="52"/>
      <c r="T11228" s="52"/>
      <c r="U11228" s="52"/>
      <c r="V11228" s="52"/>
      <c r="W11228" s="52"/>
      <c r="X11228" s="52"/>
      <c r="Y11228" s="52"/>
      <c r="Z11228" s="52"/>
      <c r="AA11228" s="52"/>
    </row>
    <row r="11229" spans="19:27">
      <c r="S11229" s="52"/>
      <c r="T11229" s="52"/>
      <c r="U11229" s="52"/>
      <c r="V11229" s="52"/>
      <c r="W11229" s="52"/>
      <c r="X11229" s="52"/>
      <c r="Y11229" s="52"/>
      <c r="Z11229" s="52"/>
      <c r="AA11229" s="52"/>
    </row>
    <row r="11230" spans="19:27">
      <c r="S11230" s="52"/>
      <c r="T11230" s="52"/>
      <c r="U11230" s="52"/>
      <c r="V11230" s="52"/>
      <c r="W11230" s="52"/>
      <c r="X11230" s="52"/>
      <c r="Y11230" s="52"/>
      <c r="Z11230" s="52"/>
      <c r="AA11230" s="52"/>
    </row>
    <row r="11231" spans="19:27">
      <c r="S11231" s="52"/>
      <c r="T11231" s="52"/>
      <c r="U11231" s="52"/>
      <c r="V11231" s="52"/>
      <c r="W11231" s="52"/>
      <c r="X11231" s="52"/>
      <c r="Y11231" s="52"/>
      <c r="Z11231" s="52"/>
      <c r="AA11231" s="52"/>
    </row>
    <row r="11232" spans="19:27">
      <c r="S11232" s="52"/>
      <c r="T11232" s="52"/>
      <c r="U11232" s="52"/>
      <c r="V11232" s="52"/>
      <c r="W11232" s="52"/>
      <c r="X11232" s="52"/>
      <c r="Y11232" s="52"/>
      <c r="Z11232" s="52"/>
      <c r="AA11232" s="52"/>
    </row>
    <row r="11233" spans="19:27">
      <c r="S11233" s="52"/>
      <c r="T11233" s="52"/>
      <c r="U11233" s="52"/>
      <c r="V11233" s="52"/>
      <c r="W11233" s="52"/>
      <c r="X11233" s="52"/>
      <c r="Y11233" s="52"/>
      <c r="Z11233" s="52"/>
      <c r="AA11233" s="52"/>
    </row>
    <row r="11234" spans="19:27">
      <c r="S11234" s="52"/>
      <c r="T11234" s="52"/>
      <c r="U11234" s="52"/>
      <c r="V11234" s="52"/>
      <c r="W11234" s="52"/>
      <c r="X11234" s="52"/>
      <c r="Y11234" s="52"/>
      <c r="Z11234" s="52"/>
      <c r="AA11234" s="52"/>
    </row>
    <row r="11235" spans="19:27">
      <c r="S11235" s="52"/>
      <c r="T11235" s="52"/>
      <c r="U11235" s="52"/>
      <c r="V11235" s="52"/>
      <c r="W11235" s="52"/>
      <c r="X11235" s="52"/>
      <c r="Y11235" s="52"/>
      <c r="Z11235" s="52"/>
      <c r="AA11235" s="52"/>
    </row>
    <row r="11236" spans="19:27">
      <c r="S11236" s="52"/>
      <c r="T11236" s="52"/>
      <c r="U11236" s="52"/>
      <c r="V11236" s="52"/>
      <c r="W11236" s="52"/>
      <c r="X11236" s="52"/>
      <c r="Y11236" s="52"/>
      <c r="Z11236" s="52"/>
      <c r="AA11236" s="52"/>
    </row>
    <row r="11237" spans="19:27">
      <c r="S11237" s="52"/>
      <c r="T11237" s="52"/>
      <c r="U11237" s="52"/>
      <c r="V11237" s="52"/>
      <c r="W11237" s="52"/>
      <c r="X11237" s="52"/>
      <c r="Y11237" s="52"/>
      <c r="Z11237" s="52"/>
      <c r="AA11237" s="52"/>
    </row>
    <row r="11238" spans="19:27">
      <c r="S11238" s="52"/>
      <c r="T11238" s="52"/>
      <c r="U11238" s="52"/>
      <c r="V11238" s="52"/>
      <c r="W11238" s="52"/>
      <c r="X11238" s="52"/>
      <c r="Y11238" s="52"/>
      <c r="Z11238" s="52"/>
      <c r="AA11238" s="52"/>
    </row>
    <row r="11239" spans="19:27">
      <c r="S11239" s="52"/>
      <c r="T11239" s="52"/>
      <c r="U11239" s="52"/>
      <c r="V11239" s="52"/>
      <c r="W11239" s="52"/>
      <c r="X11239" s="52"/>
      <c r="Y11239" s="52"/>
      <c r="Z11239" s="52"/>
      <c r="AA11239" s="52"/>
    </row>
    <row r="11240" spans="19:27">
      <c r="S11240" s="52"/>
      <c r="T11240" s="52"/>
      <c r="U11240" s="52"/>
      <c r="V11240" s="52"/>
      <c r="W11240" s="52"/>
      <c r="X11240" s="52"/>
      <c r="Y11240" s="52"/>
      <c r="Z11240" s="52"/>
      <c r="AA11240" s="52"/>
    </row>
    <row r="11241" spans="19:27">
      <c r="S11241" s="52"/>
      <c r="T11241" s="52"/>
      <c r="U11241" s="52"/>
      <c r="V11241" s="52"/>
      <c r="W11241" s="52"/>
      <c r="X11241" s="52"/>
      <c r="Y11241" s="52"/>
      <c r="Z11241" s="52"/>
      <c r="AA11241" s="52"/>
    </row>
    <row r="11242" spans="19:27">
      <c r="S11242" s="52"/>
      <c r="T11242" s="52"/>
      <c r="U11242" s="52"/>
      <c r="V11242" s="52"/>
      <c r="W11242" s="52"/>
      <c r="X11242" s="52"/>
      <c r="Y11242" s="52"/>
      <c r="Z11242" s="52"/>
      <c r="AA11242" s="52"/>
    </row>
    <row r="11243" spans="19:27">
      <c r="S11243" s="52"/>
      <c r="T11243" s="52"/>
      <c r="U11243" s="52"/>
      <c r="V11243" s="52"/>
      <c r="W11243" s="52"/>
      <c r="X11243" s="52"/>
      <c r="Y11243" s="52"/>
      <c r="Z11243" s="52"/>
      <c r="AA11243" s="52"/>
    </row>
    <row r="11244" spans="19:27">
      <c r="S11244" s="52"/>
      <c r="T11244" s="52"/>
      <c r="U11244" s="52"/>
      <c r="V11244" s="52"/>
      <c r="W11244" s="52"/>
      <c r="X11244" s="52"/>
      <c r="Y11244" s="52"/>
      <c r="Z11244" s="52"/>
      <c r="AA11244" s="52"/>
    </row>
    <row r="11245" spans="19:27">
      <c r="S11245" s="52"/>
      <c r="T11245" s="52"/>
      <c r="U11245" s="52"/>
      <c r="V11245" s="52"/>
      <c r="W11245" s="52"/>
      <c r="X11245" s="52"/>
      <c r="Y11245" s="52"/>
      <c r="Z11245" s="52"/>
      <c r="AA11245" s="52"/>
    </row>
    <row r="11246" spans="19:27">
      <c r="S11246" s="52"/>
      <c r="T11246" s="52"/>
      <c r="U11246" s="52"/>
      <c r="V11246" s="52"/>
      <c r="W11246" s="52"/>
      <c r="X11246" s="52"/>
      <c r="Y11246" s="52"/>
      <c r="Z11246" s="52"/>
      <c r="AA11246" s="52"/>
    </row>
    <row r="11247" spans="19:27">
      <c r="S11247" s="52"/>
      <c r="T11247" s="52"/>
      <c r="U11247" s="52"/>
      <c r="V11247" s="52"/>
      <c r="W11247" s="52"/>
      <c r="X11247" s="52"/>
      <c r="Y11247" s="52"/>
      <c r="Z11247" s="52"/>
      <c r="AA11247" s="52"/>
    </row>
    <row r="11248" spans="19:27">
      <c r="S11248" s="52"/>
      <c r="T11248" s="52"/>
      <c r="U11248" s="52"/>
      <c r="V11248" s="52"/>
      <c r="W11248" s="52"/>
      <c r="X11248" s="52"/>
      <c r="Y11248" s="52"/>
      <c r="Z11248" s="52"/>
      <c r="AA11248" s="52"/>
    </row>
    <row r="11249" spans="19:27">
      <c r="S11249" s="52"/>
      <c r="T11249" s="52"/>
      <c r="U11249" s="52"/>
      <c r="V11249" s="52"/>
      <c r="W11249" s="52"/>
      <c r="X11249" s="52"/>
      <c r="Y11249" s="52"/>
      <c r="Z11249" s="52"/>
      <c r="AA11249" s="52"/>
    </row>
    <row r="11250" spans="19:27">
      <c r="S11250" s="52"/>
      <c r="T11250" s="52"/>
      <c r="U11250" s="52"/>
      <c r="V11250" s="52"/>
      <c r="W11250" s="52"/>
      <c r="X11250" s="52"/>
      <c r="Y11250" s="52"/>
      <c r="Z11250" s="52"/>
      <c r="AA11250" s="52"/>
    </row>
    <row r="11251" spans="19:27">
      <c r="S11251" s="52"/>
      <c r="T11251" s="52"/>
      <c r="U11251" s="52"/>
      <c r="V11251" s="52"/>
      <c r="W11251" s="52"/>
      <c r="X11251" s="52"/>
      <c r="Y11251" s="52"/>
      <c r="Z11251" s="52"/>
      <c r="AA11251" s="52"/>
    </row>
    <row r="11252" spans="19:27">
      <c r="S11252" s="52"/>
      <c r="T11252" s="52"/>
      <c r="U11252" s="52"/>
      <c r="V11252" s="52"/>
      <c r="W11252" s="52"/>
      <c r="X11252" s="52"/>
      <c r="Y11252" s="52"/>
      <c r="Z11252" s="52"/>
      <c r="AA11252" s="52"/>
    </row>
    <row r="11253" spans="19:27">
      <c r="S11253" s="52"/>
      <c r="T11253" s="52"/>
      <c r="U11253" s="52"/>
      <c r="V11253" s="52"/>
      <c r="W11253" s="52"/>
      <c r="X11253" s="52"/>
      <c r="Y11253" s="52"/>
      <c r="Z11253" s="52"/>
      <c r="AA11253" s="52"/>
    </row>
    <row r="11254" spans="19:27">
      <c r="S11254" s="52"/>
      <c r="T11254" s="52"/>
      <c r="U11254" s="52"/>
      <c r="V11254" s="52"/>
      <c r="W11254" s="52"/>
      <c r="X11254" s="52"/>
      <c r="Y11254" s="52"/>
      <c r="Z11254" s="52"/>
      <c r="AA11254" s="52"/>
    </row>
    <row r="11255" spans="19:27">
      <c r="S11255" s="52"/>
      <c r="T11255" s="52"/>
      <c r="U11255" s="52"/>
      <c r="V11255" s="52"/>
      <c r="W11255" s="52"/>
      <c r="X11255" s="52"/>
      <c r="Y11255" s="52"/>
      <c r="Z11255" s="52"/>
      <c r="AA11255" s="52"/>
    </row>
    <row r="11256" spans="19:27">
      <c r="S11256" s="52"/>
      <c r="T11256" s="52"/>
      <c r="U11256" s="52"/>
      <c r="V11256" s="52"/>
      <c r="W11256" s="52"/>
      <c r="X11256" s="52"/>
      <c r="Y11256" s="52"/>
      <c r="Z11256" s="52"/>
      <c r="AA11256" s="52"/>
    </row>
    <row r="11257" spans="19:27">
      <c r="S11257" s="52"/>
      <c r="T11257" s="52"/>
      <c r="U11257" s="52"/>
      <c r="V11257" s="52"/>
      <c r="W11257" s="52"/>
      <c r="X11257" s="52"/>
      <c r="Y11257" s="52"/>
      <c r="Z11257" s="52"/>
      <c r="AA11257" s="52"/>
    </row>
    <row r="11258" spans="19:27">
      <c r="S11258" s="52"/>
      <c r="T11258" s="52"/>
      <c r="U11258" s="52"/>
      <c r="V11258" s="52"/>
      <c r="W11258" s="52"/>
      <c r="X11258" s="52"/>
      <c r="Y11258" s="52"/>
      <c r="Z11258" s="52"/>
      <c r="AA11258" s="52"/>
    </row>
    <row r="11259" spans="19:27">
      <c r="S11259" s="52"/>
      <c r="T11259" s="52"/>
      <c r="U11259" s="52"/>
      <c r="V11259" s="52"/>
      <c r="W11259" s="52"/>
      <c r="X11259" s="52"/>
      <c r="Y11259" s="52"/>
      <c r="Z11259" s="52"/>
      <c r="AA11259" s="52"/>
    </row>
    <row r="11260" spans="19:27">
      <c r="S11260" s="52"/>
      <c r="T11260" s="52"/>
      <c r="U11260" s="52"/>
      <c r="V11260" s="52"/>
      <c r="W11260" s="52"/>
      <c r="X11260" s="52"/>
      <c r="Y11260" s="52"/>
      <c r="Z11260" s="52"/>
      <c r="AA11260" s="52"/>
    </row>
    <row r="11261" spans="19:27">
      <c r="S11261" s="52"/>
      <c r="T11261" s="52"/>
      <c r="U11261" s="52"/>
      <c r="V11261" s="52"/>
      <c r="W11261" s="52"/>
      <c r="X11261" s="52"/>
      <c r="Y11261" s="52"/>
      <c r="Z11261" s="52"/>
      <c r="AA11261" s="52"/>
    </row>
    <row r="11262" spans="19:27">
      <c r="S11262" s="52"/>
      <c r="T11262" s="52"/>
      <c r="U11262" s="52"/>
      <c r="V11262" s="52"/>
      <c r="W11262" s="52"/>
      <c r="X11262" s="52"/>
      <c r="Y11262" s="52"/>
      <c r="Z11262" s="52"/>
      <c r="AA11262" s="52"/>
    </row>
    <row r="11263" spans="19:27">
      <c r="S11263" s="52"/>
      <c r="T11263" s="52"/>
      <c r="U11263" s="52"/>
      <c r="V11263" s="52"/>
      <c r="W11263" s="52"/>
      <c r="X11263" s="52"/>
      <c r="Y11263" s="52"/>
      <c r="Z11263" s="52"/>
      <c r="AA11263" s="52"/>
    </row>
    <row r="11264" spans="19:27">
      <c r="S11264" s="52"/>
      <c r="T11264" s="52"/>
      <c r="U11264" s="52"/>
      <c r="V11264" s="52"/>
      <c r="W11264" s="52"/>
      <c r="X11264" s="52"/>
      <c r="Y11264" s="52"/>
      <c r="Z11264" s="52"/>
      <c r="AA11264" s="52"/>
    </row>
    <row r="11265" spans="19:27">
      <c r="S11265" s="52"/>
      <c r="T11265" s="52"/>
      <c r="U11265" s="52"/>
      <c r="V11265" s="52"/>
      <c r="W11265" s="52"/>
      <c r="X11265" s="52"/>
      <c r="Y11265" s="52"/>
      <c r="Z11265" s="52"/>
      <c r="AA11265" s="52"/>
    </row>
    <row r="11266" spans="19:27">
      <c r="S11266" s="52"/>
      <c r="T11266" s="52"/>
      <c r="U11266" s="52"/>
      <c r="V11266" s="52"/>
      <c r="W11266" s="52"/>
      <c r="X11266" s="52"/>
      <c r="Y11266" s="52"/>
      <c r="Z11266" s="52"/>
      <c r="AA11266" s="52"/>
    </row>
    <row r="11267" spans="19:27">
      <c r="S11267" s="52"/>
      <c r="T11267" s="52"/>
      <c r="U11267" s="52"/>
      <c r="V11267" s="52"/>
      <c r="W11267" s="52"/>
      <c r="X11267" s="52"/>
      <c r="Y11267" s="52"/>
      <c r="Z11267" s="52"/>
      <c r="AA11267" s="52"/>
    </row>
    <row r="11268" spans="19:27">
      <c r="S11268" s="52"/>
      <c r="T11268" s="52"/>
      <c r="U11268" s="52"/>
      <c r="V11268" s="52"/>
      <c r="W11268" s="52"/>
      <c r="X11268" s="52"/>
      <c r="Y11268" s="52"/>
      <c r="Z11268" s="52"/>
      <c r="AA11268" s="52"/>
    </row>
    <row r="11269" spans="19:27">
      <c r="S11269" s="52"/>
      <c r="T11269" s="52"/>
      <c r="U11269" s="52"/>
      <c r="V11269" s="52"/>
      <c r="W11269" s="52"/>
      <c r="X11269" s="52"/>
      <c r="Y11269" s="52"/>
      <c r="Z11269" s="52"/>
      <c r="AA11269" s="52"/>
    </row>
    <row r="11270" spans="19:27">
      <c r="S11270" s="52"/>
      <c r="T11270" s="52"/>
      <c r="U11270" s="52"/>
      <c r="V11270" s="52"/>
      <c r="W11270" s="52"/>
      <c r="X11270" s="52"/>
      <c r="Y11270" s="52"/>
      <c r="Z11270" s="52"/>
      <c r="AA11270" s="52"/>
    </row>
    <row r="11271" spans="19:27">
      <c r="S11271" s="52"/>
      <c r="T11271" s="52"/>
      <c r="U11271" s="52"/>
      <c r="V11271" s="52"/>
      <c r="W11271" s="52"/>
      <c r="X11271" s="52"/>
      <c r="Y11271" s="52"/>
      <c r="Z11271" s="52"/>
      <c r="AA11271" s="52"/>
    </row>
    <row r="11272" spans="19:27">
      <c r="S11272" s="52"/>
      <c r="T11272" s="52"/>
      <c r="U11272" s="52"/>
      <c r="V11272" s="52"/>
      <c r="W11272" s="52"/>
      <c r="X11272" s="52"/>
      <c r="Y11272" s="52"/>
      <c r="Z11272" s="52"/>
      <c r="AA11272" s="52"/>
    </row>
    <row r="11273" spans="19:27">
      <c r="S11273" s="52"/>
      <c r="T11273" s="52"/>
      <c r="U11273" s="52"/>
      <c r="V11273" s="52"/>
      <c r="W11273" s="52"/>
      <c r="X11273" s="52"/>
      <c r="Y11273" s="52"/>
      <c r="Z11273" s="52"/>
      <c r="AA11273" s="52"/>
    </row>
    <row r="11274" spans="19:27">
      <c r="S11274" s="52"/>
      <c r="T11274" s="52"/>
      <c r="U11274" s="52"/>
      <c r="V11274" s="52"/>
      <c r="W11274" s="52"/>
      <c r="X11274" s="52"/>
      <c r="Y11274" s="52"/>
      <c r="Z11274" s="52"/>
      <c r="AA11274" s="52"/>
    </row>
    <row r="11275" spans="19:27">
      <c r="S11275" s="52"/>
      <c r="T11275" s="52"/>
      <c r="U11275" s="52"/>
      <c r="V11275" s="52"/>
      <c r="W11275" s="52"/>
      <c r="X11275" s="52"/>
      <c r="Y11275" s="52"/>
      <c r="Z11275" s="52"/>
      <c r="AA11275" s="52"/>
    </row>
    <row r="11276" spans="19:27">
      <c r="S11276" s="52"/>
      <c r="T11276" s="52"/>
      <c r="U11276" s="52"/>
      <c r="V11276" s="52"/>
      <c r="W11276" s="52"/>
      <c r="X11276" s="52"/>
      <c r="Y11276" s="52"/>
      <c r="Z11276" s="52"/>
      <c r="AA11276" s="52"/>
    </row>
    <row r="11277" spans="19:27">
      <c r="S11277" s="52"/>
      <c r="T11277" s="52"/>
      <c r="U11277" s="52"/>
      <c r="V11277" s="52"/>
      <c r="W11277" s="52"/>
      <c r="X11277" s="52"/>
      <c r="Y11277" s="52"/>
      <c r="Z11277" s="52"/>
      <c r="AA11277" s="52"/>
    </row>
    <row r="11278" spans="19:27">
      <c r="S11278" s="52"/>
      <c r="T11278" s="52"/>
      <c r="U11278" s="52"/>
      <c r="V11278" s="52"/>
      <c r="W11278" s="52"/>
      <c r="X11278" s="52"/>
      <c r="Y11278" s="52"/>
      <c r="Z11278" s="52"/>
      <c r="AA11278" s="52"/>
    </row>
    <row r="11279" spans="19:27">
      <c r="S11279" s="52"/>
      <c r="T11279" s="52"/>
      <c r="U11279" s="52"/>
      <c r="V11279" s="52"/>
      <c r="W11279" s="52"/>
      <c r="X11279" s="52"/>
      <c r="Y11279" s="52"/>
      <c r="Z11279" s="52"/>
      <c r="AA11279" s="52"/>
    </row>
    <row r="11280" spans="19:27">
      <c r="S11280" s="52"/>
      <c r="T11280" s="52"/>
      <c r="U11280" s="52"/>
      <c r="V11280" s="52"/>
      <c r="W11280" s="52"/>
      <c r="X11280" s="52"/>
      <c r="Y11280" s="52"/>
      <c r="Z11280" s="52"/>
      <c r="AA11280" s="52"/>
    </row>
    <row r="11281" spans="19:27">
      <c r="S11281" s="52"/>
      <c r="T11281" s="52"/>
      <c r="U11281" s="52"/>
      <c r="V11281" s="52"/>
      <c r="W11281" s="52"/>
      <c r="X11281" s="52"/>
      <c r="Y11281" s="52"/>
      <c r="Z11281" s="52"/>
      <c r="AA11281" s="52"/>
    </row>
    <row r="11282" spans="19:27">
      <c r="S11282" s="52"/>
      <c r="T11282" s="52"/>
      <c r="U11282" s="52"/>
      <c r="V11282" s="52"/>
      <c r="W11282" s="52"/>
      <c r="X11282" s="52"/>
      <c r="Y11282" s="52"/>
      <c r="Z11282" s="52"/>
      <c r="AA11282" s="52"/>
    </row>
    <row r="11283" spans="19:27">
      <c r="S11283" s="52"/>
      <c r="T11283" s="52"/>
      <c r="U11283" s="52"/>
      <c r="V11283" s="52"/>
      <c r="W11283" s="52"/>
      <c r="X11283" s="52"/>
      <c r="Y11283" s="52"/>
      <c r="Z11283" s="52"/>
      <c r="AA11283" s="52"/>
    </row>
    <row r="11284" spans="19:27">
      <c r="S11284" s="52"/>
      <c r="T11284" s="52"/>
      <c r="U11284" s="52"/>
      <c r="V11284" s="52"/>
      <c r="W11284" s="52"/>
      <c r="X11284" s="52"/>
      <c r="Y11284" s="52"/>
      <c r="Z11284" s="52"/>
      <c r="AA11284" s="52"/>
    </row>
    <row r="11285" spans="19:27">
      <c r="S11285" s="52"/>
      <c r="T11285" s="52"/>
      <c r="U11285" s="52"/>
      <c r="V11285" s="52"/>
      <c r="W11285" s="52"/>
      <c r="X11285" s="52"/>
      <c r="Y11285" s="52"/>
      <c r="Z11285" s="52"/>
      <c r="AA11285" s="52"/>
    </row>
    <row r="11286" spans="19:27">
      <c r="S11286" s="52"/>
      <c r="T11286" s="52"/>
      <c r="U11286" s="52"/>
      <c r="V11286" s="52"/>
      <c r="W11286" s="52"/>
      <c r="X11286" s="52"/>
      <c r="Y11286" s="52"/>
      <c r="Z11286" s="52"/>
      <c r="AA11286" s="52"/>
    </row>
    <row r="11287" spans="19:27">
      <c r="S11287" s="52"/>
      <c r="T11287" s="52"/>
      <c r="U11287" s="52"/>
      <c r="V11287" s="52"/>
      <c r="W11287" s="52"/>
      <c r="X11287" s="52"/>
      <c r="Y11287" s="52"/>
      <c r="Z11287" s="52"/>
      <c r="AA11287" s="52"/>
    </row>
    <row r="11288" spans="19:27">
      <c r="S11288" s="52"/>
      <c r="T11288" s="52"/>
      <c r="U11288" s="52"/>
      <c r="V11288" s="52"/>
      <c r="W11288" s="52"/>
      <c r="X11288" s="52"/>
      <c r="Y11288" s="52"/>
      <c r="Z11288" s="52"/>
      <c r="AA11288" s="52"/>
    </row>
    <row r="11289" spans="19:27">
      <c r="S11289" s="52"/>
      <c r="T11289" s="52"/>
      <c r="U11289" s="52"/>
      <c r="V11289" s="52"/>
      <c r="W11289" s="52"/>
      <c r="X11289" s="52"/>
      <c r="Y11289" s="52"/>
      <c r="Z11289" s="52"/>
      <c r="AA11289" s="52"/>
    </row>
    <row r="11290" spans="19:27">
      <c r="S11290" s="52"/>
      <c r="T11290" s="52"/>
      <c r="U11290" s="52"/>
      <c r="V11290" s="52"/>
      <c r="W11290" s="52"/>
      <c r="X11290" s="52"/>
      <c r="Y11290" s="52"/>
      <c r="Z11290" s="52"/>
      <c r="AA11290" s="52"/>
    </row>
    <row r="11291" spans="19:27">
      <c r="S11291" s="52"/>
      <c r="T11291" s="52"/>
      <c r="U11291" s="52"/>
      <c r="V11291" s="52"/>
      <c r="W11291" s="52"/>
      <c r="X11291" s="52"/>
      <c r="Y11291" s="52"/>
      <c r="Z11291" s="52"/>
      <c r="AA11291" s="52"/>
    </row>
    <row r="11292" spans="19:27">
      <c r="S11292" s="52"/>
      <c r="T11292" s="52"/>
      <c r="U11292" s="52"/>
      <c r="V11292" s="52"/>
      <c r="W11292" s="52"/>
      <c r="X11292" s="52"/>
      <c r="Y11292" s="52"/>
      <c r="Z11292" s="52"/>
      <c r="AA11292" s="52"/>
    </row>
    <row r="11293" spans="19:27">
      <c r="S11293" s="52"/>
      <c r="T11293" s="52"/>
      <c r="U11293" s="52"/>
      <c r="V11293" s="52"/>
      <c r="W11293" s="52"/>
      <c r="X11293" s="52"/>
      <c r="Y11293" s="52"/>
      <c r="Z11293" s="52"/>
      <c r="AA11293" s="52"/>
    </row>
    <row r="11294" spans="19:27">
      <c r="S11294" s="52"/>
      <c r="T11294" s="52"/>
      <c r="U11294" s="52"/>
      <c r="V11294" s="52"/>
      <c r="W11294" s="52"/>
      <c r="X11294" s="52"/>
      <c r="Y11294" s="52"/>
      <c r="Z11294" s="52"/>
      <c r="AA11294" s="52"/>
    </row>
    <row r="11295" spans="19:27">
      <c r="S11295" s="52"/>
      <c r="T11295" s="52"/>
      <c r="U11295" s="52"/>
      <c r="V11295" s="52"/>
      <c r="W11295" s="52"/>
      <c r="X11295" s="52"/>
      <c r="Y11295" s="52"/>
      <c r="Z11295" s="52"/>
      <c r="AA11295" s="52"/>
    </row>
    <row r="11296" spans="19:27">
      <c r="S11296" s="52"/>
      <c r="T11296" s="52"/>
      <c r="U11296" s="52"/>
      <c r="V11296" s="52"/>
      <c r="W11296" s="52"/>
      <c r="X11296" s="52"/>
      <c r="Y11296" s="52"/>
      <c r="Z11296" s="52"/>
      <c r="AA11296" s="52"/>
    </row>
    <row r="11297" spans="19:27">
      <c r="S11297" s="52"/>
      <c r="T11297" s="52"/>
      <c r="U11297" s="52"/>
      <c r="V11297" s="52"/>
      <c r="W11297" s="52"/>
      <c r="X11297" s="52"/>
      <c r="Y11297" s="52"/>
      <c r="Z11297" s="52"/>
      <c r="AA11297" s="52"/>
    </row>
    <row r="11298" spans="19:27">
      <c r="S11298" s="52"/>
      <c r="T11298" s="52"/>
      <c r="U11298" s="52"/>
      <c r="V11298" s="52"/>
      <c r="W11298" s="52"/>
      <c r="X11298" s="52"/>
      <c r="Y11298" s="52"/>
      <c r="Z11298" s="52"/>
      <c r="AA11298" s="52"/>
    </row>
    <row r="11299" spans="19:27">
      <c r="S11299" s="52"/>
      <c r="T11299" s="52"/>
      <c r="U11299" s="52"/>
      <c r="V11299" s="52"/>
      <c r="W11299" s="52"/>
      <c r="X11299" s="52"/>
      <c r="Y11299" s="52"/>
      <c r="Z11299" s="52"/>
      <c r="AA11299" s="52"/>
    </row>
    <row r="11300" spans="19:27">
      <c r="S11300" s="52"/>
      <c r="T11300" s="52"/>
      <c r="U11300" s="52"/>
      <c r="V11300" s="52"/>
      <c r="W11300" s="52"/>
      <c r="X11300" s="52"/>
      <c r="Y11300" s="52"/>
      <c r="Z11300" s="52"/>
      <c r="AA11300" s="52"/>
    </row>
    <row r="11301" spans="19:27">
      <c r="S11301" s="52"/>
      <c r="T11301" s="52"/>
      <c r="U11301" s="52"/>
      <c r="V11301" s="52"/>
      <c r="W11301" s="52"/>
      <c r="X11301" s="52"/>
      <c r="Y11301" s="52"/>
      <c r="Z11301" s="52"/>
      <c r="AA11301" s="52"/>
    </row>
    <row r="11302" spans="19:27">
      <c r="S11302" s="52"/>
      <c r="T11302" s="52"/>
      <c r="U11302" s="52"/>
      <c r="V11302" s="52"/>
      <c r="W11302" s="52"/>
      <c r="X11302" s="52"/>
      <c r="Y11302" s="52"/>
      <c r="Z11302" s="52"/>
      <c r="AA11302" s="52"/>
    </row>
    <row r="11303" spans="19:27">
      <c r="S11303" s="52"/>
      <c r="T11303" s="52"/>
      <c r="U11303" s="52"/>
      <c r="V11303" s="52"/>
      <c r="W11303" s="52"/>
      <c r="X11303" s="52"/>
      <c r="Y11303" s="52"/>
      <c r="Z11303" s="52"/>
      <c r="AA11303" s="52"/>
    </row>
    <row r="11304" spans="19:27">
      <c r="S11304" s="52"/>
      <c r="T11304" s="52"/>
      <c r="U11304" s="52"/>
      <c r="V11304" s="52"/>
      <c r="W11304" s="52"/>
      <c r="X11304" s="52"/>
      <c r="Y11304" s="52"/>
      <c r="Z11304" s="52"/>
      <c r="AA11304" s="52"/>
    </row>
    <row r="11305" spans="19:27">
      <c r="S11305" s="52"/>
      <c r="T11305" s="52"/>
      <c r="U11305" s="52"/>
      <c r="V11305" s="52"/>
      <c r="W11305" s="52"/>
      <c r="X11305" s="52"/>
      <c r="Y11305" s="52"/>
      <c r="Z11305" s="52"/>
      <c r="AA11305" s="52"/>
    </row>
    <row r="11306" spans="19:27">
      <c r="S11306" s="52"/>
      <c r="T11306" s="52"/>
      <c r="U11306" s="52"/>
      <c r="V11306" s="52"/>
      <c r="W11306" s="52"/>
      <c r="X11306" s="52"/>
      <c r="Y11306" s="52"/>
      <c r="Z11306" s="52"/>
      <c r="AA11306" s="52"/>
    </row>
    <row r="11307" spans="19:27">
      <c r="S11307" s="52"/>
      <c r="T11307" s="52"/>
      <c r="U11307" s="52"/>
      <c r="V11307" s="52"/>
      <c r="W11307" s="52"/>
      <c r="X11307" s="52"/>
      <c r="Y11307" s="52"/>
      <c r="Z11307" s="52"/>
      <c r="AA11307" s="52"/>
    </row>
    <row r="11308" spans="19:27">
      <c r="S11308" s="52"/>
      <c r="T11308" s="52"/>
      <c r="U11308" s="52"/>
      <c r="V11308" s="52"/>
      <c r="W11308" s="52"/>
      <c r="X11308" s="52"/>
      <c r="Y11308" s="52"/>
      <c r="Z11308" s="52"/>
      <c r="AA11308" s="52"/>
    </row>
    <row r="11309" spans="19:27">
      <c r="S11309" s="52"/>
      <c r="T11309" s="52"/>
      <c r="U11309" s="52"/>
      <c r="V11309" s="52"/>
      <c r="W11309" s="52"/>
      <c r="X11309" s="52"/>
      <c r="Y11309" s="52"/>
      <c r="Z11309" s="52"/>
      <c r="AA11309" s="52"/>
    </row>
    <row r="11310" spans="19:27">
      <c r="S11310" s="52"/>
      <c r="T11310" s="52"/>
      <c r="U11310" s="52"/>
      <c r="V11310" s="52"/>
      <c r="W11310" s="52"/>
      <c r="X11310" s="52"/>
      <c r="Y11310" s="52"/>
      <c r="Z11310" s="52"/>
      <c r="AA11310" s="52"/>
    </row>
    <row r="11311" spans="19:27">
      <c r="S11311" s="52"/>
      <c r="T11311" s="52"/>
      <c r="U11311" s="52"/>
      <c r="V11311" s="52"/>
      <c r="W11311" s="52"/>
      <c r="X11311" s="52"/>
      <c r="Y11311" s="52"/>
      <c r="Z11311" s="52"/>
      <c r="AA11311" s="52"/>
    </row>
    <row r="11312" spans="19:27">
      <c r="S11312" s="52"/>
      <c r="T11312" s="52"/>
      <c r="U11312" s="52"/>
      <c r="V11312" s="52"/>
      <c r="W11312" s="52"/>
      <c r="X11312" s="52"/>
      <c r="Y11312" s="52"/>
      <c r="Z11312" s="52"/>
      <c r="AA11312" s="52"/>
    </row>
    <row r="11313" spans="19:27">
      <c r="S11313" s="52"/>
      <c r="T11313" s="52"/>
      <c r="U11313" s="52"/>
      <c r="V11313" s="52"/>
      <c r="W11313" s="52"/>
      <c r="X11313" s="52"/>
      <c r="Y11313" s="52"/>
      <c r="Z11313" s="52"/>
      <c r="AA11313" s="52"/>
    </row>
    <row r="11314" spans="19:27">
      <c r="S11314" s="52"/>
      <c r="T11314" s="52"/>
      <c r="U11314" s="52"/>
      <c r="V11314" s="52"/>
      <c r="W11314" s="52"/>
      <c r="X11314" s="52"/>
      <c r="Y11314" s="52"/>
      <c r="Z11314" s="52"/>
      <c r="AA11314" s="52"/>
    </row>
    <row r="11315" spans="19:27">
      <c r="S11315" s="52"/>
      <c r="T11315" s="52"/>
      <c r="U11315" s="52"/>
      <c r="V11315" s="52"/>
      <c r="W11315" s="52"/>
      <c r="X11315" s="52"/>
      <c r="Y11315" s="52"/>
      <c r="Z11315" s="52"/>
      <c r="AA11315" s="52"/>
    </row>
    <row r="11316" spans="19:27">
      <c r="S11316" s="52"/>
      <c r="T11316" s="52"/>
      <c r="U11316" s="52"/>
      <c r="V11316" s="52"/>
      <c r="W11316" s="52"/>
      <c r="X11316" s="52"/>
      <c r="Y11316" s="52"/>
      <c r="Z11316" s="52"/>
      <c r="AA11316" s="52"/>
    </row>
    <row r="11317" spans="19:27">
      <c r="S11317" s="52"/>
      <c r="T11317" s="52"/>
      <c r="U11317" s="52"/>
      <c r="V11317" s="52"/>
      <c r="W11317" s="52"/>
      <c r="X11317" s="52"/>
      <c r="Y11317" s="52"/>
      <c r="Z11317" s="52"/>
      <c r="AA11317" s="52"/>
    </row>
    <row r="11318" spans="19:27">
      <c r="S11318" s="52"/>
      <c r="T11318" s="52"/>
      <c r="U11318" s="52"/>
      <c r="V11318" s="52"/>
      <c r="W11318" s="52"/>
      <c r="X11318" s="52"/>
      <c r="Y11318" s="52"/>
      <c r="Z11318" s="52"/>
      <c r="AA11318" s="52"/>
    </row>
    <row r="11319" spans="19:27">
      <c r="S11319" s="52"/>
      <c r="T11319" s="52"/>
      <c r="U11319" s="52"/>
      <c r="V11319" s="52"/>
      <c r="W11319" s="52"/>
      <c r="X11319" s="52"/>
      <c r="Y11319" s="52"/>
      <c r="Z11319" s="52"/>
      <c r="AA11319" s="52"/>
    </row>
    <row r="11320" spans="19:27">
      <c r="S11320" s="52"/>
      <c r="T11320" s="52"/>
      <c r="U11320" s="52"/>
      <c r="V11320" s="52"/>
      <c r="W11320" s="52"/>
      <c r="X11320" s="52"/>
      <c r="Y11320" s="52"/>
      <c r="Z11320" s="52"/>
      <c r="AA11320" s="52"/>
    </row>
    <row r="11321" spans="19:27">
      <c r="S11321" s="52"/>
      <c r="T11321" s="52"/>
      <c r="U11321" s="52"/>
      <c r="V11321" s="52"/>
      <c r="W11321" s="52"/>
      <c r="X11321" s="52"/>
      <c r="Y11321" s="52"/>
      <c r="Z11321" s="52"/>
      <c r="AA11321" s="52"/>
    </row>
    <row r="11322" spans="19:27">
      <c r="S11322" s="52"/>
      <c r="T11322" s="52"/>
      <c r="U11322" s="52"/>
      <c r="V11322" s="52"/>
      <c r="W11322" s="52"/>
      <c r="X11322" s="52"/>
      <c r="Y11322" s="52"/>
      <c r="Z11322" s="52"/>
      <c r="AA11322" s="52"/>
    </row>
    <row r="11323" spans="19:27">
      <c r="S11323" s="52"/>
      <c r="T11323" s="52"/>
      <c r="U11323" s="52"/>
      <c r="V11323" s="52"/>
      <c r="W11323" s="52"/>
      <c r="X11323" s="52"/>
      <c r="Y11323" s="52"/>
      <c r="Z11323" s="52"/>
      <c r="AA11323" s="52"/>
    </row>
    <row r="11324" spans="19:27">
      <c r="S11324" s="52"/>
      <c r="T11324" s="52"/>
      <c r="U11324" s="52"/>
      <c r="V11324" s="52"/>
      <c r="W11324" s="52"/>
      <c r="X11324" s="52"/>
      <c r="Y11324" s="52"/>
      <c r="Z11324" s="52"/>
      <c r="AA11324" s="52"/>
    </row>
    <row r="11325" spans="19:27">
      <c r="S11325" s="52"/>
      <c r="T11325" s="52"/>
      <c r="U11325" s="52"/>
      <c r="V11325" s="52"/>
      <c r="W11325" s="52"/>
      <c r="X11325" s="52"/>
      <c r="Y11325" s="52"/>
      <c r="Z11325" s="52"/>
      <c r="AA11325" s="52"/>
    </row>
    <row r="11326" spans="19:27">
      <c r="S11326" s="52"/>
      <c r="T11326" s="52"/>
      <c r="U11326" s="52"/>
      <c r="V11326" s="52"/>
      <c r="W11326" s="52"/>
      <c r="X11326" s="52"/>
      <c r="Y11326" s="52"/>
      <c r="Z11326" s="52"/>
      <c r="AA11326" s="52"/>
    </row>
    <row r="11327" spans="19:27">
      <c r="S11327" s="52"/>
      <c r="T11327" s="52"/>
      <c r="U11327" s="52"/>
      <c r="V11327" s="52"/>
      <c r="W11327" s="52"/>
      <c r="X11327" s="52"/>
      <c r="Y11327" s="52"/>
      <c r="Z11327" s="52"/>
      <c r="AA11327" s="52"/>
    </row>
    <row r="11328" spans="19:27">
      <c r="S11328" s="52"/>
      <c r="T11328" s="52"/>
      <c r="U11328" s="52"/>
      <c r="V11328" s="52"/>
      <c r="W11328" s="52"/>
      <c r="X11328" s="52"/>
      <c r="Y11328" s="52"/>
      <c r="Z11328" s="52"/>
      <c r="AA11328" s="52"/>
    </row>
    <row r="11329" spans="19:27">
      <c r="S11329" s="52"/>
      <c r="T11329" s="52"/>
      <c r="U11329" s="52"/>
      <c r="V11329" s="52"/>
      <c r="W11329" s="52"/>
      <c r="X11329" s="52"/>
      <c r="Y11329" s="52"/>
      <c r="Z11329" s="52"/>
      <c r="AA11329" s="52"/>
    </row>
    <row r="11330" spans="19:27">
      <c r="S11330" s="52"/>
      <c r="T11330" s="52"/>
      <c r="U11330" s="52"/>
      <c r="V11330" s="52"/>
      <c r="W11330" s="52"/>
      <c r="X11330" s="52"/>
      <c r="Y11330" s="52"/>
      <c r="Z11330" s="52"/>
      <c r="AA11330" s="52"/>
    </row>
    <row r="11331" spans="19:27">
      <c r="S11331" s="52"/>
      <c r="T11331" s="52"/>
      <c r="U11331" s="52"/>
      <c r="V11331" s="52"/>
      <c r="W11331" s="52"/>
      <c r="X11331" s="52"/>
      <c r="Y11331" s="52"/>
      <c r="Z11331" s="52"/>
      <c r="AA11331" s="52"/>
    </row>
    <row r="11332" spans="19:27">
      <c r="S11332" s="52"/>
      <c r="T11332" s="52"/>
      <c r="U11332" s="52"/>
      <c r="V11332" s="52"/>
      <c r="W11332" s="52"/>
      <c r="X11332" s="52"/>
      <c r="Y11332" s="52"/>
      <c r="Z11332" s="52"/>
      <c r="AA11332" s="52"/>
    </row>
    <row r="11333" spans="19:27">
      <c r="S11333" s="52"/>
      <c r="T11333" s="52"/>
      <c r="U11333" s="52"/>
      <c r="V11333" s="52"/>
      <c r="W11333" s="52"/>
      <c r="X11333" s="52"/>
      <c r="Y11333" s="52"/>
      <c r="Z11333" s="52"/>
      <c r="AA11333" s="52"/>
    </row>
    <row r="11334" spans="19:27">
      <c r="S11334" s="52"/>
      <c r="T11334" s="52"/>
      <c r="U11334" s="52"/>
      <c r="V11334" s="52"/>
      <c r="W11334" s="52"/>
      <c r="X11334" s="52"/>
      <c r="Y11334" s="52"/>
      <c r="Z11334" s="52"/>
      <c r="AA11334" s="52"/>
    </row>
    <row r="11335" spans="19:27">
      <c r="S11335" s="52"/>
      <c r="T11335" s="52"/>
      <c r="U11335" s="52"/>
      <c r="V11335" s="52"/>
      <c r="W11335" s="52"/>
      <c r="X11335" s="52"/>
      <c r="Y11335" s="52"/>
      <c r="Z11335" s="52"/>
      <c r="AA11335" s="52"/>
    </row>
    <row r="11336" spans="19:27">
      <c r="S11336" s="52"/>
      <c r="T11336" s="52"/>
      <c r="U11336" s="52"/>
      <c r="V11336" s="52"/>
      <c r="W11336" s="52"/>
      <c r="X11336" s="52"/>
      <c r="Y11336" s="52"/>
      <c r="Z11336" s="52"/>
      <c r="AA11336" s="52"/>
    </row>
    <row r="11337" spans="19:27">
      <c r="S11337" s="52"/>
      <c r="T11337" s="52"/>
      <c r="U11337" s="52"/>
      <c r="V11337" s="52"/>
      <c r="W11337" s="52"/>
      <c r="X11337" s="52"/>
      <c r="Y11337" s="52"/>
      <c r="Z11337" s="52"/>
      <c r="AA11337" s="52"/>
    </row>
    <row r="11338" spans="19:27">
      <c r="S11338" s="52"/>
      <c r="T11338" s="52"/>
      <c r="U11338" s="52"/>
      <c r="V11338" s="52"/>
      <c r="W11338" s="52"/>
      <c r="X11338" s="52"/>
      <c r="Y11338" s="52"/>
      <c r="Z11338" s="52"/>
      <c r="AA11338" s="52"/>
    </row>
    <row r="11339" spans="19:27">
      <c r="S11339" s="52"/>
      <c r="T11339" s="52"/>
      <c r="U11339" s="52"/>
      <c r="V11339" s="52"/>
      <c r="W11339" s="52"/>
      <c r="X11339" s="52"/>
      <c r="Y11339" s="52"/>
      <c r="Z11339" s="52"/>
      <c r="AA11339" s="52"/>
    </row>
    <row r="11340" spans="19:27">
      <c r="S11340" s="52"/>
      <c r="T11340" s="52"/>
      <c r="U11340" s="52"/>
      <c r="V11340" s="52"/>
      <c r="W11340" s="52"/>
      <c r="X11340" s="52"/>
      <c r="Y11340" s="52"/>
      <c r="Z11340" s="52"/>
      <c r="AA11340" s="52"/>
    </row>
    <row r="11341" spans="19:27">
      <c r="S11341" s="52"/>
      <c r="T11341" s="52"/>
      <c r="U11341" s="52"/>
      <c r="V11341" s="52"/>
      <c r="W11341" s="52"/>
      <c r="X11341" s="52"/>
      <c r="Y11341" s="52"/>
      <c r="Z11341" s="52"/>
      <c r="AA11341" s="52"/>
    </row>
    <row r="11342" spans="19:27">
      <c r="S11342" s="52"/>
      <c r="T11342" s="52"/>
      <c r="U11342" s="52"/>
      <c r="V11342" s="52"/>
      <c r="W11342" s="52"/>
      <c r="X11342" s="52"/>
      <c r="Y11342" s="52"/>
      <c r="Z11342" s="52"/>
      <c r="AA11342" s="52"/>
    </row>
    <row r="11343" spans="19:27">
      <c r="S11343" s="52"/>
      <c r="T11343" s="52"/>
      <c r="U11343" s="52"/>
      <c r="V11343" s="52"/>
      <c r="W11343" s="52"/>
      <c r="X11343" s="52"/>
      <c r="Y11343" s="52"/>
      <c r="Z11343" s="52"/>
      <c r="AA11343" s="52"/>
    </row>
    <row r="11344" spans="19:27">
      <c r="S11344" s="52"/>
      <c r="T11344" s="52"/>
      <c r="U11344" s="52"/>
      <c r="V11344" s="52"/>
      <c r="W11344" s="52"/>
      <c r="X11344" s="52"/>
      <c r="Y11344" s="52"/>
      <c r="Z11344" s="52"/>
      <c r="AA11344" s="52"/>
    </row>
    <row r="11345" spans="19:27">
      <c r="S11345" s="52"/>
      <c r="T11345" s="52"/>
      <c r="U11345" s="52"/>
      <c r="V11345" s="52"/>
      <c r="W11345" s="52"/>
      <c r="X11345" s="52"/>
      <c r="Y11345" s="52"/>
      <c r="Z11345" s="52"/>
      <c r="AA11345" s="52"/>
    </row>
    <row r="11346" spans="19:27">
      <c r="S11346" s="52"/>
      <c r="T11346" s="52"/>
      <c r="U11346" s="52"/>
      <c r="V11346" s="52"/>
      <c r="W11346" s="52"/>
      <c r="X11346" s="52"/>
      <c r="Y11346" s="52"/>
      <c r="Z11346" s="52"/>
      <c r="AA11346" s="52"/>
    </row>
    <row r="11347" spans="19:27">
      <c r="S11347" s="52"/>
      <c r="T11347" s="52"/>
      <c r="U11347" s="52"/>
      <c r="V11347" s="52"/>
      <c r="W11347" s="52"/>
      <c r="X11347" s="52"/>
      <c r="Y11347" s="52"/>
      <c r="Z11347" s="52"/>
      <c r="AA11347" s="52"/>
    </row>
    <row r="11348" spans="19:27">
      <c r="S11348" s="52"/>
      <c r="T11348" s="52"/>
      <c r="U11348" s="52"/>
      <c r="V11348" s="52"/>
      <c r="W11348" s="52"/>
      <c r="X11348" s="52"/>
      <c r="Y11348" s="52"/>
      <c r="Z11348" s="52"/>
      <c r="AA11348" s="52"/>
    </row>
    <row r="11349" spans="19:27">
      <c r="S11349" s="52"/>
      <c r="T11349" s="52"/>
      <c r="U11349" s="52"/>
      <c r="V11349" s="52"/>
      <c r="W11349" s="52"/>
      <c r="X11349" s="52"/>
      <c r="Y11349" s="52"/>
      <c r="Z11349" s="52"/>
      <c r="AA11349" s="52"/>
    </row>
    <row r="11350" spans="19:27">
      <c r="S11350" s="52"/>
      <c r="T11350" s="52"/>
      <c r="U11350" s="52"/>
      <c r="V11350" s="52"/>
      <c r="W11350" s="52"/>
      <c r="X11350" s="52"/>
      <c r="Y11350" s="52"/>
      <c r="Z11350" s="52"/>
      <c r="AA11350" s="52"/>
    </row>
    <row r="11351" spans="19:27">
      <c r="S11351" s="52"/>
      <c r="T11351" s="52"/>
      <c r="U11351" s="52"/>
      <c r="V11351" s="52"/>
      <c r="W11351" s="52"/>
      <c r="X11351" s="52"/>
      <c r="Y11351" s="52"/>
      <c r="Z11351" s="52"/>
      <c r="AA11351" s="52"/>
    </row>
    <row r="11352" spans="19:27">
      <c r="S11352" s="52"/>
      <c r="T11352" s="52"/>
      <c r="U11352" s="52"/>
      <c r="V11352" s="52"/>
      <c r="W11352" s="52"/>
      <c r="X11352" s="52"/>
      <c r="Y11352" s="52"/>
      <c r="Z11352" s="52"/>
      <c r="AA11352" s="52"/>
    </row>
    <row r="11353" spans="19:27">
      <c r="S11353" s="52"/>
      <c r="T11353" s="52"/>
      <c r="U11353" s="52"/>
      <c r="V11353" s="52"/>
      <c r="W11353" s="52"/>
      <c r="X11353" s="52"/>
      <c r="Y11353" s="52"/>
      <c r="Z11353" s="52"/>
      <c r="AA11353" s="52"/>
    </row>
    <row r="11354" spans="19:27">
      <c r="S11354" s="52"/>
      <c r="T11354" s="52"/>
      <c r="U11354" s="52"/>
      <c r="V11354" s="52"/>
      <c r="W11354" s="52"/>
      <c r="X11354" s="52"/>
      <c r="Y11354" s="52"/>
      <c r="Z11354" s="52"/>
      <c r="AA11354" s="52"/>
    </row>
    <row r="11355" spans="19:27">
      <c r="S11355" s="52"/>
      <c r="T11355" s="52"/>
      <c r="U11355" s="52"/>
      <c r="V11355" s="52"/>
      <c r="W11355" s="52"/>
      <c r="X11355" s="52"/>
      <c r="Y11355" s="52"/>
      <c r="Z11355" s="52"/>
      <c r="AA11355" s="52"/>
    </row>
    <row r="11356" spans="19:27">
      <c r="S11356" s="52"/>
      <c r="T11356" s="52"/>
      <c r="U11356" s="52"/>
      <c r="V11356" s="52"/>
      <c r="W11356" s="52"/>
      <c r="X11356" s="52"/>
      <c r="Y11356" s="52"/>
      <c r="Z11356" s="52"/>
      <c r="AA11356" s="52"/>
    </row>
    <row r="11357" spans="19:27">
      <c r="S11357" s="52"/>
      <c r="T11357" s="52"/>
      <c r="U11357" s="52"/>
      <c r="V11357" s="52"/>
      <c r="W11357" s="52"/>
      <c r="X11357" s="52"/>
      <c r="Y11357" s="52"/>
      <c r="Z11357" s="52"/>
      <c r="AA11357" s="52"/>
    </row>
    <row r="11358" spans="19:27">
      <c r="S11358" s="52"/>
      <c r="T11358" s="52"/>
      <c r="U11358" s="52"/>
      <c r="V11358" s="52"/>
      <c r="W11358" s="52"/>
      <c r="X11358" s="52"/>
      <c r="Y11358" s="52"/>
      <c r="Z11358" s="52"/>
      <c r="AA11358" s="52"/>
    </row>
    <row r="11359" spans="19:27">
      <c r="S11359" s="52"/>
      <c r="T11359" s="52"/>
      <c r="U11359" s="52"/>
      <c r="V11359" s="52"/>
      <c r="W11359" s="52"/>
      <c r="X11359" s="52"/>
      <c r="Y11359" s="52"/>
      <c r="Z11359" s="52"/>
      <c r="AA11359" s="52"/>
    </row>
    <row r="11360" spans="19:27">
      <c r="S11360" s="52"/>
      <c r="T11360" s="52"/>
      <c r="U11360" s="52"/>
      <c r="V11360" s="52"/>
      <c r="W11360" s="52"/>
      <c r="X11360" s="52"/>
      <c r="Y11360" s="52"/>
      <c r="Z11360" s="52"/>
      <c r="AA11360" s="52"/>
    </row>
    <row r="11361" spans="19:27">
      <c r="S11361" s="52"/>
      <c r="T11361" s="52"/>
      <c r="U11361" s="52"/>
      <c r="V11361" s="52"/>
      <c r="W11361" s="52"/>
      <c r="X11361" s="52"/>
      <c r="Y11361" s="52"/>
      <c r="Z11361" s="52"/>
      <c r="AA11361" s="52"/>
    </row>
    <row r="11362" spans="19:27">
      <c r="S11362" s="52"/>
      <c r="T11362" s="52"/>
      <c r="U11362" s="52"/>
      <c r="V11362" s="52"/>
      <c r="W11362" s="52"/>
      <c r="X11362" s="52"/>
      <c r="Y11362" s="52"/>
      <c r="Z11362" s="52"/>
      <c r="AA11362" s="52"/>
    </row>
    <row r="11363" spans="19:27">
      <c r="S11363" s="52"/>
      <c r="T11363" s="52"/>
      <c r="U11363" s="52"/>
      <c r="V11363" s="52"/>
      <c r="W11363" s="52"/>
      <c r="X11363" s="52"/>
      <c r="Y11363" s="52"/>
      <c r="Z11363" s="52"/>
      <c r="AA11363" s="52"/>
    </row>
    <row r="11364" spans="19:27">
      <c r="S11364" s="52"/>
      <c r="T11364" s="52"/>
      <c r="U11364" s="52"/>
      <c r="V11364" s="52"/>
      <c r="W11364" s="52"/>
      <c r="X11364" s="52"/>
      <c r="Y11364" s="52"/>
      <c r="Z11364" s="52"/>
      <c r="AA11364" s="52"/>
    </row>
    <row r="11365" spans="19:27">
      <c r="S11365" s="52"/>
      <c r="T11365" s="52"/>
      <c r="U11365" s="52"/>
      <c r="V11365" s="52"/>
      <c r="W11365" s="52"/>
      <c r="X11365" s="52"/>
      <c r="Y11365" s="52"/>
      <c r="Z11365" s="52"/>
      <c r="AA11365" s="52"/>
    </row>
    <row r="11366" spans="19:27">
      <c r="S11366" s="52"/>
      <c r="T11366" s="52"/>
      <c r="U11366" s="52"/>
      <c r="V11366" s="52"/>
      <c r="W11366" s="52"/>
      <c r="X11366" s="52"/>
      <c r="Y11366" s="52"/>
      <c r="Z11366" s="52"/>
      <c r="AA11366" s="52"/>
    </row>
    <row r="11367" spans="19:27">
      <c r="S11367" s="52"/>
      <c r="T11367" s="52"/>
      <c r="U11367" s="52"/>
      <c r="V11367" s="52"/>
      <c r="W11367" s="52"/>
      <c r="X11367" s="52"/>
      <c r="Y11367" s="52"/>
      <c r="Z11367" s="52"/>
      <c r="AA11367" s="52"/>
    </row>
    <row r="11368" spans="19:27">
      <c r="S11368" s="52"/>
      <c r="T11368" s="52"/>
      <c r="U11368" s="52"/>
      <c r="V11368" s="52"/>
      <c r="W11368" s="52"/>
      <c r="X11368" s="52"/>
      <c r="Y11368" s="52"/>
      <c r="Z11368" s="52"/>
      <c r="AA11368" s="52"/>
    </row>
    <row r="11369" spans="19:27">
      <c r="S11369" s="52"/>
      <c r="T11369" s="52"/>
      <c r="U11369" s="52"/>
      <c r="V11369" s="52"/>
      <c r="W11369" s="52"/>
      <c r="X11369" s="52"/>
      <c r="Y11369" s="52"/>
      <c r="Z11369" s="52"/>
      <c r="AA11369" s="52"/>
    </row>
    <row r="11370" spans="19:27">
      <c r="S11370" s="52"/>
      <c r="T11370" s="52"/>
      <c r="U11370" s="52"/>
      <c r="V11370" s="52"/>
      <c r="W11370" s="52"/>
      <c r="X11370" s="52"/>
      <c r="Y11370" s="52"/>
      <c r="Z11370" s="52"/>
      <c r="AA11370" s="52"/>
    </row>
    <row r="11371" spans="19:27">
      <c r="S11371" s="52"/>
      <c r="T11371" s="52"/>
      <c r="U11371" s="52"/>
      <c r="V11371" s="52"/>
      <c r="W11371" s="52"/>
      <c r="X11371" s="52"/>
      <c r="Y11371" s="52"/>
      <c r="Z11371" s="52"/>
      <c r="AA11371" s="52"/>
    </row>
    <row r="11372" spans="19:27">
      <c r="S11372" s="52"/>
      <c r="T11372" s="52"/>
      <c r="U11372" s="52"/>
      <c r="V11372" s="52"/>
      <c r="W11372" s="52"/>
      <c r="X11372" s="52"/>
      <c r="Y11372" s="52"/>
      <c r="Z11372" s="52"/>
      <c r="AA11372" s="52"/>
    </row>
    <row r="11373" spans="19:27">
      <c r="S11373" s="52"/>
      <c r="T11373" s="52"/>
      <c r="U11373" s="52"/>
      <c r="V11373" s="52"/>
      <c r="W11373" s="52"/>
      <c r="X11373" s="52"/>
      <c r="Y11373" s="52"/>
      <c r="Z11373" s="52"/>
      <c r="AA11373" s="52"/>
    </row>
    <row r="11374" spans="19:27">
      <c r="S11374" s="52"/>
      <c r="T11374" s="52"/>
      <c r="U11374" s="52"/>
      <c r="V11374" s="52"/>
      <c r="W11374" s="52"/>
      <c r="X11374" s="52"/>
      <c r="Y11374" s="52"/>
      <c r="Z11374" s="52"/>
      <c r="AA11374" s="52"/>
    </row>
    <row r="11375" spans="19:27">
      <c r="S11375" s="52"/>
      <c r="T11375" s="52"/>
      <c r="U11375" s="52"/>
      <c r="V11375" s="52"/>
      <c r="W11375" s="52"/>
      <c r="X11375" s="52"/>
      <c r="Y11375" s="52"/>
      <c r="Z11375" s="52"/>
      <c r="AA11375" s="52"/>
    </row>
    <row r="11376" spans="19:27">
      <c r="S11376" s="52"/>
      <c r="T11376" s="52"/>
      <c r="U11376" s="52"/>
      <c r="V11376" s="52"/>
      <c r="W11376" s="52"/>
      <c r="X11376" s="52"/>
      <c r="Y11376" s="52"/>
      <c r="Z11376" s="52"/>
      <c r="AA11376" s="52"/>
    </row>
    <row r="11377" spans="19:27">
      <c r="S11377" s="52"/>
      <c r="T11377" s="52"/>
      <c r="U11377" s="52"/>
      <c r="V11377" s="52"/>
      <c r="W11377" s="52"/>
      <c r="X11377" s="52"/>
      <c r="Y11377" s="52"/>
      <c r="Z11377" s="52"/>
      <c r="AA11377" s="52"/>
    </row>
    <row r="11378" spans="19:27">
      <c r="S11378" s="52"/>
      <c r="T11378" s="52"/>
      <c r="U11378" s="52"/>
      <c r="V11378" s="52"/>
      <c r="W11378" s="52"/>
      <c r="X11378" s="52"/>
      <c r="Y11378" s="52"/>
      <c r="Z11378" s="52"/>
      <c r="AA11378" s="52"/>
    </row>
    <row r="11379" spans="19:27">
      <c r="S11379" s="52"/>
      <c r="T11379" s="52"/>
      <c r="U11379" s="52"/>
      <c r="V11379" s="52"/>
      <c r="W11379" s="52"/>
      <c r="X11379" s="52"/>
      <c r="Y11379" s="52"/>
      <c r="Z11379" s="52"/>
      <c r="AA11379" s="52"/>
    </row>
    <row r="11380" spans="19:27">
      <c r="S11380" s="52"/>
      <c r="T11380" s="52"/>
      <c r="U11380" s="52"/>
      <c r="V11380" s="52"/>
      <c r="W11380" s="52"/>
      <c r="X11380" s="52"/>
      <c r="Y11380" s="52"/>
      <c r="Z11380" s="52"/>
      <c r="AA11380" s="52"/>
    </row>
    <row r="11381" spans="19:27">
      <c r="S11381" s="52"/>
      <c r="T11381" s="52"/>
      <c r="U11381" s="52"/>
      <c r="V11381" s="52"/>
      <c r="W11381" s="52"/>
      <c r="X11381" s="52"/>
      <c r="Y11381" s="52"/>
      <c r="Z11381" s="52"/>
      <c r="AA11381" s="52"/>
    </row>
    <row r="11382" spans="19:27">
      <c r="S11382" s="52"/>
      <c r="T11382" s="52"/>
      <c r="U11382" s="52"/>
      <c r="V11382" s="52"/>
      <c r="W11382" s="52"/>
      <c r="X11382" s="52"/>
      <c r="Y11382" s="52"/>
      <c r="Z11382" s="52"/>
      <c r="AA11382" s="52"/>
    </row>
    <row r="11383" spans="19:27">
      <c r="S11383" s="52"/>
      <c r="T11383" s="52"/>
      <c r="U11383" s="52"/>
      <c r="V11383" s="52"/>
      <c r="W11383" s="52"/>
      <c r="X11383" s="52"/>
      <c r="Y11383" s="52"/>
      <c r="Z11383" s="52"/>
      <c r="AA11383" s="52"/>
    </row>
    <row r="11384" spans="19:27">
      <c r="S11384" s="52"/>
      <c r="T11384" s="52"/>
      <c r="U11384" s="52"/>
      <c r="V11384" s="52"/>
      <c r="W11384" s="52"/>
      <c r="X11384" s="52"/>
      <c r="Y11384" s="52"/>
      <c r="Z11384" s="52"/>
      <c r="AA11384" s="52"/>
    </row>
    <row r="11385" spans="19:27">
      <c r="S11385" s="52"/>
      <c r="T11385" s="52"/>
      <c r="U11385" s="52"/>
      <c r="V11385" s="52"/>
      <c r="W11385" s="52"/>
      <c r="X11385" s="52"/>
      <c r="Y11385" s="52"/>
      <c r="Z11385" s="52"/>
      <c r="AA11385" s="52"/>
    </row>
    <row r="11386" spans="19:27">
      <c r="S11386" s="52"/>
      <c r="T11386" s="52"/>
      <c r="U11386" s="52"/>
      <c r="V11386" s="52"/>
      <c r="W11386" s="52"/>
      <c r="X11386" s="52"/>
      <c r="Y11386" s="52"/>
      <c r="Z11386" s="52"/>
      <c r="AA11386" s="52"/>
    </row>
    <row r="11387" spans="19:27">
      <c r="S11387" s="52"/>
      <c r="T11387" s="52"/>
      <c r="U11387" s="52"/>
      <c r="V11387" s="52"/>
      <c r="W11387" s="52"/>
      <c r="X11387" s="52"/>
      <c r="Y11387" s="52"/>
      <c r="Z11387" s="52"/>
      <c r="AA11387" s="52"/>
    </row>
    <row r="11388" spans="19:27">
      <c r="S11388" s="52"/>
      <c r="T11388" s="52"/>
      <c r="U11388" s="52"/>
      <c r="V11388" s="52"/>
      <c r="W11388" s="52"/>
      <c r="X11388" s="52"/>
      <c r="Y11388" s="52"/>
      <c r="Z11388" s="52"/>
      <c r="AA11388" s="52"/>
    </row>
    <row r="11389" spans="19:27">
      <c r="S11389" s="52"/>
      <c r="T11389" s="52"/>
      <c r="U11389" s="52"/>
      <c r="V11389" s="52"/>
      <c r="W11389" s="52"/>
      <c r="X11389" s="52"/>
      <c r="Y11389" s="52"/>
      <c r="Z11389" s="52"/>
      <c r="AA11389" s="52"/>
    </row>
    <row r="11390" spans="19:27">
      <c r="S11390" s="52"/>
      <c r="T11390" s="52"/>
      <c r="U11390" s="52"/>
      <c r="V11390" s="52"/>
      <c r="W11390" s="52"/>
      <c r="X11390" s="52"/>
      <c r="Y11390" s="52"/>
      <c r="Z11390" s="52"/>
      <c r="AA11390" s="52"/>
    </row>
    <row r="11391" spans="19:27">
      <c r="S11391" s="52"/>
      <c r="T11391" s="52"/>
      <c r="U11391" s="52"/>
      <c r="V11391" s="52"/>
      <c r="W11391" s="52"/>
      <c r="X11391" s="52"/>
      <c r="Y11391" s="52"/>
      <c r="Z11391" s="52"/>
      <c r="AA11391" s="52"/>
    </row>
    <row r="11392" spans="19:27">
      <c r="S11392" s="52"/>
      <c r="T11392" s="52"/>
      <c r="U11392" s="52"/>
      <c r="V11392" s="52"/>
      <c r="W11392" s="52"/>
      <c r="X11392" s="52"/>
      <c r="Y11392" s="52"/>
      <c r="Z11392" s="52"/>
      <c r="AA11392" s="52"/>
    </row>
    <row r="11393" spans="19:27">
      <c r="S11393" s="52"/>
      <c r="T11393" s="52"/>
      <c r="U11393" s="52"/>
      <c r="V11393" s="52"/>
      <c r="W11393" s="52"/>
      <c r="X11393" s="52"/>
      <c r="Y11393" s="52"/>
      <c r="Z11393" s="52"/>
      <c r="AA11393" s="52"/>
    </row>
    <row r="11394" spans="19:27">
      <c r="S11394" s="52"/>
      <c r="T11394" s="52"/>
      <c r="U11394" s="52"/>
      <c r="V11394" s="52"/>
      <c r="W11394" s="52"/>
      <c r="X11394" s="52"/>
      <c r="Y11394" s="52"/>
      <c r="Z11394" s="52"/>
      <c r="AA11394" s="52"/>
    </row>
    <row r="11395" spans="19:27">
      <c r="S11395" s="52"/>
      <c r="T11395" s="52"/>
      <c r="U11395" s="52"/>
      <c r="V11395" s="52"/>
      <c r="W11395" s="52"/>
      <c r="X11395" s="52"/>
      <c r="Y11395" s="52"/>
      <c r="Z11395" s="52"/>
      <c r="AA11395" s="52"/>
    </row>
    <row r="11396" spans="19:27">
      <c r="S11396" s="52"/>
      <c r="T11396" s="52"/>
      <c r="U11396" s="52"/>
      <c r="V11396" s="52"/>
      <c r="W11396" s="52"/>
      <c r="X11396" s="52"/>
      <c r="Y11396" s="52"/>
      <c r="Z11396" s="52"/>
      <c r="AA11396" s="52"/>
    </row>
    <row r="11397" spans="19:27">
      <c r="S11397" s="52"/>
      <c r="T11397" s="52"/>
      <c r="U11397" s="52"/>
      <c r="V11397" s="52"/>
      <c r="W11397" s="52"/>
      <c r="X11397" s="52"/>
      <c r="Y11397" s="52"/>
      <c r="Z11397" s="52"/>
      <c r="AA11397" s="52"/>
    </row>
    <row r="11398" spans="19:27">
      <c r="S11398" s="52"/>
      <c r="T11398" s="52"/>
      <c r="U11398" s="52"/>
      <c r="V11398" s="52"/>
      <c r="W11398" s="52"/>
      <c r="X11398" s="52"/>
      <c r="Y11398" s="52"/>
      <c r="Z11398" s="52"/>
      <c r="AA11398" s="52"/>
    </row>
    <row r="11399" spans="19:27">
      <c r="S11399" s="52"/>
      <c r="T11399" s="52"/>
      <c r="U11399" s="52"/>
      <c r="V11399" s="52"/>
      <c r="W11399" s="52"/>
      <c r="X11399" s="52"/>
      <c r="Y11399" s="52"/>
      <c r="Z11399" s="52"/>
      <c r="AA11399" s="52"/>
    </row>
    <row r="11400" spans="19:27">
      <c r="S11400" s="52"/>
      <c r="T11400" s="52"/>
      <c r="U11400" s="52"/>
      <c r="V11400" s="52"/>
      <c r="W11400" s="52"/>
      <c r="X11400" s="52"/>
      <c r="Y11400" s="52"/>
      <c r="Z11400" s="52"/>
      <c r="AA11400" s="52"/>
    </row>
    <row r="11401" spans="19:27">
      <c r="S11401" s="52"/>
      <c r="T11401" s="52"/>
      <c r="U11401" s="52"/>
      <c r="V11401" s="52"/>
      <c r="W11401" s="52"/>
      <c r="X11401" s="52"/>
      <c r="Y11401" s="52"/>
      <c r="Z11401" s="52"/>
      <c r="AA11401" s="52"/>
    </row>
    <row r="11402" spans="19:27">
      <c r="S11402" s="52"/>
      <c r="T11402" s="52"/>
      <c r="U11402" s="52"/>
      <c r="V11402" s="52"/>
      <c r="W11402" s="52"/>
      <c r="X11402" s="52"/>
      <c r="Y11402" s="52"/>
      <c r="Z11402" s="52"/>
      <c r="AA11402" s="52"/>
    </row>
    <row r="11403" spans="19:27">
      <c r="S11403" s="52"/>
      <c r="T11403" s="52"/>
      <c r="U11403" s="52"/>
      <c r="V11403" s="52"/>
      <c r="W11403" s="52"/>
      <c r="X11403" s="52"/>
      <c r="Y11403" s="52"/>
      <c r="Z11403" s="52"/>
      <c r="AA11403" s="52"/>
    </row>
    <row r="11404" spans="19:27">
      <c r="S11404" s="52"/>
      <c r="T11404" s="52"/>
      <c r="U11404" s="52"/>
      <c r="V11404" s="52"/>
      <c r="W11404" s="52"/>
      <c r="X11404" s="52"/>
      <c r="Y11404" s="52"/>
      <c r="Z11404" s="52"/>
      <c r="AA11404" s="52"/>
    </row>
    <row r="11405" spans="19:27">
      <c r="S11405" s="52"/>
      <c r="T11405" s="52"/>
      <c r="U11405" s="52"/>
      <c r="V11405" s="52"/>
      <c r="W11405" s="52"/>
      <c r="X11405" s="52"/>
      <c r="Y11405" s="52"/>
      <c r="Z11405" s="52"/>
      <c r="AA11405" s="52"/>
    </row>
    <row r="11406" spans="19:27">
      <c r="S11406" s="52"/>
      <c r="T11406" s="52"/>
      <c r="U11406" s="52"/>
      <c r="V11406" s="52"/>
      <c r="W11406" s="52"/>
      <c r="X11406" s="52"/>
      <c r="Y11406" s="52"/>
      <c r="Z11406" s="52"/>
      <c r="AA11406" s="52"/>
    </row>
    <row r="11407" spans="19:27">
      <c r="S11407" s="52"/>
      <c r="T11407" s="52"/>
      <c r="U11407" s="52"/>
      <c r="V11407" s="52"/>
      <c r="W11407" s="52"/>
      <c r="X11407" s="52"/>
      <c r="Y11407" s="52"/>
      <c r="Z11407" s="52"/>
      <c r="AA11407" s="52"/>
    </row>
    <row r="11408" spans="19:27">
      <c r="S11408" s="52"/>
      <c r="T11408" s="52"/>
      <c r="U11408" s="52"/>
      <c r="V11408" s="52"/>
      <c r="W11408" s="52"/>
      <c r="X11408" s="52"/>
      <c r="Y11408" s="52"/>
      <c r="Z11408" s="52"/>
      <c r="AA11408" s="52"/>
    </row>
    <row r="11409" spans="19:27">
      <c r="S11409" s="52"/>
      <c r="T11409" s="52"/>
      <c r="U11409" s="52"/>
      <c r="V11409" s="52"/>
      <c r="W11409" s="52"/>
      <c r="X11409" s="52"/>
      <c r="Y11409" s="52"/>
      <c r="Z11409" s="52"/>
      <c r="AA11409" s="52"/>
    </row>
    <row r="11410" spans="19:27">
      <c r="S11410" s="52"/>
      <c r="T11410" s="52"/>
      <c r="U11410" s="52"/>
      <c r="V11410" s="52"/>
      <c r="W11410" s="52"/>
      <c r="X11410" s="52"/>
      <c r="Y11410" s="52"/>
      <c r="Z11410" s="52"/>
      <c r="AA11410" s="52"/>
    </row>
    <row r="11411" spans="19:27">
      <c r="S11411" s="52"/>
      <c r="T11411" s="52"/>
      <c r="U11411" s="52"/>
      <c r="V11411" s="52"/>
      <c r="W11411" s="52"/>
      <c r="X11411" s="52"/>
      <c r="Y11411" s="52"/>
      <c r="Z11411" s="52"/>
      <c r="AA11411" s="52"/>
    </row>
    <row r="11412" spans="19:27">
      <c r="S11412" s="52"/>
      <c r="T11412" s="52"/>
      <c r="U11412" s="52"/>
      <c r="V11412" s="52"/>
      <c r="W11412" s="52"/>
      <c r="X11412" s="52"/>
      <c r="Y11412" s="52"/>
      <c r="Z11412" s="52"/>
      <c r="AA11412" s="52"/>
    </row>
    <row r="11413" spans="19:27">
      <c r="S11413" s="52"/>
      <c r="T11413" s="52"/>
      <c r="U11413" s="52"/>
      <c r="V11413" s="52"/>
      <c r="W11413" s="52"/>
      <c r="X11413" s="52"/>
      <c r="Y11413" s="52"/>
      <c r="Z11413" s="52"/>
      <c r="AA11413" s="52"/>
    </row>
    <row r="11414" spans="19:27">
      <c r="S11414" s="52"/>
      <c r="T11414" s="52"/>
      <c r="U11414" s="52"/>
      <c r="V11414" s="52"/>
      <c r="W11414" s="52"/>
      <c r="X11414" s="52"/>
      <c r="Y11414" s="52"/>
      <c r="Z11414" s="52"/>
      <c r="AA11414" s="52"/>
    </row>
    <row r="11415" spans="19:27">
      <c r="S11415" s="52"/>
      <c r="T11415" s="52"/>
      <c r="U11415" s="52"/>
      <c r="V11415" s="52"/>
      <c r="W11415" s="52"/>
      <c r="X11415" s="52"/>
      <c r="Y11415" s="52"/>
      <c r="Z11415" s="52"/>
      <c r="AA11415" s="52"/>
    </row>
    <row r="11416" spans="19:27">
      <c r="S11416" s="52"/>
      <c r="T11416" s="52"/>
      <c r="U11416" s="52"/>
      <c r="V11416" s="52"/>
      <c r="W11416" s="52"/>
      <c r="X11416" s="52"/>
      <c r="Y11416" s="52"/>
      <c r="Z11416" s="52"/>
      <c r="AA11416" s="52"/>
    </row>
    <row r="11417" spans="19:27">
      <c r="S11417" s="52"/>
      <c r="T11417" s="52"/>
      <c r="U11417" s="52"/>
      <c r="V11417" s="52"/>
      <c r="W11417" s="52"/>
      <c r="X11417" s="52"/>
      <c r="Y11417" s="52"/>
      <c r="Z11417" s="52"/>
      <c r="AA11417" s="52"/>
    </row>
    <row r="11418" spans="19:27">
      <c r="S11418" s="52"/>
      <c r="T11418" s="52"/>
      <c r="U11418" s="52"/>
      <c r="V11418" s="52"/>
      <c r="W11418" s="52"/>
      <c r="X11418" s="52"/>
      <c r="Y11418" s="52"/>
      <c r="Z11418" s="52"/>
      <c r="AA11418" s="52"/>
    </row>
    <row r="11419" spans="19:27">
      <c r="S11419" s="52"/>
      <c r="T11419" s="52"/>
      <c r="U11419" s="52"/>
      <c r="V11419" s="52"/>
      <c r="W11419" s="52"/>
      <c r="X11419" s="52"/>
      <c r="Y11419" s="52"/>
      <c r="Z11419" s="52"/>
      <c r="AA11419" s="52"/>
    </row>
    <row r="11420" spans="19:27">
      <c r="S11420" s="52"/>
      <c r="T11420" s="52"/>
      <c r="U11420" s="52"/>
      <c r="V11420" s="52"/>
      <c r="W11420" s="52"/>
      <c r="X11420" s="52"/>
      <c r="Y11420" s="52"/>
      <c r="Z11420" s="52"/>
      <c r="AA11420" s="52"/>
    </row>
    <row r="11421" spans="19:27">
      <c r="S11421" s="52"/>
      <c r="T11421" s="52"/>
      <c r="U11421" s="52"/>
      <c r="V11421" s="52"/>
      <c r="W11421" s="52"/>
      <c r="X11421" s="52"/>
      <c r="Y11421" s="52"/>
      <c r="Z11421" s="52"/>
      <c r="AA11421" s="52"/>
    </row>
    <row r="11422" spans="19:27">
      <c r="S11422" s="52"/>
      <c r="T11422" s="52"/>
      <c r="U11422" s="52"/>
      <c r="V11422" s="52"/>
      <c r="W11422" s="52"/>
      <c r="X11422" s="52"/>
      <c r="Y11422" s="52"/>
      <c r="Z11422" s="52"/>
      <c r="AA11422" s="52"/>
    </row>
    <row r="11423" spans="19:27">
      <c r="S11423" s="52"/>
      <c r="T11423" s="52"/>
      <c r="U11423" s="52"/>
      <c r="V11423" s="52"/>
      <c r="W11423" s="52"/>
      <c r="X11423" s="52"/>
      <c r="Y11423" s="52"/>
      <c r="Z11423" s="52"/>
      <c r="AA11423" s="52"/>
    </row>
    <row r="11424" spans="19:27">
      <c r="S11424" s="52"/>
      <c r="T11424" s="52"/>
      <c r="U11424" s="52"/>
      <c r="V11424" s="52"/>
      <c r="W11424" s="52"/>
      <c r="X11424" s="52"/>
      <c r="Y11424" s="52"/>
      <c r="Z11424" s="52"/>
      <c r="AA11424" s="52"/>
    </row>
    <row r="11425" spans="19:27">
      <c r="S11425" s="52"/>
      <c r="T11425" s="52"/>
      <c r="U11425" s="52"/>
      <c r="V11425" s="52"/>
      <c r="W11425" s="52"/>
      <c r="X11425" s="52"/>
      <c r="Y11425" s="52"/>
      <c r="Z11425" s="52"/>
      <c r="AA11425" s="52"/>
    </row>
    <row r="11426" spans="19:27">
      <c r="S11426" s="52"/>
      <c r="T11426" s="52"/>
      <c r="U11426" s="52"/>
      <c r="V11426" s="52"/>
      <c r="W11426" s="52"/>
      <c r="X11426" s="52"/>
      <c r="Y11426" s="52"/>
      <c r="Z11426" s="52"/>
      <c r="AA11426" s="52"/>
    </row>
    <row r="11427" spans="19:27">
      <c r="S11427" s="52"/>
      <c r="T11427" s="52"/>
      <c r="U11427" s="52"/>
      <c r="V11427" s="52"/>
      <c r="W11427" s="52"/>
      <c r="X11427" s="52"/>
      <c r="Y11427" s="52"/>
      <c r="Z11427" s="52"/>
      <c r="AA11427" s="52"/>
    </row>
    <row r="11428" spans="19:27">
      <c r="S11428" s="52"/>
      <c r="T11428" s="52"/>
      <c r="U11428" s="52"/>
      <c r="V11428" s="52"/>
      <c r="W11428" s="52"/>
      <c r="X11428" s="52"/>
      <c r="Y11428" s="52"/>
      <c r="Z11428" s="52"/>
      <c r="AA11428" s="52"/>
    </row>
    <row r="11429" spans="19:27">
      <c r="S11429" s="52"/>
      <c r="T11429" s="52"/>
      <c r="U11429" s="52"/>
      <c r="V11429" s="52"/>
      <c r="W11429" s="52"/>
      <c r="X11429" s="52"/>
      <c r="Y11429" s="52"/>
      <c r="Z11429" s="52"/>
      <c r="AA11429" s="52"/>
    </row>
    <row r="11430" spans="19:27">
      <c r="S11430" s="52"/>
      <c r="T11430" s="52"/>
      <c r="U11430" s="52"/>
      <c r="V11430" s="52"/>
      <c r="W11430" s="52"/>
      <c r="X11430" s="52"/>
      <c r="Y11430" s="52"/>
      <c r="Z11430" s="52"/>
      <c r="AA11430" s="52"/>
    </row>
    <row r="11431" spans="19:27">
      <c r="S11431" s="52"/>
      <c r="T11431" s="52"/>
      <c r="U11431" s="52"/>
      <c r="V11431" s="52"/>
      <c r="W11431" s="52"/>
      <c r="X11431" s="52"/>
      <c r="Y11431" s="52"/>
      <c r="Z11431" s="52"/>
      <c r="AA11431" s="52"/>
    </row>
    <row r="11432" spans="19:27">
      <c r="S11432" s="52"/>
      <c r="T11432" s="52"/>
      <c r="U11432" s="52"/>
      <c r="V11432" s="52"/>
      <c r="W11432" s="52"/>
      <c r="X11432" s="52"/>
      <c r="Y11432" s="52"/>
      <c r="Z11432" s="52"/>
      <c r="AA11432" s="52"/>
    </row>
    <row r="11433" spans="19:27">
      <c r="S11433" s="52"/>
      <c r="T11433" s="52"/>
      <c r="U11433" s="52"/>
      <c r="V11433" s="52"/>
      <c r="W11433" s="52"/>
      <c r="X11433" s="52"/>
      <c r="Y11433" s="52"/>
      <c r="Z11433" s="52"/>
      <c r="AA11433" s="52"/>
    </row>
    <row r="11434" spans="19:27">
      <c r="S11434" s="52"/>
      <c r="T11434" s="52"/>
      <c r="U11434" s="52"/>
      <c r="V11434" s="52"/>
      <c r="W11434" s="52"/>
      <c r="X11434" s="52"/>
      <c r="Y11434" s="52"/>
      <c r="Z11434" s="52"/>
      <c r="AA11434" s="52"/>
    </row>
    <row r="11435" spans="19:27">
      <c r="S11435" s="52"/>
      <c r="T11435" s="52"/>
      <c r="U11435" s="52"/>
      <c r="V11435" s="52"/>
      <c r="W11435" s="52"/>
      <c r="X11435" s="52"/>
      <c r="Y11435" s="52"/>
      <c r="Z11435" s="52"/>
      <c r="AA11435" s="52"/>
    </row>
    <row r="11436" spans="19:27">
      <c r="S11436" s="52"/>
      <c r="T11436" s="52"/>
      <c r="U11436" s="52"/>
      <c r="V11436" s="52"/>
      <c r="W11436" s="52"/>
      <c r="X11436" s="52"/>
      <c r="Y11436" s="52"/>
      <c r="Z11436" s="52"/>
      <c r="AA11436" s="52"/>
    </row>
    <row r="11437" spans="19:27">
      <c r="S11437" s="52"/>
      <c r="T11437" s="52"/>
      <c r="U11437" s="52"/>
      <c r="V11437" s="52"/>
      <c r="W11437" s="52"/>
      <c r="X11437" s="52"/>
      <c r="Y11437" s="52"/>
      <c r="Z11437" s="52"/>
      <c r="AA11437" s="52"/>
    </row>
    <row r="11438" spans="19:27">
      <c r="S11438" s="52"/>
      <c r="T11438" s="52"/>
      <c r="U11438" s="52"/>
      <c r="V11438" s="52"/>
      <c r="W11438" s="52"/>
      <c r="X11438" s="52"/>
      <c r="Y11438" s="52"/>
      <c r="Z11438" s="52"/>
      <c r="AA11438" s="52"/>
    </row>
    <row r="11439" spans="19:27">
      <c r="S11439" s="52"/>
      <c r="T11439" s="52"/>
      <c r="U11439" s="52"/>
      <c r="V11439" s="52"/>
      <c r="W11439" s="52"/>
      <c r="X11439" s="52"/>
      <c r="Y11439" s="52"/>
      <c r="Z11439" s="52"/>
      <c r="AA11439" s="52"/>
    </row>
    <row r="11440" spans="19:27">
      <c r="S11440" s="52"/>
      <c r="T11440" s="52"/>
      <c r="U11440" s="52"/>
      <c r="V11440" s="52"/>
      <c r="W11440" s="52"/>
      <c r="X11440" s="52"/>
      <c r="Y11440" s="52"/>
      <c r="Z11440" s="52"/>
      <c r="AA11440" s="52"/>
    </row>
    <row r="11441" spans="19:27">
      <c r="S11441" s="52"/>
      <c r="T11441" s="52"/>
      <c r="U11441" s="52"/>
      <c r="V11441" s="52"/>
      <c r="W11441" s="52"/>
      <c r="X11441" s="52"/>
      <c r="Y11441" s="52"/>
      <c r="Z11441" s="52"/>
      <c r="AA11441" s="52"/>
    </row>
    <row r="11442" spans="19:27">
      <c r="S11442" s="52"/>
      <c r="T11442" s="52"/>
      <c r="U11442" s="52"/>
      <c r="V11442" s="52"/>
      <c r="W11442" s="52"/>
      <c r="X11442" s="52"/>
      <c r="Y11442" s="52"/>
      <c r="Z11442" s="52"/>
      <c r="AA11442" s="52"/>
    </row>
    <row r="11443" spans="19:27">
      <c r="S11443" s="52"/>
      <c r="T11443" s="52"/>
      <c r="U11443" s="52"/>
      <c r="V11443" s="52"/>
      <c r="W11443" s="52"/>
      <c r="X11443" s="52"/>
      <c r="Y11443" s="52"/>
      <c r="Z11443" s="52"/>
      <c r="AA11443" s="52"/>
    </row>
    <row r="11444" spans="19:27">
      <c r="S11444" s="52"/>
      <c r="T11444" s="52"/>
      <c r="U11444" s="52"/>
      <c r="V11444" s="52"/>
      <c r="W11444" s="52"/>
      <c r="X11444" s="52"/>
      <c r="Y11444" s="52"/>
      <c r="Z11444" s="52"/>
      <c r="AA11444" s="52"/>
    </row>
    <row r="11445" spans="19:27">
      <c r="S11445" s="52"/>
      <c r="T11445" s="52"/>
      <c r="U11445" s="52"/>
      <c r="V11445" s="52"/>
      <c r="W11445" s="52"/>
      <c r="X11445" s="52"/>
      <c r="Y11445" s="52"/>
      <c r="Z11445" s="52"/>
      <c r="AA11445" s="52"/>
    </row>
    <row r="11446" spans="19:27">
      <c r="S11446" s="52"/>
      <c r="T11446" s="52"/>
      <c r="U11446" s="52"/>
      <c r="V11446" s="52"/>
      <c r="W11446" s="52"/>
      <c r="X11446" s="52"/>
      <c r="Y11446" s="52"/>
      <c r="Z11446" s="52"/>
      <c r="AA11446" s="52"/>
    </row>
    <row r="11447" spans="19:27">
      <c r="S11447" s="52"/>
      <c r="T11447" s="52"/>
      <c r="U11447" s="52"/>
      <c r="V11447" s="52"/>
      <c r="W11447" s="52"/>
      <c r="X11447" s="52"/>
      <c r="Y11447" s="52"/>
      <c r="Z11447" s="52"/>
      <c r="AA11447" s="52"/>
    </row>
    <row r="11448" spans="19:27">
      <c r="S11448" s="52"/>
      <c r="T11448" s="52"/>
      <c r="U11448" s="52"/>
      <c r="V11448" s="52"/>
      <c r="W11448" s="52"/>
      <c r="X11448" s="52"/>
      <c r="Y11448" s="52"/>
      <c r="Z11448" s="52"/>
      <c r="AA11448" s="52"/>
    </row>
    <row r="11449" spans="19:27">
      <c r="S11449" s="52"/>
      <c r="T11449" s="52"/>
      <c r="U11449" s="52"/>
      <c r="V11449" s="52"/>
      <c r="W11449" s="52"/>
      <c r="X11449" s="52"/>
      <c r="Y11449" s="52"/>
      <c r="Z11449" s="52"/>
      <c r="AA11449" s="52"/>
    </row>
    <row r="11450" spans="19:27">
      <c r="S11450" s="52"/>
      <c r="T11450" s="52"/>
      <c r="U11450" s="52"/>
      <c r="V11450" s="52"/>
      <c r="W11450" s="52"/>
      <c r="X11450" s="52"/>
      <c r="Y11450" s="52"/>
      <c r="Z11450" s="52"/>
      <c r="AA11450" s="52"/>
    </row>
    <row r="11451" spans="19:27">
      <c r="S11451" s="52"/>
      <c r="T11451" s="52"/>
      <c r="U11451" s="52"/>
      <c r="V11451" s="52"/>
      <c r="W11451" s="52"/>
      <c r="X11451" s="52"/>
      <c r="Y11451" s="52"/>
      <c r="Z11451" s="52"/>
      <c r="AA11451" s="52"/>
    </row>
    <row r="11452" spans="19:27">
      <c r="S11452" s="52"/>
      <c r="T11452" s="52"/>
      <c r="U11452" s="52"/>
      <c r="V11452" s="52"/>
      <c r="W11452" s="52"/>
      <c r="X11452" s="52"/>
      <c r="Y11452" s="52"/>
      <c r="Z11452" s="52"/>
      <c r="AA11452" s="52"/>
    </row>
    <row r="11453" spans="19:27">
      <c r="S11453" s="52"/>
      <c r="T11453" s="52"/>
      <c r="U11453" s="52"/>
      <c r="V11453" s="52"/>
      <c r="W11453" s="52"/>
      <c r="X11453" s="52"/>
      <c r="Y11453" s="52"/>
      <c r="Z11453" s="52"/>
      <c r="AA11453" s="52"/>
    </row>
    <row r="11454" spans="19:27">
      <c r="S11454" s="52"/>
      <c r="T11454" s="52"/>
      <c r="U11454" s="52"/>
      <c r="V11454" s="52"/>
      <c r="W11454" s="52"/>
      <c r="X11454" s="52"/>
      <c r="Y11454" s="52"/>
      <c r="Z11454" s="52"/>
      <c r="AA11454" s="52"/>
    </row>
    <row r="11455" spans="19:27">
      <c r="S11455" s="52"/>
      <c r="T11455" s="52"/>
      <c r="U11455" s="52"/>
      <c r="V11455" s="52"/>
      <c r="W11455" s="52"/>
      <c r="X11455" s="52"/>
      <c r="Y11455" s="52"/>
      <c r="Z11455" s="52"/>
      <c r="AA11455" s="52"/>
    </row>
    <row r="11456" spans="19:27">
      <c r="S11456" s="52"/>
      <c r="T11456" s="52"/>
      <c r="U11456" s="52"/>
      <c r="V11456" s="52"/>
      <c r="W11456" s="52"/>
      <c r="X11456" s="52"/>
      <c r="Y11456" s="52"/>
      <c r="Z11456" s="52"/>
      <c r="AA11456" s="52"/>
    </row>
    <row r="11457" spans="19:27">
      <c r="S11457" s="52"/>
      <c r="T11457" s="52"/>
      <c r="U11457" s="52"/>
      <c r="V11457" s="52"/>
      <c r="W11457" s="52"/>
      <c r="X11457" s="52"/>
      <c r="Y11457" s="52"/>
      <c r="Z11457" s="52"/>
      <c r="AA11457" s="52"/>
    </row>
    <row r="11458" spans="19:27">
      <c r="S11458" s="52"/>
      <c r="T11458" s="52"/>
      <c r="U11458" s="52"/>
      <c r="V11458" s="52"/>
      <c r="W11458" s="52"/>
      <c r="X11458" s="52"/>
      <c r="Y11458" s="52"/>
      <c r="Z11458" s="52"/>
      <c r="AA11458" s="52"/>
    </row>
    <row r="11459" spans="19:27">
      <c r="S11459" s="52"/>
      <c r="T11459" s="52"/>
      <c r="U11459" s="52"/>
      <c r="V11459" s="52"/>
      <c r="W11459" s="52"/>
      <c r="X11459" s="52"/>
      <c r="Y11459" s="52"/>
      <c r="Z11459" s="52"/>
      <c r="AA11459" s="52"/>
    </row>
    <row r="11460" spans="19:27">
      <c r="S11460" s="52"/>
      <c r="T11460" s="52"/>
      <c r="U11460" s="52"/>
      <c r="V11460" s="52"/>
      <c r="W11460" s="52"/>
      <c r="X11460" s="52"/>
      <c r="Y11460" s="52"/>
      <c r="Z11460" s="52"/>
      <c r="AA11460" s="52"/>
    </row>
    <row r="11461" spans="19:27">
      <c r="S11461" s="52"/>
      <c r="T11461" s="52"/>
      <c r="U11461" s="52"/>
      <c r="V11461" s="52"/>
      <c r="W11461" s="52"/>
      <c r="X11461" s="52"/>
      <c r="Y11461" s="52"/>
      <c r="Z11461" s="52"/>
      <c r="AA11461" s="52"/>
    </row>
    <row r="11462" spans="19:27">
      <c r="S11462" s="52"/>
      <c r="T11462" s="52"/>
      <c r="U11462" s="52"/>
      <c r="V11462" s="52"/>
      <c r="W11462" s="52"/>
      <c r="X11462" s="52"/>
      <c r="Y11462" s="52"/>
      <c r="Z11462" s="52"/>
      <c r="AA11462" s="52"/>
    </row>
    <row r="11463" spans="19:27">
      <c r="S11463" s="52"/>
      <c r="T11463" s="52"/>
      <c r="U11463" s="52"/>
      <c r="V11463" s="52"/>
      <c r="W11463" s="52"/>
      <c r="X11463" s="52"/>
      <c r="Y11463" s="52"/>
      <c r="Z11463" s="52"/>
      <c r="AA11463" s="52"/>
    </row>
    <row r="11464" spans="19:27">
      <c r="S11464" s="52"/>
      <c r="T11464" s="52"/>
      <c r="U11464" s="52"/>
      <c r="V11464" s="52"/>
      <c r="W11464" s="52"/>
      <c r="X11464" s="52"/>
      <c r="Y11464" s="52"/>
      <c r="Z11464" s="52"/>
      <c r="AA11464" s="52"/>
    </row>
    <row r="11465" spans="19:27">
      <c r="S11465" s="52"/>
      <c r="T11465" s="52"/>
      <c r="U11465" s="52"/>
      <c r="V11465" s="52"/>
      <c r="W11465" s="52"/>
      <c r="X11465" s="52"/>
      <c r="Y11465" s="52"/>
      <c r="Z11465" s="52"/>
      <c r="AA11465" s="52"/>
    </row>
    <row r="11466" spans="19:27">
      <c r="S11466" s="52"/>
      <c r="T11466" s="52"/>
      <c r="U11466" s="52"/>
      <c r="V11466" s="52"/>
      <c r="W11466" s="52"/>
      <c r="X11466" s="52"/>
      <c r="Y11466" s="52"/>
      <c r="Z11466" s="52"/>
      <c r="AA11466" s="52"/>
    </row>
    <row r="11467" spans="19:27">
      <c r="S11467" s="52"/>
      <c r="T11467" s="52"/>
      <c r="U11467" s="52"/>
      <c r="V11467" s="52"/>
      <c r="W11467" s="52"/>
      <c r="X11467" s="52"/>
      <c r="Y11467" s="52"/>
      <c r="Z11467" s="52"/>
      <c r="AA11467" s="52"/>
    </row>
    <row r="11468" spans="19:27">
      <c r="S11468" s="52"/>
      <c r="T11468" s="52"/>
      <c r="U11468" s="52"/>
      <c r="V11468" s="52"/>
      <c r="W11468" s="52"/>
      <c r="X11468" s="52"/>
      <c r="Y11468" s="52"/>
      <c r="Z11468" s="52"/>
      <c r="AA11468" s="52"/>
    </row>
    <row r="11469" spans="19:27">
      <c r="S11469" s="52"/>
      <c r="T11469" s="52"/>
      <c r="U11469" s="52"/>
      <c r="V11469" s="52"/>
      <c r="W11469" s="52"/>
      <c r="X11469" s="52"/>
      <c r="Y11469" s="52"/>
      <c r="Z11469" s="52"/>
      <c r="AA11469" s="52"/>
    </row>
    <row r="11470" spans="19:27">
      <c r="S11470" s="52"/>
      <c r="T11470" s="52"/>
      <c r="U11470" s="52"/>
      <c r="V11470" s="52"/>
      <c r="W11470" s="52"/>
      <c r="X11470" s="52"/>
      <c r="Y11470" s="52"/>
      <c r="Z11470" s="52"/>
      <c r="AA11470" s="52"/>
    </row>
    <row r="11471" spans="19:27">
      <c r="S11471" s="52"/>
      <c r="T11471" s="52"/>
      <c r="U11471" s="52"/>
      <c r="V11471" s="52"/>
      <c r="W11471" s="52"/>
      <c r="X11471" s="52"/>
      <c r="Y11471" s="52"/>
      <c r="Z11471" s="52"/>
      <c r="AA11471" s="52"/>
    </row>
    <row r="11472" spans="19:27">
      <c r="S11472" s="52"/>
      <c r="T11472" s="52"/>
      <c r="U11472" s="52"/>
      <c r="V11472" s="52"/>
      <c r="W11472" s="52"/>
      <c r="X11472" s="52"/>
      <c r="Y11472" s="52"/>
      <c r="Z11472" s="52"/>
      <c r="AA11472" s="52"/>
    </row>
    <row r="11473" spans="19:27">
      <c r="S11473" s="52"/>
      <c r="T11473" s="52"/>
      <c r="U11473" s="52"/>
      <c r="V11473" s="52"/>
      <c r="W11473" s="52"/>
      <c r="X11473" s="52"/>
      <c r="Y11473" s="52"/>
      <c r="Z11473" s="52"/>
      <c r="AA11473" s="52"/>
    </row>
    <row r="11474" spans="19:27">
      <c r="S11474" s="52"/>
      <c r="T11474" s="52"/>
      <c r="U11474" s="52"/>
      <c r="V11474" s="52"/>
      <c r="W11474" s="52"/>
      <c r="X11474" s="52"/>
      <c r="Y11474" s="52"/>
      <c r="Z11474" s="52"/>
      <c r="AA11474" s="52"/>
    </row>
    <row r="11475" spans="19:27">
      <c r="S11475" s="52"/>
      <c r="T11475" s="52"/>
      <c r="U11475" s="52"/>
      <c r="V11475" s="52"/>
      <c r="W11475" s="52"/>
      <c r="X11475" s="52"/>
      <c r="Y11475" s="52"/>
      <c r="Z11475" s="52"/>
      <c r="AA11475" s="52"/>
    </row>
    <row r="11476" spans="19:27">
      <c r="S11476" s="52"/>
      <c r="T11476" s="52"/>
      <c r="U11476" s="52"/>
      <c r="V11476" s="52"/>
      <c r="W11476" s="52"/>
      <c r="X11476" s="52"/>
      <c r="Y11476" s="52"/>
      <c r="Z11476" s="52"/>
      <c r="AA11476" s="52"/>
    </row>
    <row r="11477" spans="19:27">
      <c r="S11477" s="52"/>
      <c r="T11477" s="52"/>
      <c r="U11477" s="52"/>
      <c r="V11477" s="52"/>
      <c r="W11477" s="52"/>
      <c r="X11477" s="52"/>
      <c r="Y11477" s="52"/>
      <c r="Z11477" s="52"/>
      <c r="AA11477" s="52"/>
    </row>
    <row r="11478" spans="19:27">
      <c r="S11478" s="52"/>
      <c r="T11478" s="52"/>
      <c r="U11478" s="52"/>
      <c r="V11478" s="52"/>
      <c r="W11478" s="52"/>
      <c r="X11478" s="52"/>
      <c r="Y11478" s="52"/>
      <c r="Z11478" s="52"/>
      <c r="AA11478" s="52"/>
    </row>
    <row r="11479" spans="19:27">
      <c r="S11479" s="52"/>
      <c r="T11479" s="52"/>
      <c r="U11479" s="52"/>
      <c r="V11479" s="52"/>
      <c r="W11479" s="52"/>
      <c r="X11479" s="52"/>
      <c r="Y11479" s="52"/>
      <c r="Z11479" s="52"/>
      <c r="AA11479" s="52"/>
    </row>
    <row r="11480" spans="19:27">
      <c r="S11480" s="52"/>
      <c r="T11480" s="52"/>
      <c r="U11480" s="52"/>
      <c r="V11480" s="52"/>
      <c r="W11480" s="52"/>
      <c r="X11480" s="52"/>
      <c r="Y11480" s="52"/>
      <c r="Z11480" s="52"/>
      <c r="AA11480" s="52"/>
    </row>
    <row r="11481" spans="19:27">
      <c r="S11481" s="52"/>
      <c r="T11481" s="52"/>
      <c r="U11481" s="52"/>
      <c r="V11481" s="52"/>
      <c r="W11481" s="52"/>
      <c r="X11481" s="52"/>
      <c r="Y11481" s="52"/>
      <c r="Z11481" s="52"/>
      <c r="AA11481" s="52"/>
    </row>
    <row r="11482" spans="19:27">
      <c r="S11482" s="52"/>
      <c r="T11482" s="52"/>
      <c r="U11482" s="52"/>
      <c r="V11482" s="52"/>
      <c r="W11482" s="52"/>
      <c r="X11482" s="52"/>
      <c r="Y11482" s="52"/>
      <c r="Z11482" s="52"/>
      <c r="AA11482" s="52"/>
    </row>
    <row r="11483" spans="19:27">
      <c r="S11483" s="52"/>
      <c r="T11483" s="52"/>
      <c r="U11483" s="52"/>
      <c r="V11483" s="52"/>
      <c r="W11483" s="52"/>
      <c r="X11483" s="52"/>
      <c r="Y11483" s="52"/>
      <c r="Z11483" s="52"/>
      <c r="AA11483" s="52"/>
    </row>
    <row r="11484" spans="19:27">
      <c r="S11484" s="52"/>
      <c r="T11484" s="52"/>
      <c r="U11484" s="52"/>
      <c r="V11484" s="52"/>
      <c r="W11484" s="52"/>
      <c r="X11484" s="52"/>
      <c r="Y11484" s="52"/>
      <c r="Z11484" s="52"/>
      <c r="AA11484" s="52"/>
    </row>
    <row r="11485" spans="19:27">
      <c r="S11485" s="52"/>
      <c r="T11485" s="52"/>
      <c r="U11485" s="52"/>
      <c r="V11485" s="52"/>
      <c r="W11485" s="52"/>
      <c r="X11485" s="52"/>
      <c r="Y11485" s="52"/>
      <c r="Z11485" s="52"/>
      <c r="AA11485" s="52"/>
    </row>
    <row r="11486" spans="19:27">
      <c r="S11486" s="52"/>
      <c r="T11486" s="52"/>
      <c r="U11486" s="52"/>
      <c r="V11486" s="52"/>
      <c r="W11486" s="52"/>
      <c r="X11486" s="52"/>
      <c r="Y11486" s="52"/>
      <c r="Z11486" s="52"/>
      <c r="AA11486" s="52"/>
    </row>
    <row r="11487" spans="19:27">
      <c r="S11487" s="52"/>
      <c r="T11487" s="52"/>
      <c r="U11487" s="52"/>
      <c r="V11487" s="52"/>
      <c r="W11487" s="52"/>
      <c r="X11487" s="52"/>
      <c r="Y11487" s="52"/>
      <c r="Z11487" s="52"/>
      <c r="AA11487" s="52"/>
    </row>
    <row r="11488" spans="19:27">
      <c r="S11488" s="52"/>
      <c r="T11488" s="52"/>
      <c r="U11488" s="52"/>
      <c r="V11488" s="52"/>
      <c r="W11488" s="52"/>
      <c r="X11488" s="52"/>
      <c r="Y11488" s="52"/>
      <c r="Z11488" s="52"/>
      <c r="AA11488" s="52"/>
    </row>
    <row r="11489" spans="19:27">
      <c r="S11489" s="52"/>
      <c r="T11489" s="52"/>
      <c r="U11489" s="52"/>
      <c r="V11489" s="52"/>
      <c r="W11489" s="52"/>
      <c r="X11489" s="52"/>
      <c r="Y11489" s="52"/>
      <c r="Z11489" s="52"/>
      <c r="AA11489" s="52"/>
    </row>
    <row r="11490" spans="19:27">
      <c r="S11490" s="52"/>
      <c r="T11490" s="52"/>
      <c r="U11490" s="52"/>
      <c r="V11490" s="52"/>
      <c r="W11490" s="52"/>
      <c r="X11490" s="52"/>
      <c r="Y11490" s="52"/>
      <c r="Z11490" s="52"/>
      <c r="AA11490" s="52"/>
    </row>
    <row r="11491" spans="19:27">
      <c r="S11491" s="52"/>
      <c r="T11491" s="52"/>
      <c r="U11491" s="52"/>
      <c r="V11491" s="52"/>
      <c r="W11491" s="52"/>
      <c r="X11491" s="52"/>
      <c r="Y11491" s="52"/>
      <c r="Z11491" s="52"/>
      <c r="AA11491" s="52"/>
    </row>
    <row r="11492" spans="19:27">
      <c r="S11492" s="52"/>
      <c r="T11492" s="52"/>
      <c r="U11492" s="52"/>
      <c r="V11492" s="52"/>
      <c r="W11492" s="52"/>
      <c r="X11492" s="52"/>
      <c r="Y11492" s="52"/>
      <c r="Z11492" s="52"/>
      <c r="AA11492" s="52"/>
    </row>
    <row r="11493" spans="19:27">
      <c r="S11493" s="52"/>
      <c r="T11493" s="52"/>
      <c r="U11493" s="52"/>
      <c r="V11493" s="52"/>
      <c r="W11493" s="52"/>
      <c r="X11493" s="52"/>
      <c r="Y11493" s="52"/>
      <c r="Z11493" s="52"/>
      <c r="AA11493" s="52"/>
    </row>
    <row r="11494" spans="19:27">
      <c r="S11494" s="52"/>
      <c r="T11494" s="52"/>
      <c r="U11494" s="52"/>
      <c r="V11494" s="52"/>
      <c r="W11494" s="52"/>
      <c r="X11494" s="52"/>
      <c r="Y11494" s="52"/>
      <c r="Z11494" s="52"/>
      <c r="AA11494" s="52"/>
    </row>
    <row r="11495" spans="19:27">
      <c r="S11495" s="52"/>
      <c r="T11495" s="52"/>
      <c r="U11495" s="52"/>
      <c r="V11495" s="52"/>
      <c r="W11495" s="52"/>
      <c r="X11495" s="52"/>
      <c r="Y11495" s="52"/>
      <c r="Z11495" s="52"/>
      <c r="AA11495" s="52"/>
    </row>
    <row r="11496" spans="19:27">
      <c r="S11496" s="52"/>
      <c r="T11496" s="52"/>
      <c r="U11496" s="52"/>
      <c r="V11496" s="52"/>
      <c r="W11496" s="52"/>
      <c r="X11496" s="52"/>
      <c r="Y11496" s="52"/>
      <c r="Z11496" s="52"/>
      <c r="AA11496" s="52"/>
    </row>
    <row r="11497" spans="19:27">
      <c r="S11497" s="52"/>
      <c r="T11497" s="52"/>
      <c r="U11497" s="52"/>
      <c r="V11497" s="52"/>
      <c r="W11497" s="52"/>
      <c r="X11497" s="52"/>
      <c r="Y11497" s="52"/>
      <c r="Z11497" s="52"/>
      <c r="AA11497" s="52"/>
    </row>
    <row r="11498" spans="19:27">
      <c r="S11498" s="52"/>
      <c r="T11498" s="52"/>
      <c r="U11498" s="52"/>
      <c r="V11498" s="52"/>
      <c r="W11498" s="52"/>
      <c r="X11498" s="52"/>
      <c r="Y11498" s="52"/>
      <c r="Z11498" s="52"/>
      <c r="AA11498" s="52"/>
    </row>
    <row r="11499" spans="19:27">
      <c r="S11499" s="52"/>
      <c r="T11499" s="52"/>
      <c r="U11499" s="52"/>
      <c r="V11499" s="52"/>
      <c r="W11499" s="52"/>
      <c r="X11499" s="52"/>
      <c r="Y11499" s="52"/>
      <c r="Z11499" s="52"/>
      <c r="AA11499" s="52"/>
    </row>
    <row r="11500" spans="19:27">
      <c r="S11500" s="52"/>
      <c r="T11500" s="52"/>
      <c r="U11500" s="52"/>
      <c r="V11500" s="52"/>
      <c r="W11500" s="52"/>
      <c r="X11500" s="52"/>
      <c r="Y11500" s="52"/>
      <c r="Z11500" s="52"/>
      <c r="AA11500" s="52"/>
    </row>
    <row r="11501" spans="19:27">
      <c r="S11501" s="52"/>
      <c r="T11501" s="52"/>
      <c r="U11501" s="52"/>
      <c r="V11501" s="52"/>
      <c r="W11501" s="52"/>
      <c r="X11501" s="52"/>
      <c r="Y11501" s="52"/>
      <c r="Z11501" s="52"/>
      <c r="AA11501" s="52"/>
    </row>
    <row r="11502" spans="19:27">
      <c r="S11502" s="52"/>
      <c r="T11502" s="52"/>
      <c r="U11502" s="52"/>
      <c r="V11502" s="52"/>
      <c r="W11502" s="52"/>
      <c r="X11502" s="52"/>
      <c r="Y11502" s="52"/>
      <c r="Z11502" s="52"/>
      <c r="AA11502" s="52"/>
    </row>
    <row r="11503" spans="19:27">
      <c r="S11503" s="52"/>
      <c r="T11503" s="52"/>
      <c r="U11503" s="52"/>
      <c r="V11503" s="52"/>
      <c r="W11503" s="52"/>
      <c r="X11503" s="52"/>
      <c r="Y11503" s="52"/>
      <c r="Z11503" s="52"/>
      <c r="AA11503" s="52"/>
    </row>
    <row r="11504" spans="19:27">
      <c r="S11504" s="52"/>
      <c r="T11504" s="52"/>
      <c r="U11504" s="52"/>
      <c r="V11504" s="52"/>
      <c r="W11504" s="52"/>
      <c r="X11504" s="52"/>
      <c r="Y11504" s="52"/>
      <c r="Z11504" s="52"/>
      <c r="AA11504" s="52"/>
    </row>
    <row r="11505" spans="19:27">
      <c r="S11505" s="52"/>
      <c r="T11505" s="52"/>
      <c r="U11505" s="52"/>
      <c r="V11505" s="52"/>
      <c r="W11505" s="52"/>
      <c r="X11505" s="52"/>
      <c r="Y11505" s="52"/>
      <c r="Z11505" s="52"/>
      <c r="AA11505" s="52"/>
    </row>
    <row r="11506" spans="19:27">
      <c r="S11506" s="52"/>
      <c r="T11506" s="52"/>
      <c r="U11506" s="52"/>
      <c r="V11506" s="52"/>
      <c r="W11506" s="52"/>
      <c r="X11506" s="52"/>
      <c r="Y11506" s="52"/>
      <c r="Z11506" s="52"/>
      <c r="AA11506" s="52"/>
    </row>
    <row r="11507" spans="19:27">
      <c r="S11507" s="52"/>
      <c r="T11507" s="52"/>
      <c r="U11507" s="52"/>
      <c r="V11507" s="52"/>
      <c r="W11507" s="52"/>
      <c r="X11507" s="52"/>
      <c r="Y11507" s="52"/>
      <c r="Z11507" s="52"/>
      <c r="AA11507" s="52"/>
    </row>
    <row r="11508" spans="19:27">
      <c r="S11508" s="52"/>
      <c r="T11508" s="52"/>
      <c r="U11508" s="52"/>
      <c r="V11508" s="52"/>
      <c r="W11508" s="52"/>
      <c r="X11508" s="52"/>
      <c r="Y11508" s="52"/>
      <c r="Z11508" s="52"/>
      <c r="AA11508" s="52"/>
    </row>
    <row r="11509" spans="19:27">
      <c r="S11509" s="52"/>
      <c r="T11509" s="52"/>
      <c r="U11509" s="52"/>
      <c r="V11509" s="52"/>
      <c r="W11509" s="52"/>
      <c r="X11509" s="52"/>
      <c r="Y11509" s="52"/>
      <c r="Z11509" s="52"/>
      <c r="AA11509" s="52"/>
    </row>
    <row r="11510" spans="19:27">
      <c r="S11510" s="52"/>
      <c r="T11510" s="52"/>
      <c r="U11510" s="52"/>
      <c r="V11510" s="52"/>
      <c r="W11510" s="52"/>
      <c r="X11510" s="52"/>
      <c r="Y11510" s="52"/>
      <c r="Z11510" s="52"/>
      <c r="AA11510" s="52"/>
    </row>
    <row r="11511" spans="19:27">
      <c r="S11511" s="52"/>
      <c r="T11511" s="52"/>
      <c r="U11511" s="52"/>
      <c r="V11511" s="52"/>
      <c r="W11511" s="52"/>
      <c r="X11511" s="52"/>
      <c r="Y11511" s="52"/>
      <c r="Z11511" s="52"/>
      <c r="AA11511" s="52"/>
    </row>
    <row r="11512" spans="19:27">
      <c r="S11512" s="52"/>
      <c r="T11512" s="52"/>
      <c r="U11512" s="52"/>
      <c r="V11512" s="52"/>
      <c r="W11512" s="52"/>
      <c r="X11512" s="52"/>
      <c r="Y11512" s="52"/>
      <c r="Z11512" s="52"/>
      <c r="AA11512" s="52"/>
    </row>
    <row r="11513" spans="19:27">
      <c r="S11513" s="52"/>
      <c r="T11513" s="52"/>
      <c r="U11513" s="52"/>
      <c r="V11513" s="52"/>
      <c r="W11513" s="52"/>
      <c r="X11513" s="52"/>
      <c r="Y11513" s="52"/>
      <c r="Z11513" s="52"/>
      <c r="AA11513" s="52"/>
    </row>
    <row r="11514" spans="19:27">
      <c r="S11514" s="52"/>
      <c r="T11514" s="52"/>
      <c r="U11514" s="52"/>
      <c r="V11514" s="52"/>
      <c r="W11514" s="52"/>
      <c r="X11514" s="52"/>
      <c r="Y11514" s="52"/>
      <c r="Z11514" s="52"/>
      <c r="AA11514" s="52"/>
    </row>
    <row r="11515" spans="19:27">
      <c r="S11515" s="52"/>
      <c r="T11515" s="52"/>
      <c r="U11515" s="52"/>
      <c r="V11515" s="52"/>
      <c r="W11515" s="52"/>
      <c r="X11515" s="52"/>
      <c r="Y11515" s="52"/>
      <c r="Z11515" s="52"/>
      <c r="AA11515" s="52"/>
    </row>
    <row r="11516" spans="19:27">
      <c r="S11516" s="52"/>
      <c r="T11516" s="52"/>
      <c r="U11516" s="52"/>
      <c r="V11516" s="52"/>
      <c r="W11516" s="52"/>
      <c r="X11516" s="52"/>
      <c r="Y11516" s="52"/>
      <c r="Z11516" s="52"/>
      <c r="AA11516" s="52"/>
    </row>
    <row r="11517" spans="19:27">
      <c r="S11517" s="52"/>
      <c r="T11517" s="52"/>
      <c r="U11517" s="52"/>
      <c r="V11517" s="52"/>
      <c r="W11517" s="52"/>
      <c r="X11517" s="52"/>
      <c r="Y11517" s="52"/>
      <c r="Z11517" s="52"/>
      <c r="AA11517" s="52"/>
    </row>
    <row r="11518" spans="19:27">
      <c r="S11518" s="52"/>
      <c r="T11518" s="52"/>
      <c r="U11518" s="52"/>
      <c r="V11518" s="52"/>
      <c r="W11518" s="52"/>
      <c r="X11518" s="52"/>
      <c r="Y11518" s="52"/>
      <c r="Z11518" s="52"/>
      <c r="AA11518" s="52"/>
    </row>
    <row r="11519" spans="19:27">
      <c r="S11519" s="52"/>
      <c r="T11519" s="52"/>
      <c r="U11519" s="52"/>
      <c r="V11519" s="52"/>
      <c r="W11519" s="52"/>
      <c r="X11519" s="52"/>
      <c r="Y11519" s="52"/>
      <c r="Z11519" s="52"/>
      <c r="AA11519" s="52"/>
    </row>
    <row r="11520" spans="19:27">
      <c r="S11520" s="52"/>
      <c r="T11520" s="52"/>
      <c r="U11520" s="52"/>
      <c r="V11520" s="52"/>
      <c r="W11520" s="52"/>
      <c r="X11520" s="52"/>
      <c r="Y11520" s="52"/>
      <c r="Z11520" s="52"/>
      <c r="AA11520" s="52"/>
    </row>
    <row r="11521" spans="19:27">
      <c r="S11521" s="52"/>
      <c r="T11521" s="52"/>
      <c r="U11521" s="52"/>
      <c r="V11521" s="52"/>
      <c r="W11521" s="52"/>
      <c r="X11521" s="52"/>
      <c r="Y11521" s="52"/>
      <c r="Z11521" s="52"/>
      <c r="AA11521" s="52"/>
    </row>
    <row r="11522" spans="19:27">
      <c r="S11522" s="52"/>
      <c r="T11522" s="52"/>
      <c r="U11522" s="52"/>
      <c r="V11522" s="52"/>
      <c r="W11522" s="52"/>
      <c r="X11522" s="52"/>
      <c r="Y11522" s="52"/>
      <c r="Z11522" s="52"/>
      <c r="AA11522" s="52"/>
    </row>
    <row r="11523" spans="19:27">
      <c r="S11523" s="52"/>
      <c r="T11523" s="52"/>
      <c r="U11523" s="52"/>
      <c r="V11523" s="52"/>
      <c r="W11523" s="52"/>
      <c r="X11523" s="52"/>
      <c r="Y11523" s="52"/>
      <c r="Z11523" s="52"/>
      <c r="AA11523" s="52"/>
    </row>
    <row r="11524" spans="19:27">
      <c r="S11524" s="52"/>
      <c r="T11524" s="52"/>
      <c r="U11524" s="52"/>
      <c r="V11524" s="52"/>
      <c r="W11524" s="52"/>
      <c r="X11524" s="52"/>
      <c r="Y11524" s="52"/>
      <c r="Z11524" s="52"/>
      <c r="AA11524" s="52"/>
    </row>
    <row r="11525" spans="19:27">
      <c r="S11525" s="52"/>
      <c r="T11525" s="52"/>
      <c r="U11525" s="52"/>
      <c r="V11525" s="52"/>
      <c r="W11525" s="52"/>
      <c r="X11525" s="52"/>
      <c r="Y11525" s="52"/>
      <c r="Z11525" s="52"/>
      <c r="AA11525" s="52"/>
    </row>
    <row r="11526" spans="19:27">
      <c r="S11526" s="52"/>
      <c r="T11526" s="52"/>
      <c r="U11526" s="52"/>
      <c r="V11526" s="52"/>
      <c r="W11526" s="52"/>
      <c r="X11526" s="52"/>
      <c r="Y11526" s="52"/>
      <c r="Z11526" s="52"/>
      <c r="AA11526" s="52"/>
    </row>
    <row r="11527" spans="19:27">
      <c r="S11527" s="52"/>
      <c r="T11527" s="52"/>
      <c r="U11527" s="52"/>
      <c r="V11527" s="52"/>
      <c r="W11527" s="52"/>
      <c r="X11527" s="52"/>
      <c r="Y11527" s="52"/>
      <c r="Z11527" s="52"/>
      <c r="AA11527" s="52"/>
    </row>
    <row r="11528" spans="19:27">
      <c r="S11528" s="52"/>
      <c r="T11528" s="52"/>
      <c r="U11528" s="52"/>
      <c r="V11528" s="52"/>
      <c r="W11528" s="52"/>
      <c r="X11528" s="52"/>
      <c r="Y11528" s="52"/>
      <c r="Z11528" s="52"/>
      <c r="AA11528" s="52"/>
    </row>
    <row r="11529" spans="19:27">
      <c r="S11529" s="52"/>
      <c r="T11529" s="52"/>
      <c r="U11529" s="52"/>
      <c r="V11529" s="52"/>
      <c r="W11529" s="52"/>
      <c r="X11529" s="52"/>
      <c r="Y11529" s="52"/>
      <c r="Z11529" s="52"/>
      <c r="AA11529" s="52"/>
    </row>
    <row r="11530" spans="19:27">
      <c r="S11530" s="52"/>
      <c r="T11530" s="52"/>
      <c r="U11530" s="52"/>
      <c r="V11530" s="52"/>
      <c r="W11530" s="52"/>
      <c r="X11530" s="52"/>
      <c r="Y11530" s="52"/>
      <c r="Z11530" s="52"/>
      <c r="AA11530" s="52"/>
    </row>
    <row r="11531" spans="19:27">
      <c r="S11531" s="52"/>
      <c r="T11531" s="52"/>
      <c r="U11531" s="52"/>
      <c r="V11531" s="52"/>
      <c r="W11531" s="52"/>
      <c r="X11531" s="52"/>
      <c r="Y11531" s="52"/>
      <c r="Z11531" s="52"/>
      <c r="AA11531" s="52"/>
    </row>
    <row r="11532" spans="19:27">
      <c r="S11532" s="52"/>
      <c r="T11532" s="52"/>
      <c r="U11532" s="52"/>
      <c r="V11532" s="52"/>
      <c r="W11532" s="52"/>
      <c r="X11532" s="52"/>
      <c r="Y11532" s="52"/>
      <c r="Z11532" s="52"/>
      <c r="AA11532" s="52"/>
    </row>
    <row r="11533" spans="19:27">
      <c r="S11533" s="52"/>
      <c r="T11533" s="52"/>
      <c r="U11533" s="52"/>
      <c r="V11533" s="52"/>
      <c r="W11533" s="52"/>
      <c r="X11533" s="52"/>
      <c r="Y11533" s="52"/>
      <c r="Z11533" s="52"/>
      <c r="AA11533" s="52"/>
    </row>
    <row r="11534" spans="19:27">
      <c r="S11534" s="52"/>
      <c r="T11534" s="52"/>
      <c r="U11534" s="52"/>
      <c r="V11534" s="52"/>
      <c r="W11534" s="52"/>
      <c r="X11534" s="52"/>
      <c r="Y11534" s="52"/>
      <c r="Z11534" s="52"/>
      <c r="AA11534" s="52"/>
    </row>
    <row r="11535" spans="19:27">
      <c r="S11535" s="52"/>
      <c r="T11535" s="52"/>
      <c r="U11535" s="52"/>
      <c r="V11535" s="52"/>
      <c r="W11535" s="52"/>
      <c r="X11535" s="52"/>
      <c r="Y11535" s="52"/>
      <c r="Z11535" s="52"/>
      <c r="AA11535" s="52"/>
    </row>
    <row r="11536" spans="19:27">
      <c r="S11536" s="52"/>
      <c r="T11536" s="52"/>
      <c r="U11536" s="52"/>
      <c r="V11536" s="52"/>
      <c r="W11536" s="52"/>
      <c r="X11536" s="52"/>
      <c r="Y11536" s="52"/>
      <c r="Z11536" s="52"/>
      <c r="AA11536" s="52"/>
    </row>
    <row r="11537" spans="19:27">
      <c r="S11537" s="52"/>
      <c r="T11537" s="52"/>
      <c r="U11537" s="52"/>
      <c r="V11537" s="52"/>
      <c r="W11537" s="52"/>
      <c r="X11537" s="52"/>
      <c r="Y11537" s="52"/>
      <c r="Z11537" s="52"/>
      <c r="AA11537" s="52"/>
    </row>
    <row r="11538" spans="19:27">
      <c r="S11538" s="52"/>
      <c r="T11538" s="52"/>
      <c r="U11538" s="52"/>
      <c r="V11538" s="52"/>
      <c r="W11538" s="52"/>
      <c r="X11538" s="52"/>
      <c r="Y11538" s="52"/>
      <c r="Z11538" s="52"/>
      <c r="AA11538" s="52"/>
    </row>
    <row r="11539" spans="19:27">
      <c r="S11539" s="52"/>
      <c r="T11539" s="52"/>
      <c r="U11539" s="52"/>
      <c r="V11539" s="52"/>
      <c r="W11539" s="52"/>
      <c r="X11539" s="52"/>
      <c r="Y11539" s="52"/>
      <c r="Z11539" s="52"/>
      <c r="AA11539" s="52"/>
    </row>
    <row r="11540" spans="19:27">
      <c r="S11540" s="52"/>
      <c r="T11540" s="52"/>
      <c r="U11540" s="52"/>
      <c r="V11540" s="52"/>
      <c r="W11540" s="52"/>
      <c r="X11540" s="52"/>
      <c r="Y11540" s="52"/>
      <c r="Z11540" s="52"/>
      <c r="AA11540" s="52"/>
    </row>
    <row r="11541" spans="19:27">
      <c r="S11541" s="52"/>
      <c r="T11541" s="52"/>
      <c r="U11541" s="52"/>
      <c r="V11541" s="52"/>
      <c r="W11541" s="52"/>
      <c r="X11541" s="52"/>
      <c r="Y11541" s="52"/>
      <c r="Z11541" s="52"/>
      <c r="AA11541" s="52"/>
    </row>
    <row r="11542" spans="19:27">
      <c r="S11542" s="52"/>
      <c r="T11542" s="52"/>
      <c r="U11542" s="52"/>
      <c r="V11542" s="52"/>
      <c r="W11542" s="52"/>
      <c r="X11542" s="52"/>
      <c r="Y11542" s="52"/>
      <c r="Z11542" s="52"/>
      <c r="AA11542" s="52"/>
    </row>
    <row r="11543" spans="19:27">
      <c r="S11543" s="52"/>
      <c r="T11543" s="52"/>
      <c r="U11543" s="52"/>
      <c r="V11543" s="52"/>
      <c r="W11543" s="52"/>
      <c r="X11543" s="52"/>
      <c r="Y11543" s="52"/>
      <c r="Z11543" s="52"/>
      <c r="AA11543" s="52"/>
    </row>
    <row r="11544" spans="19:27">
      <c r="S11544" s="52"/>
      <c r="T11544" s="52"/>
      <c r="U11544" s="52"/>
      <c r="V11544" s="52"/>
      <c r="W11544" s="52"/>
      <c r="X11544" s="52"/>
      <c r="Y11544" s="52"/>
      <c r="Z11544" s="52"/>
      <c r="AA11544" s="52"/>
    </row>
    <row r="11545" spans="19:27">
      <c r="S11545" s="52"/>
      <c r="T11545" s="52"/>
      <c r="U11545" s="52"/>
      <c r="V11545" s="52"/>
      <c r="W11545" s="52"/>
      <c r="X11545" s="52"/>
      <c r="Y11545" s="52"/>
      <c r="Z11545" s="52"/>
      <c r="AA11545" s="52"/>
    </row>
    <row r="11546" spans="19:27">
      <c r="S11546" s="52"/>
      <c r="T11546" s="52"/>
      <c r="U11546" s="52"/>
      <c r="V11546" s="52"/>
      <c r="W11546" s="52"/>
      <c r="X11546" s="52"/>
      <c r="Y11546" s="52"/>
      <c r="Z11546" s="52"/>
      <c r="AA11546" s="52"/>
    </row>
    <row r="11547" spans="19:27">
      <c r="S11547" s="52"/>
      <c r="T11547" s="52"/>
      <c r="U11547" s="52"/>
      <c r="V11547" s="52"/>
      <c r="W11547" s="52"/>
      <c r="X11547" s="52"/>
      <c r="Y11547" s="52"/>
      <c r="Z11547" s="52"/>
      <c r="AA11547" s="52"/>
    </row>
    <row r="11548" spans="19:27">
      <c r="S11548" s="52"/>
      <c r="T11548" s="52"/>
      <c r="U11548" s="52"/>
      <c r="V11548" s="52"/>
      <c r="W11548" s="52"/>
      <c r="X11548" s="52"/>
      <c r="Y11548" s="52"/>
      <c r="Z11548" s="52"/>
      <c r="AA11548" s="52"/>
    </row>
    <row r="11549" spans="19:27">
      <c r="S11549" s="52"/>
      <c r="T11549" s="52"/>
      <c r="U11549" s="52"/>
      <c r="V11549" s="52"/>
      <c r="W11549" s="52"/>
      <c r="X11549" s="52"/>
      <c r="Y11549" s="52"/>
      <c r="Z11549" s="52"/>
      <c r="AA11549" s="52"/>
    </row>
    <row r="11550" spans="19:27">
      <c r="S11550" s="52"/>
      <c r="T11550" s="52"/>
      <c r="U11550" s="52"/>
      <c r="V11550" s="52"/>
      <c r="W11550" s="52"/>
      <c r="X11550" s="52"/>
      <c r="Y11550" s="52"/>
      <c r="Z11550" s="52"/>
      <c r="AA11550" s="52"/>
    </row>
    <row r="11551" spans="19:27">
      <c r="S11551" s="52"/>
      <c r="T11551" s="52"/>
      <c r="U11551" s="52"/>
      <c r="V11551" s="52"/>
      <c r="W11551" s="52"/>
      <c r="X11551" s="52"/>
      <c r="Y11551" s="52"/>
      <c r="Z11551" s="52"/>
      <c r="AA11551" s="52"/>
    </row>
    <row r="11552" spans="19:27">
      <c r="S11552" s="52"/>
      <c r="T11552" s="52"/>
      <c r="U11552" s="52"/>
      <c r="V11552" s="52"/>
      <c r="W11552" s="52"/>
      <c r="X11552" s="52"/>
      <c r="Y11552" s="52"/>
      <c r="Z11552" s="52"/>
      <c r="AA11552" s="52"/>
    </row>
    <row r="11553" spans="19:27">
      <c r="S11553" s="52"/>
      <c r="T11553" s="52"/>
      <c r="U11553" s="52"/>
      <c r="V11553" s="52"/>
      <c r="W11553" s="52"/>
      <c r="X11553" s="52"/>
      <c r="Y11553" s="52"/>
      <c r="Z11553" s="52"/>
      <c r="AA11553" s="52"/>
    </row>
    <row r="11554" spans="19:27">
      <c r="S11554" s="52"/>
      <c r="T11554" s="52"/>
      <c r="U11554" s="52"/>
      <c r="V11554" s="52"/>
      <c r="W11554" s="52"/>
      <c r="X11554" s="52"/>
      <c r="Y11554" s="52"/>
      <c r="Z11554" s="52"/>
      <c r="AA11554" s="52"/>
    </row>
    <row r="11555" spans="19:27">
      <c r="S11555" s="52"/>
      <c r="T11555" s="52"/>
      <c r="U11555" s="52"/>
      <c r="V11555" s="52"/>
      <c r="W11555" s="52"/>
      <c r="X11555" s="52"/>
      <c r="Y11555" s="52"/>
      <c r="Z11555" s="52"/>
      <c r="AA11555" s="52"/>
    </row>
    <row r="11556" spans="19:27">
      <c r="S11556" s="52"/>
      <c r="T11556" s="52"/>
      <c r="U11556" s="52"/>
      <c r="V11556" s="52"/>
      <c r="W11556" s="52"/>
      <c r="X11556" s="52"/>
      <c r="Y11556" s="52"/>
      <c r="Z11556" s="52"/>
      <c r="AA11556" s="52"/>
    </row>
    <row r="11557" spans="19:27">
      <c r="S11557" s="52"/>
      <c r="T11557" s="52"/>
      <c r="U11557" s="52"/>
      <c r="V11557" s="52"/>
      <c r="W11557" s="52"/>
      <c r="X11557" s="52"/>
      <c r="Y11557" s="52"/>
      <c r="Z11557" s="52"/>
      <c r="AA11557" s="52"/>
    </row>
    <row r="11558" spans="19:27">
      <c r="S11558" s="52"/>
      <c r="T11558" s="52"/>
      <c r="U11558" s="52"/>
      <c r="V11558" s="52"/>
      <c r="W11558" s="52"/>
      <c r="X11558" s="52"/>
      <c r="Y11558" s="52"/>
      <c r="Z11558" s="52"/>
      <c r="AA11558" s="52"/>
    </row>
    <row r="11559" spans="19:27">
      <c r="S11559" s="52"/>
      <c r="T11559" s="52"/>
      <c r="U11559" s="52"/>
      <c r="V11559" s="52"/>
      <c r="W11559" s="52"/>
      <c r="X11559" s="52"/>
      <c r="Y11559" s="52"/>
      <c r="Z11559" s="52"/>
      <c r="AA11559" s="52"/>
    </row>
    <row r="11560" spans="19:27">
      <c r="S11560" s="52"/>
      <c r="T11560" s="52"/>
      <c r="U11560" s="52"/>
      <c r="V11560" s="52"/>
      <c r="W11560" s="52"/>
      <c r="X11560" s="52"/>
      <c r="Y11560" s="52"/>
      <c r="Z11560" s="52"/>
      <c r="AA11560" s="52"/>
    </row>
    <row r="11561" spans="19:27">
      <c r="S11561" s="52"/>
      <c r="T11561" s="52"/>
      <c r="U11561" s="52"/>
      <c r="V11561" s="52"/>
      <c r="W11561" s="52"/>
      <c r="X11561" s="52"/>
      <c r="Y11561" s="52"/>
      <c r="Z11561" s="52"/>
      <c r="AA11561" s="52"/>
    </row>
    <row r="11562" spans="19:27">
      <c r="S11562" s="52"/>
      <c r="T11562" s="52"/>
      <c r="U11562" s="52"/>
      <c r="V11562" s="52"/>
      <c r="W11562" s="52"/>
      <c r="X11562" s="52"/>
      <c r="Y11562" s="52"/>
      <c r="Z11562" s="52"/>
      <c r="AA11562" s="52"/>
    </row>
    <row r="11563" spans="19:27">
      <c r="S11563" s="52"/>
      <c r="T11563" s="52"/>
      <c r="U11563" s="52"/>
      <c r="V11563" s="52"/>
      <c r="W11563" s="52"/>
      <c r="X11563" s="52"/>
      <c r="Y11563" s="52"/>
      <c r="Z11563" s="52"/>
      <c r="AA11563" s="52"/>
    </row>
    <row r="11564" spans="19:27">
      <c r="S11564" s="52"/>
      <c r="T11564" s="52"/>
      <c r="U11564" s="52"/>
      <c r="V11564" s="52"/>
      <c r="W11564" s="52"/>
      <c r="X11564" s="52"/>
      <c r="Y11564" s="52"/>
      <c r="Z11564" s="52"/>
      <c r="AA11564" s="52"/>
    </row>
    <row r="11565" spans="19:27">
      <c r="S11565" s="52"/>
      <c r="T11565" s="52"/>
      <c r="U11565" s="52"/>
      <c r="V11565" s="52"/>
      <c r="W11565" s="52"/>
      <c r="X11565" s="52"/>
      <c r="Y11565" s="52"/>
      <c r="Z11565" s="52"/>
      <c r="AA11565" s="52"/>
    </row>
    <row r="11566" spans="19:27">
      <c r="S11566" s="52"/>
      <c r="T11566" s="52"/>
      <c r="U11566" s="52"/>
      <c r="V11566" s="52"/>
      <c r="W11566" s="52"/>
      <c r="X11566" s="52"/>
      <c r="Y11566" s="52"/>
      <c r="Z11566" s="52"/>
      <c r="AA11566" s="52"/>
    </row>
    <row r="11567" spans="19:27">
      <c r="S11567" s="52"/>
      <c r="T11567" s="52"/>
      <c r="U11567" s="52"/>
      <c r="V11567" s="52"/>
      <c r="W11567" s="52"/>
      <c r="X11567" s="52"/>
      <c r="Y11567" s="52"/>
      <c r="Z11567" s="52"/>
      <c r="AA11567" s="52"/>
    </row>
    <row r="11568" spans="19:27">
      <c r="S11568" s="52"/>
      <c r="T11568" s="52"/>
      <c r="U11568" s="52"/>
      <c r="V11568" s="52"/>
      <c r="W11568" s="52"/>
      <c r="X11568" s="52"/>
      <c r="Y11568" s="52"/>
      <c r="Z11568" s="52"/>
      <c r="AA11568" s="52"/>
    </row>
    <row r="11569" spans="19:27">
      <c r="S11569" s="52"/>
      <c r="T11569" s="52"/>
      <c r="U11569" s="52"/>
      <c r="V11569" s="52"/>
      <c r="W11569" s="52"/>
      <c r="X11569" s="52"/>
      <c r="Y11569" s="52"/>
      <c r="Z11569" s="52"/>
      <c r="AA11569" s="52"/>
    </row>
    <row r="11570" spans="19:27">
      <c r="S11570" s="52"/>
      <c r="T11570" s="52"/>
      <c r="U11570" s="52"/>
      <c r="V11570" s="52"/>
      <c r="W11570" s="52"/>
      <c r="X11570" s="52"/>
      <c r="Y11570" s="52"/>
      <c r="Z11570" s="52"/>
      <c r="AA11570" s="52"/>
    </row>
    <row r="11571" spans="19:27">
      <c r="S11571" s="52"/>
      <c r="T11571" s="52"/>
      <c r="U11571" s="52"/>
      <c r="V11571" s="52"/>
      <c r="W11571" s="52"/>
      <c r="X11571" s="52"/>
      <c r="Y11571" s="52"/>
      <c r="Z11571" s="52"/>
      <c r="AA11571" s="52"/>
    </row>
    <row r="11572" spans="19:27">
      <c r="S11572" s="52"/>
      <c r="T11572" s="52"/>
      <c r="U11572" s="52"/>
      <c r="V11572" s="52"/>
      <c r="W11572" s="52"/>
      <c r="X11572" s="52"/>
      <c r="Y11572" s="52"/>
      <c r="Z11572" s="52"/>
      <c r="AA11572" s="52"/>
    </row>
    <row r="11573" spans="19:27">
      <c r="S11573" s="52"/>
      <c r="T11573" s="52"/>
      <c r="U11573" s="52"/>
      <c r="V11573" s="52"/>
      <c r="W11573" s="52"/>
      <c r="X11573" s="52"/>
      <c r="Y11573" s="52"/>
      <c r="Z11573" s="52"/>
      <c r="AA11573" s="52"/>
    </row>
    <row r="11574" spans="19:27">
      <c r="S11574" s="52"/>
      <c r="T11574" s="52"/>
      <c r="U11574" s="52"/>
      <c r="V11574" s="52"/>
      <c r="W11574" s="52"/>
      <c r="X11574" s="52"/>
      <c r="Y11574" s="52"/>
      <c r="Z11574" s="52"/>
      <c r="AA11574" s="52"/>
    </row>
    <row r="11575" spans="19:27">
      <c r="S11575" s="52"/>
      <c r="T11575" s="52"/>
      <c r="U11575" s="52"/>
      <c r="V11575" s="52"/>
      <c r="W11575" s="52"/>
      <c r="X11575" s="52"/>
      <c r="Y11575" s="52"/>
      <c r="Z11575" s="52"/>
      <c r="AA11575" s="52"/>
    </row>
    <row r="11576" spans="19:27">
      <c r="S11576" s="52"/>
      <c r="T11576" s="52"/>
      <c r="U11576" s="52"/>
      <c r="V11576" s="52"/>
      <c r="W11576" s="52"/>
      <c r="X11576" s="52"/>
      <c r="Y11576" s="52"/>
      <c r="Z11576" s="52"/>
      <c r="AA11576" s="52"/>
    </row>
    <row r="11577" spans="19:27">
      <c r="S11577" s="52"/>
      <c r="T11577" s="52"/>
      <c r="U11577" s="52"/>
      <c r="V11577" s="52"/>
      <c r="W11577" s="52"/>
      <c r="X11577" s="52"/>
      <c r="Y11577" s="52"/>
      <c r="Z11577" s="52"/>
      <c r="AA11577" s="52"/>
    </row>
    <row r="11578" spans="19:27">
      <c r="S11578" s="52"/>
      <c r="T11578" s="52"/>
      <c r="U11578" s="52"/>
      <c r="V11578" s="52"/>
      <c r="W11578" s="52"/>
      <c r="X11578" s="52"/>
      <c r="Y11578" s="52"/>
      <c r="Z11578" s="52"/>
      <c r="AA11578" s="52"/>
    </row>
    <row r="11579" spans="19:27">
      <c r="S11579" s="52"/>
      <c r="T11579" s="52"/>
      <c r="U11579" s="52"/>
      <c r="V11579" s="52"/>
      <c r="W11579" s="52"/>
      <c r="X11579" s="52"/>
      <c r="Y11579" s="52"/>
      <c r="Z11579" s="52"/>
      <c r="AA11579" s="52"/>
    </row>
    <row r="11580" spans="19:27">
      <c r="S11580" s="52"/>
      <c r="T11580" s="52"/>
      <c r="U11580" s="52"/>
      <c r="V11580" s="52"/>
      <c r="W11580" s="52"/>
      <c r="X11580" s="52"/>
      <c r="Y11580" s="52"/>
      <c r="Z11580" s="52"/>
      <c r="AA11580" s="52"/>
    </row>
    <row r="11581" spans="19:27">
      <c r="S11581" s="52"/>
      <c r="T11581" s="52"/>
      <c r="U11581" s="52"/>
      <c r="V11581" s="52"/>
      <c r="W11581" s="52"/>
      <c r="X11581" s="52"/>
      <c r="Y11581" s="52"/>
      <c r="Z11581" s="52"/>
      <c r="AA11581" s="52"/>
    </row>
    <row r="11582" spans="19:27">
      <c r="S11582" s="52"/>
      <c r="T11582" s="52"/>
      <c r="U11582" s="52"/>
      <c r="V11582" s="52"/>
      <c r="W11582" s="52"/>
      <c r="X11582" s="52"/>
      <c r="Y11582" s="52"/>
      <c r="Z11582" s="52"/>
      <c r="AA11582" s="52"/>
    </row>
    <row r="11583" spans="19:27">
      <c r="S11583" s="52"/>
      <c r="T11583" s="52"/>
      <c r="U11583" s="52"/>
      <c r="V11583" s="52"/>
      <c r="W11583" s="52"/>
      <c r="X11583" s="52"/>
      <c r="Y11583" s="52"/>
      <c r="Z11583" s="52"/>
      <c r="AA11583" s="52"/>
    </row>
    <row r="11584" spans="19:27">
      <c r="S11584" s="52"/>
      <c r="T11584" s="52"/>
      <c r="U11584" s="52"/>
      <c r="V11584" s="52"/>
      <c r="W11584" s="52"/>
      <c r="X11584" s="52"/>
      <c r="Y11584" s="52"/>
      <c r="Z11584" s="52"/>
      <c r="AA11584" s="52"/>
    </row>
    <row r="11585" spans="19:27">
      <c r="S11585" s="52"/>
      <c r="T11585" s="52"/>
      <c r="U11585" s="52"/>
      <c r="V11585" s="52"/>
      <c r="W11585" s="52"/>
      <c r="X11585" s="52"/>
      <c r="Y11585" s="52"/>
      <c r="Z11585" s="52"/>
      <c r="AA11585" s="52"/>
    </row>
    <row r="11586" spans="19:27">
      <c r="S11586" s="52"/>
      <c r="T11586" s="52"/>
      <c r="U11586" s="52"/>
      <c r="V11586" s="52"/>
      <c r="W11586" s="52"/>
      <c r="X11586" s="52"/>
      <c r="Y11586" s="52"/>
      <c r="Z11586" s="52"/>
      <c r="AA11586" s="52"/>
    </row>
    <row r="11587" spans="19:27">
      <c r="S11587" s="52"/>
      <c r="T11587" s="52"/>
      <c r="U11587" s="52"/>
      <c r="V11587" s="52"/>
      <c r="W11587" s="52"/>
      <c r="X11587" s="52"/>
      <c r="Y11587" s="52"/>
      <c r="Z11587" s="52"/>
      <c r="AA11587" s="52"/>
    </row>
    <row r="11588" spans="19:27">
      <c r="S11588" s="52"/>
      <c r="T11588" s="52"/>
      <c r="U11588" s="52"/>
      <c r="V11588" s="52"/>
      <c r="W11588" s="52"/>
      <c r="X11588" s="52"/>
      <c r="Y11588" s="52"/>
      <c r="Z11588" s="52"/>
      <c r="AA11588" s="52"/>
    </row>
    <row r="11589" spans="19:27">
      <c r="S11589" s="52"/>
      <c r="T11589" s="52"/>
      <c r="U11589" s="52"/>
      <c r="V11589" s="52"/>
      <c r="W11589" s="52"/>
      <c r="X11589" s="52"/>
      <c r="Y11589" s="52"/>
      <c r="Z11589" s="52"/>
      <c r="AA11589" s="52"/>
    </row>
    <row r="11590" spans="19:27">
      <c r="S11590" s="52"/>
      <c r="T11590" s="52"/>
      <c r="U11590" s="52"/>
      <c r="V11590" s="52"/>
      <c r="W11590" s="52"/>
      <c r="X11590" s="52"/>
      <c r="Y11590" s="52"/>
      <c r="Z11590" s="52"/>
      <c r="AA11590" s="52"/>
    </row>
    <row r="11591" spans="19:27">
      <c r="S11591" s="52"/>
      <c r="T11591" s="52"/>
      <c r="U11591" s="52"/>
      <c r="V11591" s="52"/>
      <c r="W11591" s="52"/>
      <c r="X11591" s="52"/>
      <c r="Y11591" s="52"/>
      <c r="Z11591" s="52"/>
      <c r="AA11591" s="52"/>
    </row>
    <row r="11592" spans="19:27">
      <c r="S11592" s="52"/>
      <c r="T11592" s="52"/>
      <c r="U11592" s="52"/>
      <c r="V11592" s="52"/>
      <c r="W11592" s="52"/>
      <c r="X11592" s="52"/>
      <c r="Y11592" s="52"/>
      <c r="Z11592" s="52"/>
      <c r="AA11592" s="52"/>
    </row>
    <row r="11593" spans="19:27">
      <c r="S11593" s="52"/>
      <c r="T11593" s="52"/>
      <c r="U11593" s="52"/>
      <c r="V11593" s="52"/>
      <c r="W11593" s="52"/>
      <c r="X11593" s="52"/>
      <c r="Y11593" s="52"/>
      <c r="Z11593" s="52"/>
      <c r="AA11593" s="52"/>
    </row>
    <row r="11594" spans="19:27">
      <c r="S11594" s="52"/>
      <c r="T11594" s="52"/>
      <c r="U11594" s="52"/>
      <c r="V11594" s="52"/>
      <c r="W11594" s="52"/>
      <c r="X11594" s="52"/>
      <c r="Y11594" s="52"/>
      <c r="Z11594" s="52"/>
      <c r="AA11594" s="52"/>
    </row>
    <row r="11595" spans="19:27">
      <c r="S11595" s="52"/>
      <c r="T11595" s="52"/>
      <c r="U11595" s="52"/>
      <c r="V11595" s="52"/>
      <c r="W11595" s="52"/>
      <c r="X11595" s="52"/>
      <c r="Y11595" s="52"/>
      <c r="Z11595" s="52"/>
      <c r="AA11595" s="52"/>
    </row>
    <row r="11596" spans="19:27">
      <c r="S11596" s="52"/>
      <c r="T11596" s="52"/>
      <c r="U11596" s="52"/>
      <c r="V11596" s="52"/>
      <c r="W11596" s="52"/>
      <c r="X11596" s="52"/>
      <c r="Y11596" s="52"/>
      <c r="Z11596" s="52"/>
      <c r="AA11596" s="52"/>
    </row>
    <row r="11597" spans="19:27">
      <c r="S11597" s="52"/>
      <c r="T11597" s="52"/>
      <c r="U11597" s="52"/>
      <c r="V11597" s="52"/>
      <c r="W11597" s="52"/>
      <c r="X11597" s="52"/>
      <c r="Y11597" s="52"/>
      <c r="Z11597" s="52"/>
      <c r="AA11597" s="52"/>
    </row>
    <row r="11598" spans="19:27">
      <c r="S11598" s="52"/>
      <c r="T11598" s="52"/>
      <c r="U11598" s="52"/>
      <c r="V11598" s="52"/>
      <c r="W11598" s="52"/>
      <c r="X11598" s="52"/>
      <c r="Y11598" s="52"/>
      <c r="Z11598" s="52"/>
      <c r="AA11598" s="52"/>
    </row>
    <row r="11599" spans="19:27">
      <c r="S11599" s="52"/>
      <c r="T11599" s="52"/>
      <c r="U11599" s="52"/>
      <c r="V11599" s="52"/>
      <c r="W11599" s="52"/>
      <c r="X11599" s="52"/>
      <c r="Y11599" s="52"/>
      <c r="Z11599" s="52"/>
      <c r="AA11599" s="52"/>
    </row>
    <row r="11600" spans="19:27">
      <c r="S11600" s="52"/>
      <c r="T11600" s="52"/>
      <c r="U11600" s="52"/>
      <c r="V11600" s="52"/>
      <c r="W11600" s="52"/>
      <c r="X11600" s="52"/>
      <c r="Y11600" s="52"/>
      <c r="Z11600" s="52"/>
      <c r="AA11600" s="52"/>
    </row>
    <row r="11601" spans="19:27">
      <c r="S11601" s="52"/>
      <c r="T11601" s="52"/>
      <c r="U11601" s="52"/>
      <c r="V11601" s="52"/>
      <c r="W11601" s="52"/>
      <c r="X11601" s="52"/>
      <c r="Y11601" s="52"/>
      <c r="Z11601" s="52"/>
      <c r="AA11601" s="52"/>
    </row>
    <row r="11602" spans="19:27">
      <c r="S11602" s="52"/>
      <c r="T11602" s="52"/>
      <c r="U11602" s="52"/>
      <c r="V11602" s="52"/>
      <c r="W11602" s="52"/>
      <c r="X11602" s="52"/>
      <c r="Y11602" s="52"/>
      <c r="Z11602" s="52"/>
      <c r="AA11602" s="52"/>
    </row>
    <row r="11603" spans="19:27">
      <c r="S11603" s="52"/>
      <c r="T11603" s="52"/>
      <c r="U11603" s="52"/>
      <c r="V11603" s="52"/>
      <c r="W11603" s="52"/>
      <c r="X11603" s="52"/>
      <c r="Y11603" s="52"/>
      <c r="Z11603" s="52"/>
      <c r="AA11603" s="52"/>
    </row>
    <row r="11604" spans="19:27">
      <c r="S11604" s="52"/>
      <c r="T11604" s="52"/>
      <c r="U11604" s="52"/>
      <c r="V11604" s="52"/>
      <c r="W11604" s="52"/>
      <c r="X11604" s="52"/>
      <c r="Y11604" s="52"/>
      <c r="Z11604" s="52"/>
      <c r="AA11604" s="52"/>
    </row>
    <row r="11605" spans="19:27">
      <c r="S11605" s="52"/>
      <c r="T11605" s="52"/>
      <c r="U11605" s="52"/>
      <c r="V11605" s="52"/>
      <c r="W11605" s="52"/>
      <c r="X11605" s="52"/>
      <c r="Y11605" s="52"/>
      <c r="Z11605" s="52"/>
      <c r="AA11605" s="52"/>
    </row>
    <row r="11606" spans="19:27">
      <c r="S11606" s="52"/>
      <c r="T11606" s="52"/>
      <c r="U11606" s="52"/>
      <c r="V11606" s="52"/>
      <c r="W11606" s="52"/>
      <c r="X11606" s="52"/>
      <c r="Y11606" s="52"/>
      <c r="Z11606" s="52"/>
      <c r="AA11606" s="52"/>
    </row>
    <row r="11607" spans="19:27">
      <c r="S11607" s="52"/>
      <c r="T11607" s="52"/>
      <c r="U11607" s="52"/>
      <c r="V11607" s="52"/>
      <c r="W11607" s="52"/>
      <c r="X11607" s="52"/>
      <c r="Y11607" s="52"/>
      <c r="Z11607" s="52"/>
      <c r="AA11607" s="52"/>
    </row>
    <row r="11608" spans="19:27">
      <c r="S11608" s="52"/>
      <c r="T11608" s="52"/>
      <c r="U11608" s="52"/>
      <c r="V11608" s="52"/>
      <c r="W11608" s="52"/>
      <c r="X11608" s="52"/>
      <c r="Y11608" s="52"/>
      <c r="Z11608" s="52"/>
      <c r="AA11608" s="52"/>
    </row>
    <row r="11609" spans="19:27">
      <c r="S11609" s="52"/>
      <c r="T11609" s="52"/>
      <c r="U11609" s="52"/>
      <c r="V11609" s="52"/>
      <c r="W11609" s="52"/>
      <c r="X11609" s="52"/>
      <c r="Y11609" s="52"/>
      <c r="Z11609" s="52"/>
      <c r="AA11609" s="52"/>
    </row>
    <row r="11610" spans="19:27">
      <c r="S11610" s="52"/>
      <c r="T11610" s="52"/>
      <c r="U11610" s="52"/>
      <c r="V11610" s="52"/>
      <c r="W11610" s="52"/>
      <c r="X11610" s="52"/>
      <c r="Y11610" s="52"/>
      <c r="Z11610" s="52"/>
      <c r="AA11610" s="52"/>
    </row>
    <row r="11611" spans="19:27">
      <c r="S11611" s="52"/>
      <c r="T11611" s="52"/>
      <c r="U11611" s="52"/>
      <c r="V11611" s="52"/>
      <c r="W11611" s="52"/>
      <c r="X11611" s="52"/>
      <c r="Y11611" s="52"/>
      <c r="Z11611" s="52"/>
      <c r="AA11611" s="52"/>
    </row>
    <row r="11612" spans="19:27">
      <c r="S11612" s="52"/>
      <c r="T11612" s="52"/>
      <c r="U11612" s="52"/>
      <c r="V11612" s="52"/>
      <c r="W11612" s="52"/>
      <c r="X11612" s="52"/>
      <c r="Y11612" s="52"/>
      <c r="Z11612" s="52"/>
      <c r="AA11612" s="52"/>
    </row>
    <row r="11613" spans="19:27">
      <c r="S11613" s="52"/>
      <c r="T11613" s="52"/>
      <c r="U11613" s="52"/>
      <c r="V11613" s="52"/>
      <c r="W11613" s="52"/>
      <c r="X11613" s="52"/>
      <c r="Y11613" s="52"/>
      <c r="Z11613" s="52"/>
      <c r="AA11613" s="52"/>
    </row>
    <row r="11614" spans="19:27">
      <c r="S11614" s="52"/>
      <c r="T11614" s="52"/>
      <c r="U11614" s="52"/>
      <c r="V11614" s="52"/>
      <c r="W11614" s="52"/>
      <c r="X11614" s="52"/>
      <c r="Y11614" s="52"/>
      <c r="Z11614" s="52"/>
      <c r="AA11614" s="52"/>
    </row>
    <row r="11615" spans="19:27">
      <c r="S11615" s="52"/>
      <c r="T11615" s="52"/>
      <c r="U11615" s="52"/>
      <c r="V11615" s="52"/>
      <c r="W11615" s="52"/>
      <c r="X11615" s="52"/>
      <c r="Y11615" s="52"/>
      <c r="Z11615" s="52"/>
      <c r="AA11615" s="52"/>
    </row>
    <row r="11616" spans="19:27">
      <c r="S11616" s="52"/>
      <c r="T11616" s="52"/>
      <c r="U11616" s="52"/>
      <c r="V11616" s="52"/>
      <c r="W11616" s="52"/>
      <c r="X11616" s="52"/>
      <c r="Y11616" s="52"/>
      <c r="Z11616" s="52"/>
      <c r="AA11616" s="52"/>
    </row>
    <row r="11617" spans="19:27">
      <c r="S11617" s="52"/>
      <c r="T11617" s="52"/>
      <c r="U11617" s="52"/>
      <c r="V11617" s="52"/>
      <c r="W11617" s="52"/>
      <c r="X11617" s="52"/>
      <c r="Y11617" s="52"/>
      <c r="Z11617" s="52"/>
      <c r="AA11617" s="52"/>
    </row>
    <row r="11618" spans="19:27">
      <c r="S11618" s="52"/>
      <c r="T11618" s="52"/>
      <c r="U11618" s="52"/>
      <c r="V11618" s="52"/>
      <c r="W11618" s="52"/>
      <c r="X11618" s="52"/>
      <c r="Y11618" s="52"/>
      <c r="Z11618" s="52"/>
      <c r="AA11618" s="52"/>
    </row>
    <row r="11619" spans="19:27">
      <c r="S11619" s="52"/>
      <c r="T11619" s="52"/>
      <c r="U11619" s="52"/>
      <c r="V11619" s="52"/>
      <c r="W11619" s="52"/>
      <c r="X11619" s="52"/>
      <c r="Y11619" s="52"/>
      <c r="Z11619" s="52"/>
      <c r="AA11619" s="52"/>
    </row>
    <row r="11620" spans="19:27">
      <c r="S11620" s="52"/>
      <c r="T11620" s="52"/>
      <c r="U11620" s="52"/>
      <c r="V11620" s="52"/>
      <c r="W11620" s="52"/>
      <c r="X11620" s="52"/>
      <c r="Y11620" s="52"/>
      <c r="Z11620" s="52"/>
      <c r="AA11620" s="52"/>
    </row>
    <row r="11621" spans="19:27">
      <c r="S11621" s="52"/>
      <c r="T11621" s="52"/>
      <c r="U11621" s="52"/>
      <c r="V11621" s="52"/>
      <c r="W11621" s="52"/>
      <c r="X11621" s="52"/>
      <c r="Y11621" s="52"/>
      <c r="Z11621" s="52"/>
      <c r="AA11621" s="52"/>
    </row>
    <row r="11622" spans="19:27">
      <c r="S11622" s="52"/>
      <c r="T11622" s="52"/>
      <c r="U11622" s="52"/>
      <c r="V11622" s="52"/>
      <c r="W11622" s="52"/>
      <c r="X11622" s="52"/>
      <c r="Y11622" s="52"/>
      <c r="Z11622" s="52"/>
      <c r="AA11622" s="52"/>
    </row>
    <row r="11623" spans="19:27">
      <c r="S11623" s="52"/>
      <c r="T11623" s="52"/>
      <c r="U11623" s="52"/>
      <c r="V11623" s="52"/>
      <c r="W11623" s="52"/>
      <c r="X11623" s="52"/>
      <c r="Y11623" s="52"/>
      <c r="Z11623" s="52"/>
      <c r="AA11623" s="52"/>
    </row>
    <row r="11624" spans="19:27">
      <c r="S11624" s="52"/>
      <c r="T11624" s="52"/>
      <c r="U11624" s="52"/>
      <c r="V11624" s="52"/>
      <c r="W11624" s="52"/>
      <c r="X11624" s="52"/>
      <c r="Y11624" s="52"/>
      <c r="Z11624" s="52"/>
      <c r="AA11624" s="52"/>
    </row>
    <row r="11625" spans="19:27">
      <c r="S11625" s="52"/>
      <c r="T11625" s="52"/>
      <c r="U11625" s="52"/>
      <c r="V11625" s="52"/>
      <c r="W11625" s="52"/>
      <c r="X11625" s="52"/>
      <c r="Y11625" s="52"/>
      <c r="Z11625" s="52"/>
      <c r="AA11625" s="52"/>
    </row>
    <row r="11626" spans="19:27">
      <c r="S11626" s="52"/>
      <c r="T11626" s="52"/>
      <c r="U11626" s="52"/>
      <c r="V11626" s="52"/>
      <c r="W11626" s="52"/>
      <c r="X11626" s="52"/>
      <c r="Y11626" s="52"/>
      <c r="Z11626" s="52"/>
      <c r="AA11626" s="52"/>
    </row>
    <row r="11627" spans="19:27">
      <c r="S11627" s="52"/>
      <c r="T11627" s="52"/>
      <c r="U11627" s="52"/>
      <c r="V11627" s="52"/>
      <c r="W11627" s="52"/>
      <c r="X11627" s="52"/>
      <c r="Y11627" s="52"/>
      <c r="Z11627" s="52"/>
      <c r="AA11627" s="52"/>
    </row>
    <row r="11628" spans="19:27">
      <c r="S11628" s="52"/>
      <c r="T11628" s="52"/>
      <c r="U11628" s="52"/>
      <c r="V11628" s="52"/>
      <c r="W11628" s="52"/>
      <c r="X11628" s="52"/>
      <c r="Y11628" s="52"/>
      <c r="Z11628" s="52"/>
      <c r="AA11628" s="52"/>
    </row>
    <row r="11629" spans="19:27">
      <c r="S11629" s="52"/>
      <c r="T11629" s="52"/>
      <c r="U11629" s="52"/>
      <c r="V11629" s="52"/>
      <c r="W11629" s="52"/>
      <c r="X11629" s="52"/>
      <c r="Y11629" s="52"/>
      <c r="Z11629" s="52"/>
      <c r="AA11629" s="52"/>
    </row>
    <row r="11630" spans="19:27">
      <c r="S11630" s="52"/>
      <c r="T11630" s="52"/>
      <c r="U11630" s="52"/>
      <c r="V11630" s="52"/>
      <c r="W11630" s="52"/>
      <c r="X11630" s="52"/>
      <c r="Y11630" s="52"/>
      <c r="Z11630" s="52"/>
      <c r="AA11630" s="52"/>
    </row>
    <row r="11631" spans="19:27">
      <c r="S11631" s="52"/>
      <c r="T11631" s="52"/>
      <c r="U11631" s="52"/>
      <c r="V11631" s="52"/>
      <c r="W11631" s="52"/>
      <c r="X11631" s="52"/>
      <c r="Y11631" s="52"/>
      <c r="Z11631" s="52"/>
      <c r="AA11631" s="52"/>
    </row>
    <row r="11632" spans="19:27">
      <c r="S11632" s="52"/>
      <c r="T11632" s="52"/>
      <c r="U11632" s="52"/>
      <c r="V11632" s="52"/>
      <c r="W11632" s="52"/>
      <c r="X11632" s="52"/>
      <c r="Y11632" s="52"/>
      <c r="Z11632" s="52"/>
      <c r="AA11632" s="52"/>
    </row>
    <row r="11633" spans="19:27">
      <c r="S11633" s="52"/>
      <c r="T11633" s="52"/>
      <c r="U11633" s="52"/>
      <c r="V11633" s="52"/>
      <c r="W11633" s="52"/>
      <c r="X11633" s="52"/>
      <c r="Y11633" s="52"/>
      <c r="Z11633" s="52"/>
      <c r="AA11633" s="52"/>
    </row>
    <row r="11634" spans="19:27">
      <c r="S11634" s="52"/>
      <c r="T11634" s="52"/>
      <c r="U11634" s="52"/>
      <c r="V11634" s="52"/>
      <c r="W11634" s="52"/>
      <c r="X11634" s="52"/>
      <c r="Y11634" s="52"/>
      <c r="Z11634" s="52"/>
      <c r="AA11634" s="52"/>
    </row>
    <row r="11635" spans="19:27">
      <c r="S11635" s="52"/>
      <c r="T11635" s="52"/>
      <c r="U11635" s="52"/>
      <c r="V11635" s="52"/>
      <c r="W11635" s="52"/>
      <c r="X11635" s="52"/>
      <c r="Y11635" s="52"/>
      <c r="Z11635" s="52"/>
      <c r="AA11635" s="52"/>
    </row>
    <row r="11636" spans="19:27">
      <c r="S11636" s="52"/>
      <c r="T11636" s="52"/>
      <c r="U11636" s="52"/>
      <c r="V11636" s="52"/>
      <c r="W11636" s="52"/>
      <c r="X11636" s="52"/>
      <c r="Y11636" s="52"/>
      <c r="Z11636" s="52"/>
      <c r="AA11636" s="52"/>
    </row>
    <row r="11637" spans="19:27">
      <c r="S11637" s="52"/>
      <c r="T11637" s="52"/>
      <c r="U11637" s="52"/>
      <c r="V11637" s="52"/>
      <c r="W11637" s="52"/>
      <c r="X11637" s="52"/>
      <c r="Y11637" s="52"/>
      <c r="Z11637" s="52"/>
      <c r="AA11637" s="52"/>
    </row>
    <row r="11638" spans="19:27">
      <c r="S11638" s="52"/>
      <c r="T11638" s="52"/>
      <c r="U11638" s="52"/>
      <c r="V11638" s="52"/>
      <c r="W11638" s="52"/>
      <c r="X11638" s="52"/>
      <c r="Y11638" s="52"/>
      <c r="Z11638" s="52"/>
      <c r="AA11638" s="52"/>
    </row>
    <row r="11639" spans="19:27">
      <c r="S11639" s="52"/>
      <c r="T11639" s="52"/>
      <c r="U11639" s="52"/>
      <c r="V11639" s="52"/>
      <c r="W11639" s="52"/>
      <c r="X11639" s="52"/>
      <c r="Y11639" s="52"/>
      <c r="Z11639" s="52"/>
      <c r="AA11639" s="52"/>
    </row>
    <row r="11640" spans="19:27">
      <c r="S11640" s="52"/>
      <c r="T11640" s="52"/>
      <c r="U11640" s="52"/>
      <c r="V11640" s="52"/>
      <c r="W11640" s="52"/>
      <c r="X11640" s="52"/>
      <c r="Y11640" s="52"/>
      <c r="Z11640" s="52"/>
      <c r="AA11640" s="52"/>
    </row>
    <row r="11641" spans="19:27">
      <c r="S11641" s="52"/>
      <c r="T11641" s="52"/>
      <c r="U11641" s="52"/>
      <c r="V11641" s="52"/>
      <c r="W11641" s="52"/>
      <c r="X11641" s="52"/>
      <c r="Y11641" s="52"/>
      <c r="Z11641" s="52"/>
      <c r="AA11641" s="52"/>
    </row>
    <row r="11642" spans="19:27">
      <c r="S11642" s="52"/>
      <c r="T11642" s="52"/>
      <c r="U11642" s="52"/>
      <c r="V11642" s="52"/>
      <c r="W11642" s="52"/>
      <c r="X11642" s="52"/>
      <c r="Y11642" s="52"/>
      <c r="Z11642" s="52"/>
      <c r="AA11642" s="52"/>
    </row>
    <row r="11643" spans="19:27">
      <c r="S11643" s="52"/>
      <c r="T11643" s="52"/>
      <c r="U11643" s="52"/>
      <c r="V11643" s="52"/>
      <c r="W11643" s="52"/>
      <c r="X11643" s="52"/>
      <c r="Y11643" s="52"/>
      <c r="Z11643" s="52"/>
      <c r="AA11643" s="52"/>
    </row>
    <row r="11644" spans="19:27">
      <c r="S11644" s="52"/>
      <c r="T11644" s="52"/>
      <c r="U11644" s="52"/>
      <c r="V11644" s="52"/>
      <c r="W11644" s="52"/>
      <c r="X11644" s="52"/>
      <c r="Y11644" s="52"/>
      <c r="Z11644" s="52"/>
      <c r="AA11644" s="52"/>
    </row>
    <row r="11645" spans="19:27">
      <c r="S11645" s="52"/>
      <c r="T11645" s="52"/>
      <c r="U11645" s="52"/>
      <c r="V11645" s="52"/>
      <c r="W11645" s="52"/>
      <c r="X11645" s="52"/>
      <c r="Y11645" s="52"/>
      <c r="Z11645" s="52"/>
      <c r="AA11645" s="52"/>
    </row>
    <row r="11646" spans="19:27">
      <c r="S11646" s="52"/>
      <c r="T11646" s="52"/>
      <c r="U11646" s="52"/>
      <c r="V11646" s="52"/>
      <c r="W11646" s="52"/>
      <c r="X11646" s="52"/>
      <c r="Y11646" s="52"/>
      <c r="Z11646" s="52"/>
      <c r="AA11646" s="52"/>
    </row>
    <row r="11647" spans="19:27">
      <c r="S11647" s="52"/>
      <c r="T11647" s="52"/>
      <c r="U11647" s="52"/>
      <c r="V11647" s="52"/>
      <c r="W11647" s="52"/>
      <c r="X11647" s="52"/>
      <c r="Y11647" s="52"/>
      <c r="Z11647" s="52"/>
      <c r="AA11647" s="52"/>
    </row>
    <row r="11648" spans="19:27">
      <c r="S11648" s="52"/>
      <c r="T11648" s="52"/>
      <c r="U11648" s="52"/>
      <c r="V11648" s="52"/>
      <c r="W11648" s="52"/>
      <c r="X11648" s="52"/>
      <c r="Y11648" s="52"/>
      <c r="Z11648" s="52"/>
      <c r="AA11648" s="52"/>
    </row>
    <row r="11649" spans="19:27">
      <c r="S11649" s="52"/>
      <c r="T11649" s="52"/>
      <c r="U11649" s="52"/>
      <c r="V11649" s="52"/>
      <c r="W11649" s="52"/>
      <c r="X11649" s="52"/>
      <c r="Y11649" s="52"/>
      <c r="Z11649" s="52"/>
      <c r="AA11649" s="52"/>
    </row>
    <row r="11650" spans="19:27">
      <c r="S11650" s="52"/>
      <c r="T11650" s="52"/>
      <c r="U11650" s="52"/>
      <c r="V11650" s="52"/>
      <c r="W11650" s="52"/>
      <c r="X11650" s="52"/>
      <c r="Y11650" s="52"/>
      <c r="Z11650" s="52"/>
      <c r="AA11650" s="52"/>
    </row>
    <row r="11651" spans="19:27">
      <c r="S11651" s="52"/>
      <c r="T11651" s="52"/>
      <c r="U11651" s="52"/>
      <c r="V11651" s="52"/>
      <c r="W11651" s="52"/>
      <c r="X11651" s="52"/>
      <c r="Y11651" s="52"/>
      <c r="Z11651" s="52"/>
      <c r="AA11651" s="52"/>
    </row>
    <row r="11652" spans="19:27">
      <c r="S11652" s="52"/>
      <c r="T11652" s="52"/>
      <c r="U11652" s="52"/>
      <c r="V11652" s="52"/>
      <c r="W11652" s="52"/>
      <c r="X11652" s="52"/>
      <c r="Y11652" s="52"/>
      <c r="Z11652" s="52"/>
      <c r="AA11652" s="52"/>
    </row>
    <row r="11653" spans="19:27">
      <c r="S11653" s="52"/>
      <c r="T11653" s="52"/>
      <c r="U11653" s="52"/>
      <c r="V11653" s="52"/>
      <c r="W11653" s="52"/>
      <c r="X11653" s="52"/>
      <c r="Y11653" s="52"/>
      <c r="Z11653" s="52"/>
      <c r="AA11653" s="52"/>
    </row>
    <row r="11654" spans="19:27">
      <c r="S11654" s="52"/>
      <c r="T11654" s="52"/>
      <c r="U11654" s="52"/>
      <c r="V11654" s="52"/>
      <c r="W11654" s="52"/>
      <c r="X11654" s="52"/>
      <c r="Y11654" s="52"/>
      <c r="Z11654" s="52"/>
      <c r="AA11654" s="52"/>
    </row>
    <row r="11655" spans="19:27">
      <c r="S11655" s="52"/>
      <c r="T11655" s="52"/>
      <c r="U11655" s="52"/>
      <c r="V11655" s="52"/>
      <c r="W11655" s="52"/>
      <c r="X11655" s="52"/>
      <c r="Y11655" s="52"/>
      <c r="Z11655" s="52"/>
      <c r="AA11655" s="52"/>
    </row>
    <row r="11656" spans="19:27">
      <c r="S11656" s="52"/>
      <c r="T11656" s="52"/>
      <c r="U11656" s="52"/>
      <c r="V11656" s="52"/>
      <c r="W11656" s="52"/>
      <c r="X11656" s="52"/>
      <c r="Y11656" s="52"/>
      <c r="Z11656" s="52"/>
      <c r="AA11656" s="52"/>
    </row>
    <row r="11657" spans="19:27">
      <c r="S11657" s="52"/>
      <c r="T11657" s="52"/>
      <c r="U11657" s="52"/>
      <c r="V11657" s="52"/>
      <c r="W11657" s="52"/>
      <c r="X11657" s="52"/>
      <c r="Y11657" s="52"/>
      <c r="Z11657" s="52"/>
      <c r="AA11657" s="52"/>
    </row>
    <row r="11658" spans="19:27">
      <c r="S11658" s="52"/>
      <c r="T11658" s="52"/>
      <c r="U11658" s="52"/>
      <c r="V11658" s="52"/>
      <c r="W11658" s="52"/>
      <c r="X11658" s="52"/>
      <c r="Y11658" s="52"/>
      <c r="Z11658" s="52"/>
      <c r="AA11658" s="52"/>
    </row>
    <row r="11659" spans="19:27">
      <c r="S11659" s="52"/>
      <c r="T11659" s="52"/>
      <c r="U11659" s="52"/>
      <c r="V11659" s="52"/>
      <c r="W11659" s="52"/>
      <c r="X11659" s="52"/>
      <c r="Y11659" s="52"/>
      <c r="Z11659" s="52"/>
      <c r="AA11659" s="52"/>
    </row>
    <row r="11660" spans="19:27">
      <c r="S11660" s="52"/>
      <c r="T11660" s="52"/>
      <c r="U11660" s="52"/>
      <c r="V11660" s="52"/>
      <c r="W11660" s="52"/>
      <c r="X11660" s="52"/>
      <c r="Y11660" s="52"/>
      <c r="Z11660" s="52"/>
      <c r="AA11660" s="52"/>
    </row>
    <row r="11661" spans="19:27">
      <c r="S11661" s="52"/>
      <c r="T11661" s="52"/>
      <c r="U11661" s="52"/>
      <c r="V11661" s="52"/>
      <c r="W11661" s="52"/>
      <c r="X11661" s="52"/>
      <c r="Y11661" s="52"/>
      <c r="Z11661" s="52"/>
      <c r="AA11661" s="52"/>
    </row>
    <row r="11662" spans="19:27">
      <c r="S11662" s="52"/>
      <c r="T11662" s="52"/>
      <c r="U11662" s="52"/>
      <c r="V11662" s="52"/>
      <c r="W11662" s="52"/>
      <c r="X11662" s="52"/>
      <c r="Y11662" s="52"/>
      <c r="Z11662" s="52"/>
      <c r="AA11662" s="52"/>
    </row>
    <row r="11663" spans="19:27">
      <c r="S11663" s="52"/>
      <c r="T11663" s="52"/>
      <c r="U11663" s="52"/>
      <c r="V11663" s="52"/>
      <c r="W11663" s="52"/>
      <c r="X11663" s="52"/>
      <c r="Y11663" s="52"/>
      <c r="Z11663" s="52"/>
      <c r="AA11663" s="52"/>
    </row>
    <row r="11664" spans="19:27">
      <c r="S11664" s="52"/>
      <c r="T11664" s="52"/>
      <c r="U11664" s="52"/>
      <c r="V11664" s="52"/>
      <c r="W11664" s="52"/>
      <c r="X11664" s="52"/>
      <c r="Y11664" s="52"/>
      <c r="Z11664" s="52"/>
      <c r="AA11664" s="52"/>
    </row>
    <row r="11665" spans="19:27">
      <c r="S11665" s="52"/>
      <c r="T11665" s="52"/>
      <c r="U11665" s="52"/>
      <c r="V11665" s="52"/>
      <c r="W11665" s="52"/>
      <c r="X11665" s="52"/>
      <c r="Y11665" s="52"/>
      <c r="Z11665" s="52"/>
      <c r="AA11665" s="52"/>
    </row>
    <row r="11666" spans="19:27">
      <c r="S11666" s="52"/>
      <c r="T11666" s="52"/>
      <c r="U11666" s="52"/>
      <c r="V11666" s="52"/>
      <c r="W11666" s="52"/>
      <c r="X11666" s="52"/>
      <c r="Y11666" s="52"/>
      <c r="Z11666" s="52"/>
      <c r="AA11666" s="52"/>
    </row>
    <row r="11667" spans="19:27">
      <c r="S11667" s="52"/>
      <c r="T11667" s="52"/>
      <c r="U11667" s="52"/>
      <c r="V11667" s="52"/>
      <c r="W11667" s="52"/>
      <c r="X11667" s="52"/>
      <c r="Y11667" s="52"/>
      <c r="Z11667" s="52"/>
      <c r="AA11667" s="52"/>
    </row>
    <row r="11668" spans="19:27">
      <c r="S11668" s="52"/>
      <c r="T11668" s="52"/>
      <c r="U11668" s="52"/>
      <c r="V11668" s="52"/>
      <c r="W11668" s="52"/>
      <c r="X11668" s="52"/>
      <c r="Y11668" s="52"/>
      <c r="Z11668" s="52"/>
      <c r="AA11668" s="52"/>
    </row>
    <row r="11669" spans="19:27">
      <c r="S11669" s="52"/>
      <c r="T11669" s="52"/>
      <c r="U11669" s="52"/>
      <c r="V11669" s="52"/>
      <c r="W11669" s="52"/>
      <c r="X11669" s="52"/>
      <c r="Y11669" s="52"/>
      <c r="Z11669" s="52"/>
      <c r="AA11669" s="52"/>
    </row>
    <row r="11670" spans="19:27">
      <c r="S11670" s="52"/>
      <c r="T11670" s="52"/>
      <c r="U11670" s="52"/>
      <c r="V11670" s="52"/>
      <c r="W11670" s="52"/>
      <c r="X11670" s="52"/>
      <c r="Y11670" s="52"/>
      <c r="Z11670" s="52"/>
      <c r="AA11670" s="52"/>
    </row>
    <row r="11671" spans="19:27">
      <c r="S11671" s="52"/>
      <c r="T11671" s="52"/>
      <c r="U11671" s="52"/>
      <c r="V11671" s="52"/>
      <c r="W11671" s="52"/>
      <c r="X11671" s="52"/>
      <c r="Y11671" s="52"/>
      <c r="Z11671" s="52"/>
      <c r="AA11671" s="52"/>
    </row>
    <row r="11672" spans="19:27">
      <c r="S11672" s="52"/>
      <c r="T11672" s="52"/>
      <c r="U11672" s="52"/>
      <c r="V11672" s="52"/>
      <c r="W11672" s="52"/>
      <c r="X11672" s="52"/>
      <c r="Y11672" s="52"/>
      <c r="Z11672" s="52"/>
      <c r="AA11672" s="52"/>
    </row>
    <row r="11673" spans="19:27">
      <c r="S11673" s="52"/>
      <c r="T11673" s="52"/>
      <c r="U11673" s="52"/>
      <c r="V11673" s="52"/>
      <c r="W11673" s="52"/>
      <c r="X11673" s="52"/>
      <c r="Y11673" s="52"/>
      <c r="Z11673" s="52"/>
      <c r="AA11673" s="52"/>
    </row>
    <row r="11674" spans="19:27">
      <c r="S11674" s="52"/>
      <c r="T11674" s="52"/>
      <c r="U11674" s="52"/>
      <c r="V11674" s="52"/>
      <c r="W11674" s="52"/>
      <c r="X11674" s="52"/>
      <c r="Y11674" s="52"/>
      <c r="Z11674" s="52"/>
      <c r="AA11674" s="52"/>
    </row>
    <row r="11675" spans="19:27">
      <c r="S11675" s="52"/>
      <c r="T11675" s="52"/>
      <c r="U11675" s="52"/>
      <c r="V11675" s="52"/>
      <c r="W11675" s="52"/>
      <c r="X11675" s="52"/>
      <c r="Y11675" s="52"/>
      <c r="Z11675" s="52"/>
      <c r="AA11675" s="52"/>
    </row>
    <row r="11676" spans="19:27">
      <c r="S11676" s="52"/>
      <c r="T11676" s="52"/>
      <c r="U11676" s="52"/>
      <c r="V11676" s="52"/>
      <c r="W11676" s="52"/>
      <c r="X11676" s="52"/>
      <c r="Y11676" s="52"/>
      <c r="Z11676" s="52"/>
      <c r="AA11676" s="52"/>
    </row>
    <row r="11677" spans="19:27">
      <c r="S11677" s="52"/>
      <c r="T11677" s="52"/>
      <c r="U11677" s="52"/>
      <c r="V11677" s="52"/>
      <c r="W11677" s="52"/>
      <c r="X11677" s="52"/>
      <c r="Y11677" s="52"/>
      <c r="Z11677" s="52"/>
      <c r="AA11677" s="52"/>
    </row>
    <row r="11678" spans="19:27">
      <c r="S11678" s="52"/>
      <c r="T11678" s="52"/>
      <c r="U11678" s="52"/>
      <c r="V11678" s="52"/>
      <c r="W11678" s="52"/>
      <c r="X11678" s="52"/>
      <c r="Y11678" s="52"/>
      <c r="Z11678" s="52"/>
      <c r="AA11678" s="52"/>
    </row>
    <row r="11679" spans="19:27">
      <c r="S11679" s="52"/>
      <c r="T11679" s="52"/>
      <c r="U11679" s="52"/>
      <c r="V11679" s="52"/>
      <c r="W11679" s="52"/>
      <c r="X11679" s="52"/>
      <c r="Y11679" s="52"/>
      <c r="Z11679" s="52"/>
      <c r="AA11679" s="52"/>
    </row>
    <row r="11680" spans="19:27">
      <c r="S11680" s="52"/>
      <c r="T11680" s="52"/>
      <c r="U11680" s="52"/>
      <c r="V11680" s="52"/>
      <c r="W11680" s="52"/>
      <c r="X11680" s="52"/>
      <c r="Y11680" s="52"/>
      <c r="Z11680" s="52"/>
      <c r="AA11680" s="52"/>
    </row>
    <row r="11681" spans="19:27">
      <c r="S11681" s="52"/>
      <c r="T11681" s="52"/>
      <c r="U11681" s="52"/>
      <c r="V11681" s="52"/>
      <c r="W11681" s="52"/>
      <c r="X11681" s="52"/>
      <c r="Y11681" s="52"/>
      <c r="Z11681" s="52"/>
      <c r="AA11681" s="52"/>
    </row>
    <row r="11682" spans="19:27">
      <c r="S11682" s="52"/>
      <c r="T11682" s="52"/>
      <c r="U11682" s="52"/>
      <c r="V11682" s="52"/>
      <c r="W11682" s="52"/>
      <c r="X11682" s="52"/>
      <c r="Y11682" s="52"/>
      <c r="Z11682" s="52"/>
      <c r="AA11682" s="52"/>
    </row>
    <row r="11683" spans="19:27">
      <c r="S11683" s="52"/>
      <c r="T11683" s="52"/>
      <c r="U11683" s="52"/>
      <c r="V11683" s="52"/>
      <c r="W11683" s="52"/>
      <c r="X11683" s="52"/>
      <c r="Y11683" s="52"/>
      <c r="Z11683" s="52"/>
      <c r="AA11683" s="52"/>
    </row>
    <row r="11684" spans="19:27">
      <c r="S11684" s="52"/>
      <c r="T11684" s="52"/>
      <c r="U11684" s="52"/>
      <c r="V11684" s="52"/>
      <c r="W11684" s="52"/>
      <c r="X11684" s="52"/>
      <c r="Y11684" s="52"/>
      <c r="Z11684" s="52"/>
      <c r="AA11684" s="52"/>
    </row>
    <row r="11685" spans="19:27">
      <c r="S11685" s="52"/>
      <c r="T11685" s="52"/>
      <c r="U11685" s="52"/>
      <c r="V11685" s="52"/>
      <c r="W11685" s="52"/>
      <c r="X11685" s="52"/>
      <c r="Y11685" s="52"/>
      <c r="Z11685" s="52"/>
      <c r="AA11685" s="52"/>
    </row>
    <row r="11686" spans="19:27">
      <c r="S11686" s="52"/>
      <c r="T11686" s="52"/>
      <c r="U11686" s="52"/>
      <c r="V11686" s="52"/>
      <c r="W11686" s="52"/>
      <c r="X11686" s="52"/>
      <c r="Y11686" s="52"/>
      <c r="Z11686" s="52"/>
      <c r="AA11686" s="52"/>
    </row>
    <row r="11687" spans="19:27">
      <c r="S11687" s="52"/>
      <c r="T11687" s="52"/>
      <c r="U11687" s="52"/>
      <c r="V11687" s="52"/>
      <c r="W11687" s="52"/>
      <c r="X11687" s="52"/>
      <c r="Y11687" s="52"/>
      <c r="Z11687" s="52"/>
      <c r="AA11687" s="52"/>
    </row>
    <row r="11688" spans="19:27">
      <c r="S11688" s="52"/>
      <c r="T11688" s="52"/>
      <c r="U11688" s="52"/>
      <c r="V11688" s="52"/>
      <c r="W11688" s="52"/>
      <c r="X11688" s="52"/>
      <c r="Y11688" s="52"/>
      <c r="Z11688" s="52"/>
      <c r="AA11688" s="52"/>
    </row>
    <row r="11689" spans="19:27">
      <c r="S11689" s="52"/>
      <c r="T11689" s="52"/>
      <c r="U11689" s="52"/>
      <c r="V11689" s="52"/>
      <c r="W11689" s="52"/>
      <c r="X11689" s="52"/>
      <c r="Y11689" s="52"/>
      <c r="Z11689" s="52"/>
      <c r="AA11689" s="52"/>
    </row>
    <row r="11690" spans="19:27">
      <c r="S11690" s="52"/>
      <c r="T11690" s="52"/>
      <c r="U11690" s="52"/>
      <c r="V11690" s="52"/>
      <c r="W11690" s="52"/>
      <c r="X11690" s="52"/>
      <c r="Y11690" s="52"/>
      <c r="Z11690" s="52"/>
      <c r="AA11690" s="52"/>
    </row>
    <row r="11691" spans="19:27">
      <c r="S11691" s="52"/>
      <c r="T11691" s="52"/>
      <c r="U11691" s="52"/>
      <c r="V11691" s="52"/>
      <c r="W11691" s="52"/>
      <c r="X11691" s="52"/>
      <c r="Y11691" s="52"/>
      <c r="Z11691" s="52"/>
      <c r="AA11691" s="52"/>
    </row>
    <row r="11692" spans="19:27">
      <c r="S11692" s="52"/>
      <c r="T11692" s="52"/>
      <c r="U11692" s="52"/>
      <c r="V11692" s="52"/>
      <c r="W11692" s="52"/>
      <c r="X11692" s="52"/>
      <c r="Y11692" s="52"/>
      <c r="Z11692" s="52"/>
      <c r="AA11692" s="52"/>
    </row>
    <row r="11693" spans="19:27">
      <c r="S11693" s="52"/>
      <c r="T11693" s="52"/>
      <c r="U11693" s="52"/>
      <c r="V11693" s="52"/>
      <c r="W11693" s="52"/>
      <c r="X11693" s="52"/>
      <c r="Y11693" s="52"/>
      <c r="Z11693" s="52"/>
      <c r="AA11693" s="52"/>
    </row>
    <row r="11694" spans="19:27">
      <c r="S11694" s="52"/>
      <c r="T11694" s="52"/>
      <c r="U11694" s="52"/>
      <c r="V11694" s="52"/>
      <c r="W11694" s="52"/>
      <c r="X11694" s="52"/>
      <c r="Y11694" s="52"/>
      <c r="Z11694" s="52"/>
      <c r="AA11694" s="52"/>
    </row>
    <row r="11695" spans="19:27">
      <c r="S11695" s="52"/>
      <c r="T11695" s="52"/>
      <c r="U11695" s="52"/>
      <c r="V11695" s="52"/>
      <c r="W11695" s="52"/>
      <c r="X11695" s="52"/>
      <c r="Y11695" s="52"/>
      <c r="Z11695" s="52"/>
      <c r="AA11695" s="52"/>
    </row>
    <row r="11696" spans="19:27">
      <c r="S11696" s="52"/>
      <c r="T11696" s="52"/>
      <c r="U11696" s="52"/>
      <c r="V11696" s="52"/>
      <c r="W11696" s="52"/>
      <c r="X11696" s="52"/>
      <c r="Y11696" s="52"/>
      <c r="Z11696" s="52"/>
      <c r="AA11696" s="52"/>
    </row>
    <row r="11697" spans="19:27">
      <c r="S11697" s="52"/>
      <c r="T11697" s="52"/>
      <c r="U11697" s="52"/>
      <c r="V11697" s="52"/>
      <c r="W11697" s="52"/>
      <c r="X11697" s="52"/>
      <c r="Y11697" s="52"/>
      <c r="Z11697" s="52"/>
      <c r="AA11697" s="52"/>
    </row>
    <row r="11698" spans="19:27">
      <c r="S11698" s="52"/>
      <c r="T11698" s="52"/>
      <c r="U11698" s="52"/>
      <c r="V11698" s="52"/>
      <c r="W11698" s="52"/>
      <c r="X11698" s="52"/>
      <c r="Y11698" s="52"/>
      <c r="Z11698" s="52"/>
      <c r="AA11698" s="52"/>
    </row>
    <row r="11699" spans="19:27">
      <c r="S11699" s="52"/>
      <c r="T11699" s="52"/>
      <c r="U11699" s="52"/>
      <c r="V11699" s="52"/>
      <c r="W11699" s="52"/>
      <c r="X11699" s="52"/>
      <c r="Y11699" s="52"/>
      <c r="Z11699" s="52"/>
      <c r="AA11699" s="52"/>
    </row>
    <row r="11700" spans="19:27">
      <c r="S11700" s="52"/>
      <c r="T11700" s="52"/>
      <c r="U11700" s="52"/>
      <c r="V11700" s="52"/>
      <c r="W11700" s="52"/>
      <c r="X11700" s="52"/>
      <c r="Y11700" s="52"/>
      <c r="Z11700" s="52"/>
      <c r="AA11700" s="52"/>
    </row>
    <row r="11701" spans="19:27">
      <c r="S11701" s="52"/>
      <c r="T11701" s="52"/>
      <c r="U11701" s="52"/>
      <c r="V11701" s="52"/>
      <c r="W11701" s="52"/>
      <c r="X11701" s="52"/>
      <c r="Y11701" s="52"/>
      <c r="Z11701" s="52"/>
      <c r="AA11701" s="52"/>
    </row>
    <row r="11702" spans="19:27">
      <c r="S11702" s="52"/>
      <c r="T11702" s="52"/>
      <c r="U11702" s="52"/>
      <c r="V11702" s="52"/>
      <c r="W11702" s="52"/>
      <c r="X11702" s="52"/>
      <c r="Y11702" s="52"/>
      <c r="Z11702" s="52"/>
      <c r="AA11702" s="52"/>
    </row>
    <row r="11703" spans="19:27">
      <c r="S11703" s="52"/>
      <c r="T11703" s="52"/>
      <c r="U11703" s="52"/>
      <c r="V11703" s="52"/>
      <c r="W11703" s="52"/>
      <c r="X11703" s="52"/>
      <c r="Y11703" s="52"/>
      <c r="Z11703" s="52"/>
      <c r="AA11703" s="52"/>
    </row>
    <row r="11704" spans="19:27">
      <c r="S11704" s="52"/>
      <c r="T11704" s="52"/>
      <c r="U11704" s="52"/>
      <c r="V11704" s="52"/>
      <c r="W11704" s="52"/>
      <c r="X11704" s="52"/>
      <c r="Y11704" s="52"/>
      <c r="Z11704" s="52"/>
      <c r="AA11704" s="52"/>
    </row>
    <row r="11705" spans="19:27">
      <c r="S11705" s="52"/>
      <c r="T11705" s="52"/>
      <c r="U11705" s="52"/>
      <c r="V11705" s="52"/>
      <c r="W11705" s="52"/>
      <c r="X11705" s="52"/>
      <c r="Y11705" s="52"/>
      <c r="Z11705" s="52"/>
      <c r="AA11705" s="52"/>
    </row>
    <row r="11706" spans="19:27">
      <c r="S11706" s="52"/>
      <c r="T11706" s="52"/>
      <c r="U11706" s="52"/>
      <c r="V11706" s="52"/>
      <c r="W11706" s="52"/>
      <c r="X11706" s="52"/>
      <c r="Y11706" s="52"/>
      <c r="Z11706" s="52"/>
      <c r="AA11706" s="52"/>
    </row>
    <row r="11707" spans="19:27">
      <c r="S11707" s="52"/>
      <c r="T11707" s="52"/>
      <c r="U11707" s="52"/>
      <c r="V11707" s="52"/>
      <c r="W11707" s="52"/>
      <c r="X11707" s="52"/>
      <c r="Y11707" s="52"/>
      <c r="Z11707" s="52"/>
      <c r="AA11707" s="52"/>
    </row>
    <row r="11708" spans="19:27">
      <c r="S11708" s="52"/>
      <c r="T11708" s="52"/>
      <c r="U11708" s="52"/>
      <c r="V11708" s="52"/>
      <c r="W11708" s="52"/>
      <c r="X11708" s="52"/>
      <c r="Y11708" s="52"/>
      <c r="Z11708" s="52"/>
      <c r="AA11708" s="52"/>
    </row>
    <row r="11709" spans="19:27">
      <c r="S11709" s="52"/>
      <c r="T11709" s="52"/>
      <c r="U11709" s="52"/>
      <c r="V11709" s="52"/>
      <c r="W11709" s="52"/>
      <c r="X11709" s="52"/>
      <c r="Y11709" s="52"/>
      <c r="Z11709" s="52"/>
      <c r="AA11709" s="52"/>
    </row>
    <row r="11710" spans="19:27">
      <c r="S11710" s="52"/>
      <c r="T11710" s="52"/>
      <c r="U11710" s="52"/>
      <c r="V11710" s="52"/>
      <c r="W11710" s="52"/>
      <c r="X11710" s="52"/>
      <c r="Y11710" s="52"/>
      <c r="Z11710" s="52"/>
      <c r="AA11710" s="52"/>
    </row>
    <row r="11711" spans="19:27">
      <c r="S11711" s="52"/>
      <c r="T11711" s="52"/>
      <c r="U11711" s="52"/>
      <c r="V11711" s="52"/>
      <c r="W11711" s="52"/>
      <c r="X11711" s="52"/>
      <c r="Y11711" s="52"/>
      <c r="Z11711" s="52"/>
      <c r="AA11711" s="52"/>
    </row>
    <row r="11712" spans="19:27">
      <c r="S11712" s="52"/>
      <c r="T11712" s="52"/>
      <c r="U11712" s="52"/>
      <c r="V11712" s="52"/>
      <c r="W11712" s="52"/>
      <c r="X11712" s="52"/>
      <c r="Y11712" s="52"/>
      <c r="Z11712" s="52"/>
      <c r="AA11712" s="52"/>
    </row>
    <row r="11713" spans="19:27">
      <c r="S11713" s="52"/>
      <c r="T11713" s="52"/>
      <c r="U11713" s="52"/>
      <c r="V11713" s="52"/>
      <c r="W11713" s="52"/>
      <c r="X11713" s="52"/>
      <c r="Y11713" s="52"/>
      <c r="Z11713" s="52"/>
      <c r="AA11713" s="52"/>
    </row>
    <row r="11714" spans="19:27">
      <c r="S11714" s="52"/>
      <c r="T11714" s="52"/>
      <c r="U11714" s="52"/>
      <c r="V11714" s="52"/>
      <c r="W11714" s="52"/>
      <c r="X11714" s="52"/>
      <c r="Y11714" s="52"/>
      <c r="Z11714" s="52"/>
      <c r="AA11714" s="52"/>
    </row>
    <row r="11715" spans="19:27">
      <c r="S11715" s="52"/>
      <c r="T11715" s="52"/>
      <c r="U11715" s="52"/>
      <c r="V11715" s="52"/>
      <c r="W11715" s="52"/>
      <c r="X11715" s="52"/>
      <c r="Y11715" s="52"/>
      <c r="Z11715" s="52"/>
      <c r="AA11715" s="52"/>
    </row>
    <row r="11716" spans="19:27">
      <c r="S11716" s="52"/>
      <c r="T11716" s="52"/>
      <c r="U11716" s="52"/>
      <c r="V11716" s="52"/>
      <c r="W11716" s="52"/>
      <c r="X11716" s="52"/>
      <c r="Y11716" s="52"/>
      <c r="Z11716" s="52"/>
      <c r="AA11716" s="52"/>
    </row>
    <row r="11717" spans="19:27">
      <c r="S11717" s="52"/>
      <c r="T11717" s="52"/>
      <c r="U11717" s="52"/>
      <c r="V11717" s="52"/>
      <c r="W11717" s="52"/>
      <c r="X11717" s="52"/>
      <c r="Y11717" s="52"/>
      <c r="Z11717" s="52"/>
      <c r="AA11717" s="52"/>
    </row>
    <row r="11718" spans="19:27">
      <c r="S11718" s="52"/>
      <c r="T11718" s="52"/>
      <c r="U11718" s="52"/>
      <c r="V11718" s="52"/>
      <c r="W11718" s="52"/>
      <c r="X11718" s="52"/>
      <c r="Y11718" s="52"/>
      <c r="Z11718" s="52"/>
      <c r="AA11718" s="52"/>
    </row>
    <row r="11719" spans="19:27">
      <c r="S11719" s="52"/>
      <c r="T11719" s="52"/>
      <c r="U11719" s="52"/>
      <c r="V11719" s="52"/>
      <c r="W11719" s="52"/>
      <c r="X11719" s="52"/>
      <c r="Y11719" s="52"/>
      <c r="Z11719" s="52"/>
      <c r="AA11719" s="52"/>
    </row>
    <row r="11720" spans="19:27">
      <c r="S11720" s="52"/>
      <c r="T11720" s="52"/>
      <c r="U11720" s="52"/>
      <c r="V11720" s="52"/>
      <c r="W11720" s="52"/>
      <c r="X11720" s="52"/>
      <c r="Y11720" s="52"/>
      <c r="Z11720" s="52"/>
      <c r="AA11720" s="52"/>
    </row>
    <row r="11721" spans="19:27">
      <c r="S11721" s="52"/>
      <c r="T11721" s="52"/>
      <c r="U11721" s="52"/>
      <c r="V11721" s="52"/>
      <c r="W11721" s="52"/>
      <c r="X11721" s="52"/>
      <c r="Y11721" s="52"/>
      <c r="Z11721" s="52"/>
      <c r="AA11721" s="52"/>
    </row>
    <row r="11722" spans="19:27">
      <c r="S11722" s="52"/>
      <c r="T11722" s="52"/>
      <c r="U11722" s="52"/>
      <c r="V11722" s="52"/>
      <c r="W11722" s="52"/>
      <c r="X11722" s="52"/>
      <c r="Y11722" s="52"/>
      <c r="Z11722" s="52"/>
      <c r="AA11722" s="52"/>
    </row>
    <row r="11723" spans="19:27">
      <c r="S11723" s="52"/>
      <c r="T11723" s="52"/>
      <c r="U11723" s="52"/>
      <c r="V11723" s="52"/>
      <c r="W11723" s="52"/>
      <c r="X11723" s="52"/>
      <c r="Y11723" s="52"/>
      <c r="Z11723" s="52"/>
      <c r="AA11723" s="52"/>
    </row>
    <row r="11724" spans="19:27">
      <c r="S11724" s="52"/>
      <c r="T11724" s="52"/>
      <c r="U11724" s="52"/>
      <c r="V11724" s="52"/>
      <c r="W11724" s="52"/>
      <c r="X11724" s="52"/>
      <c r="Y11724" s="52"/>
      <c r="Z11724" s="52"/>
      <c r="AA11724" s="52"/>
    </row>
    <row r="11725" spans="19:27">
      <c r="S11725" s="52"/>
      <c r="T11725" s="52"/>
      <c r="U11725" s="52"/>
      <c r="V11725" s="52"/>
      <c r="W11725" s="52"/>
      <c r="X11725" s="52"/>
      <c r="Y11725" s="52"/>
      <c r="Z11725" s="52"/>
      <c r="AA11725" s="52"/>
    </row>
    <row r="11726" spans="19:27">
      <c r="S11726" s="52"/>
      <c r="T11726" s="52"/>
      <c r="U11726" s="52"/>
      <c r="V11726" s="52"/>
      <c r="W11726" s="52"/>
      <c r="X11726" s="52"/>
      <c r="Y11726" s="52"/>
      <c r="Z11726" s="52"/>
      <c r="AA11726" s="52"/>
    </row>
    <row r="11727" spans="19:27">
      <c r="S11727" s="52"/>
      <c r="T11727" s="52"/>
      <c r="U11727" s="52"/>
      <c r="V11727" s="52"/>
      <c r="W11727" s="52"/>
      <c r="X11727" s="52"/>
      <c r="Y11727" s="52"/>
      <c r="Z11727" s="52"/>
      <c r="AA11727" s="52"/>
    </row>
    <row r="11728" spans="19:27">
      <c r="S11728" s="52"/>
      <c r="T11728" s="52"/>
      <c r="U11728" s="52"/>
      <c r="V11728" s="52"/>
      <c r="W11728" s="52"/>
      <c r="X11728" s="52"/>
      <c r="Y11728" s="52"/>
      <c r="Z11728" s="52"/>
      <c r="AA11728" s="52"/>
    </row>
    <row r="11729" spans="19:27">
      <c r="S11729" s="52"/>
      <c r="T11729" s="52"/>
      <c r="U11729" s="52"/>
      <c r="V11729" s="52"/>
      <c r="W11729" s="52"/>
      <c r="X11729" s="52"/>
      <c r="Y11729" s="52"/>
      <c r="Z11729" s="52"/>
      <c r="AA11729" s="52"/>
    </row>
    <row r="11730" spans="19:27">
      <c r="S11730" s="52"/>
      <c r="T11730" s="52"/>
      <c r="U11730" s="52"/>
      <c r="V11730" s="52"/>
      <c r="W11730" s="52"/>
      <c r="X11730" s="52"/>
      <c r="Y11730" s="52"/>
      <c r="Z11730" s="52"/>
      <c r="AA11730" s="52"/>
    </row>
    <row r="11731" spans="19:27">
      <c r="S11731" s="52"/>
      <c r="T11731" s="52"/>
      <c r="U11731" s="52"/>
      <c r="V11731" s="52"/>
      <c r="W11731" s="52"/>
      <c r="X11731" s="52"/>
      <c r="Y11731" s="52"/>
      <c r="Z11731" s="52"/>
      <c r="AA11731" s="52"/>
    </row>
    <row r="11732" spans="19:27">
      <c r="S11732" s="52"/>
      <c r="T11732" s="52"/>
      <c r="U11732" s="52"/>
      <c r="V11732" s="52"/>
      <c r="W11732" s="52"/>
      <c r="X11732" s="52"/>
      <c r="Y11732" s="52"/>
      <c r="Z11732" s="52"/>
      <c r="AA11732" s="52"/>
    </row>
    <row r="11733" spans="19:27">
      <c r="S11733" s="52"/>
      <c r="T11733" s="52"/>
      <c r="U11733" s="52"/>
      <c r="V11733" s="52"/>
      <c r="W11733" s="52"/>
      <c r="X11733" s="52"/>
      <c r="Y11733" s="52"/>
      <c r="Z11733" s="52"/>
      <c r="AA11733" s="52"/>
    </row>
    <row r="11734" spans="19:27">
      <c r="S11734" s="52"/>
      <c r="T11734" s="52"/>
      <c r="U11734" s="52"/>
      <c r="V11734" s="52"/>
      <c r="W11734" s="52"/>
      <c r="X11734" s="52"/>
      <c r="Y11734" s="52"/>
      <c r="Z11734" s="52"/>
      <c r="AA11734" s="52"/>
    </row>
    <row r="11735" spans="19:27">
      <c r="S11735" s="52"/>
      <c r="T11735" s="52"/>
      <c r="U11735" s="52"/>
      <c r="V11735" s="52"/>
      <c r="W11735" s="52"/>
      <c r="X11735" s="52"/>
      <c r="Y11735" s="52"/>
      <c r="Z11735" s="52"/>
      <c r="AA11735" s="52"/>
    </row>
    <row r="11736" spans="19:27">
      <c r="S11736" s="52"/>
      <c r="T11736" s="52"/>
      <c r="U11736" s="52"/>
      <c r="V11736" s="52"/>
      <c r="W11736" s="52"/>
      <c r="X11736" s="52"/>
      <c r="Y11736" s="52"/>
      <c r="Z11736" s="52"/>
      <c r="AA11736" s="52"/>
    </row>
    <row r="11737" spans="19:27">
      <c r="S11737" s="52"/>
      <c r="T11737" s="52"/>
      <c r="U11737" s="52"/>
      <c r="V11737" s="52"/>
      <c r="W11737" s="52"/>
      <c r="X11737" s="52"/>
      <c r="Y11737" s="52"/>
      <c r="Z11737" s="52"/>
      <c r="AA11737" s="52"/>
    </row>
    <row r="11738" spans="19:27">
      <c r="S11738" s="52"/>
      <c r="T11738" s="52"/>
      <c r="U11738" s="52"/>
      <c r="V11738" s="52"/>
      <c r="W11738" s="52"/>
      <c r="X11738" s="52"/>
      <c r="Y11738" s="52"/>
      <c r="Z11738" s="52"/>
      <c r="AA11738" s="52"/>
    </row>
    <row r="11739" spans="19:27">
      <c r="S11739" s="52"/>
      <c r="T11739" s="52"/>
      <c r="U11739" s="52"/>
      <c r="V11739" s="52"/>
      <c r="W11739" s="52"/>
      <c r="X11739" s="52"/>
      <c r="Y11739" s="52"/>
      <c r="Z11739" s="52"/>
      <c r="AA11739" s="52"/>
    </row>
    <row r="11740" spans="19:27">
      <c r="S11740" s="52"/>
      <c r="T11740" s="52"/>
      <c r="U11740" s="52"/>
      <c r="V11740" s="52"/>
      <c r="W11740" s="52"/>
      <c r="X11740" s="52"/>
      <c r="Y11740" s="52"/>
      <c r="Z11740" s="52"/>
      <c r="AA11740" s="52"/>
    </row>
    <row r="11741" spans="19:27">
      <c r="S11741" s="52"/>
      <c r="T11741" s="52"/>
      <c r="U11741" s="52"/>
      <c r="V11741" s="52"/>
      <c r="W11741" s="52"/>
      <c r="X11741" s="52"/>
      <c r="Y11741" s="52"/>
      <c r="Z11741" s="52"/>
      <c r="AA11741" s="52"/>
    </row>
    <row r="11742" spans="19:27">
      <c r="S11742" s="52"/>
      <c r="T11742" s="52"/>
      <c r="U11742" s="52"/>
      <c r="V11742" s="52"/>
      <c r="W11742" s="52"/>
      <c r="X11742" s="52"/>
      <c r="Y11742" s="52"/>
      <c r="Z11742" s="52"/>
      <c r="AA11742" s="52"/>
    </row>
    <row r="11743" spans="19:27">
      <c r="S11743" s="52"/>
      <c r="T11743" s="52"/>
      <c r="U11743" s="52"/>
      <c r="V11743" s="52"/>
      <c r="W11743" s="52"/>
      <c r="X11743" s="52"/>
      <c r="Y11743" s="52"/>
      <c r="Z11743" s="52"/>
      <c r="AA11743" s="52"/>
    </row>
    <row r="11744" spans="19:27">
      <c r="S11744" s="52"/>
      <c r="T11744" s="52"/>
      <c r="U11744" s="52"/>
      <c r="V11744" s="52"/>
      <c r="W11744" s="52"/>
      <c r="X11744" s="52"/>
      <c r="Y11744" s="52"/>
      <c r="Z11744" s="52"/>
      <c r="AA11744" s="52"/>
    </row>
    <row r="11745" spans="19:27">
      <c r="S11745" s="52"/>
      <c r="T11745" s="52"/>
      <c r="U11745" s="52"/>
      <c r="V11745" s="52"/>
      <c r="W11745" s="52"/>
      <c r="X11745" s="52"/>
      <c r="Y11745" s="52"/>
      <c r="Z11745" s="52"/>
      <c r="AA11745" s="52"/>
    </row>
    <row r="11746" spans="19:27">
      <c r="S11746" s="52"/>
      <c r="T11746" s="52"/>
      <c r="U11746" s="52"/>
      <c r="V11746" s="52"/>
      <c r="W11746" s="52"/>
      <c r="X11746" s="52"/>
      <c r="Y11746" s="52"/>
      <c r="Z11746" s="52"/>
      <c r="AA11746" s="52"/>
    </row>
    <row r="11747" spans="19:27">
      <c r="S11747" s="52"/>
      <c r="T11747" s="52"/>
      <c r="U11747" s="52"/>
      <c r="V11747" s="52"/>
      <c r="W11747" s="52"/>
      <c r="X11747" s="52"/>
      <c r="Y11747" s="52"/>
      <c r="Z11747" s="52"/>
      <c r="AA11747" s="52"/>
    </row>
    <row r="11748" spans="19:27">
      <c r="S11748" s="52"/>
      <c r="T11748" s="52"/>
      <c r="U11748" s="52"/>
      <c r="V11748" s="52"/>
      <c r="W11748" s="52"/>
      <c r="X11748" s="52"/>
      <c r="Y11748" s="52"/>
      <c r="Z11748" s="52"/>
      <c r="AA11748" s="52"/>
    </row>
    <row r="11749" spans="19:27">
      <c r="S11749" s="52"/>
      <c r="T11749" s="52"/>
      <c r="U11749" s="52"/>
      <c r="V11749" s="52"/>
      <c r="W11749" s="52"/>
      <c r="X11749" s="52"/>
      <c r="Y11749" s="52"/>
      <c r="Z11749" s="52"/>
      <c r="AA11749" s="52"/>
    </row>
    <row r="11750" spans="19:27">
      <c r="S11750" s="52"/>
      <c r="T11750" s="52"/>
      <c r="U11750" s="52"/>
      <c r="V11750" s="52"/>
      <c r="W11750" s="52"/>
      <c r="X11750" s="52"/>
      <c r="Y11750" s="52"/>
      <c r="Z11750" s="52"/>
      <c r="AA11750" s="52"/>
    </row>
    <row r="11751" spans="19:27">
      <c r="S11751" s="52"/>
      <c r="T11751" s="52"/>
      <c r="U11751" s="52"/>
      <c r="V11751" s="52"/>
      <c r="W11751" s="52"/>
      <c r="X11751" s="52"/>
      <c r="Y11751" s="52"/>
      <c r="Z11751" s="52"/>
      <c r="AA11751" s="52"/>
    </row>
    <row r="11752" spans="19:27">
      <c r="S11752" s="52"/>
      <c r="T11752" s="52"/>
      <c r="U11752" s="52"/>
      <c r="V11752" s="52"/>
      <c r="W11752" s="52"/>
      <c r="X11752" s="52"/>
      <c r="Y11752" s="52"/>
      <c r="Z11752" s="52"/>
      <c r="AA11752" s="52"/>
    </row>
    <row r="11753" spans="19:27">
      <c r="S11753" s="52"/>
      <c r="T11753" s="52"/>
      <c r="U11753" s="52"/>
      <c r="V11753" s="52"/>
      <c r="W11753" s="52"/>
      <c r="X11753" s="52"/>
      <c r="Y11753" s="52"/>
      <c r="Z11753" s="52"/>
      <c r="AA11753" s="52"/>
    </row>
    <row r="11754" spans="19:27">
      <c r="S11754" s="52"/>
      <c r="T11754" s="52"/>
      <c r="U11754" s="52"/>
      <c r="V11754" s="52"/>
      <c r="W11754" s="52"/>
      <c r="X11754" s="52"/>
      <c r="Y11754" s="52"/>
      <c r="Z11754" s="52"/>
      <c r="AA11754" s="52"/>
    </row>
    <row r="11755" spans="19:27">
      <c r="S11755" s="52"/>
      <c r="T11755" s="52"/>
      <c r="U11755" s="52"/>
      <c r="V11755" s="52"/>
      <c r="W11755" s="52"/>
      <c r="X11755" s="52"/>
      <c r="Y11755" s="52"/>
      <c r="Z11755" s="52"/>
      <c r="AA11755" s="52"/>
    </row>
    <row r="11756" spans="19:27">
      <c r="S11756" s="52"/>
      <c r="T11756" s="52"/>
      <c r="U11756" s="52"/>
      <c r="V11756" s="52"/>
      <c r="W11756" s="52"/>
      <c r="X11756" s="52"/>
      <c r="Y11756" s="52"/>
      <c r="Z11756" s="52"/>
      <c r="AA11756" s="52"/>
    </row>
    <row r="11757" spans="19:27">
      <c r="S11757" s="52"/>
      <c r="T11757" s="52"/>
      <c r="U11757" s="52"/>
      <c r="V11757" s="52"/>
      <c r="W11757" s="52"/>
      <c r="X11757" s="52"/>
      <c r="Y11757" s="52"/>
      <c r="Z11757" s="52"/>
      <c r="AA11757" s="52"/>
    </row>
    <row r="11758" spans="19:27">
      <c r="S11758" s="52"/>
      <c r="T11758" s="52"/>
      <c r="U11758" s="52"/>
      <c r="V11758" s="52"/>
      <c r="W11758" s="52"/>
      <c r="X11758" s="52"/>
      <c r="Y11758" s="52"/>
      <c r="Z11758" s="52"/>
      <c r="AA11758" s="52"/>
    </row>
    <row r="11759" spans="19:27">
      <c r="S11759" s="52"/>
      <c r="T11759" s="52"/>
      <c r="U11759" s="52"/>
      <c r="V11759" s="52"/>
      <c r="W11759" s="52"/>
      <c r="X11759" s="52"/>
      <c r="Y11759" s="52"/>
      <c r="Z11759" s="52"/>
      <c r="AA11759" s="52"/>
    </row>
    <row r="11760" spans="19:27">
      <c r="S11760" s="52"/>
      <c r="T11760" s="52"/>
      <c r="U11760" s="52"/>
      <c r="V11760" s="52"/>
      <c r="W11760" s="52"/>
      <c r="X11760" s="52"/>
      <c r="Y11760" s="52"/>
      <c r="Z11760" s="52"/>
      <c r="AA11760" s="52"/>
    </row>
    <row r="11761" spans="19:27">
      <c r="S11761" s="52"/>
      <c r="T11761" s="52"/>
      <c r="U11761" s="52"/>
      <c r="V11761" s="52"/>
      <c r="W11761" s="52"/>
      <c r="X11761" s="52"/>
      <c r="Y11761" s="52"/>
      <c r="Z11761" s="52"/>
      <c r="AA11761" s="52"/>
    </row>
    <row r="11762" spans="19:27">
      <c r="S11762" s="52"/>
      <c r="T11762" s="52"/>
      <c r="U11762" s="52"/>
      <c r="V11762" s="52"/>
      <c r="W11762" s="52"/>
      <c r="X11762" s="52"/>
      <c r="Y11762" s="52"/>
      <c r="Z11762" s="52"/>
      <c r="AA11762" s="52"/>
    </row>
    <row r="11763" spans="19:27">
      <c r="S11763" s="52"/>
      <c r="T11763" s="52"/>
      <c r="U11763" s="52"/>
      <c r="V11763" s="52"/>
      <c r="W11763" s="52"/>
      <c r="X11763" s="52"/>
      <c r="Y11763" s="52"/>
      <c r="Z11763" s="52"/>
      <c r="AA11763" s="52"/>
    </row>
    <row r="11764" spans="19:27">
      <c r="S11764" s="52"/>
      <c r="T11764" s="52"/>
      <c r="U11764" s="52"/>
      <c r="V11764" s="52"/>
      <c r="W11764" s="52"/>
      <c r="X11764" s="52"/>
      <c r="Y11764" s="52"/>
      <c r="Z11764" s="52"/>
      <c r="AA11764" s="52"/>
    </row>
    <row r="11765" spans="19:27">
      <c r="S11765" s="52"/>
      <c r="T11765" s="52"/>
      <c r="U11765" s="52"/>
      <c r="V11765" s="52"/>
      <c r="W11765" s="52"/>
      <c r="X11765" s="52"/>
      <c r="Y11765" s="52"/>
      <c r="Z11765" s="52"/>
      <c r="AA11765" s="52"/>
    </row>
    <row r="11766" spans="19:27">
      <c r="S11766" s="52"/>
      <c r="T11766" s="52"/>
      <c r="U11766" s="52"/>
      <c r="V11766" s="52"/>
      <c r="W11766" s="52"/>
      <c r="X11766" s="52"/>
      <c r="Y11766" s="52"/>
      <c r="Z11766" s="52"/>
      <c r="AA11766" s="52"/>
    </row>
    <row r="11767" spans="19:27">
      <c r="S11767" s="52"/>
      <c r="T11767" s="52"/>
      <c r="U11767" s="52"/>
      <c r="V11767" s="52"/>
      <c r="W11767" s="52"/>
      <c r="X11767" s="52"/>
      <c r="Y11767" s="52"/>
      <c r="Z11767" s="52"/>
      <c r="AA11767" s="52"/>
    </row>
    <row r="11768" spans="19:27">
      <c r="S11768" s="52"/>
      <c r="T11768" s="52"/>
      <c r="U11768" s="52"/>
      <c r="V11768" s="52"/>
      <c r="W11768" s="52"/>
      <c r="X11768" s="52"/>
      <c r="Y11768" s="52"/>
      <c r="Z11768" s="52"/>
      <c r="AA11768" s="52"/>
    </row>
    <row r="11769" spans="19:27">
      <c r="S11769" s="52"/>
      <c r="T11769" s="52"/>
      <c r="U11769" s="52"/>
      <c r="V11769" s="52"/>
      <c r="W11769" s="52"/>
      <c r="X11769" s="52"/>
      <c r="Y11769" s="52"/>
      <c r="Z11769" s="52"/>
      <c r="AA11769" s="52"/>
    </row>
    <row r="11770" spans="19:27">
      <c r="S11770" s="52"/>
      <c r="T11770" s="52"/>
      <c r="U11770" s="52"/>
      <c r="V11770" s="52"/>
      <c r="W11770" s="52"/>
      <c r="X11770" s="52"/>
      <c r="Y11770" s="52"/>
      <c r="Z11770" s="52"/>
      <c r="AA11770" s="52"/>
    </row>
    <row r="11771" spans="19:27">
      <c r="S11771" s="52"/>
      <c r="T11771" s="52"/>
      <c r="U11771" s="52"/>
      <c r="V11771" s="52"/>
      <c r="W11771" s="52"/>
      <c r="X11771" s="52"/>
      <c r="Y11771" s="52"/>
      <c r="Z11771" s="52"/>
      <c r="AA11771" s="52"/>
    </row>
    <row r="11772" spans="19:27">
      <c r="S11772" s="52"/>
      <c r="T11772" s="52"/>
      <c r="U11772" s="52"/>
      <c r="V11772" s="52"/>
      <c r="W11772" s="52"/>
      <c r="X11772" s="52"/>
      <c r="Y11772" s="52"/>
      <c r="Z11772" s="52"/>
      <c r="AA11772" s="52"/>
    </row>
    <row r="11773" spans="19:27">
      <c r="S11773" s="52"/>
      <c r="T11773" s="52"/>
      <c r="U11773" s="52"/>
      <c r="V11773" s="52"/>
      <c r="W11773" s="52"/>
      <c r="X11773" s="52"/>
      <c r="Y11773" s="52"/>
      <c r="Z11773" s="52"/>
      <c r="AA11773" s="52"/>
    </row>
    <row r="11774" spans="19:27">
      <c r="S11774" s="52"/>
      <c r="T11774" s="52"/>
      <c r="U11774" s="52"/>
      <c r="V11774" s="52"/>
      <c r="W11774" s="52"/>
      <c r="X11774" s="52"/>
      <c r="Y11774" s="52"/>
      <c r="Z11774" s="52"/>
      <c r="AA11774" s="52"/>
    </row>
    <row r="11775" spans="19:27">
      <c r="S11775" s="52"/>
      <c r="T11775" s="52"/>
      <c r="U11775" s="52"/>
      <c r="V11775" s="52"/>
      <c r="W11775" s="52"/>
      <c r="X11775" s="52"/>
      <c r="Y11775" s="52"/>
      <c r="Z11775" s="52"/>
      <c r="AA11775" s="52"/>
    </row>
    <row r="11776" spans="19:27">
      <c r="S11776" s="52"/>
      <c r="T11776" s="52"/>
      <c r="U11776" s="52"/>
      <c r="V11776" s="52"/>
      <c r="W11776" s="52"/>
      <c r="X11776" s="52"/>
      <c r="Y11776" s="52"/>
      <c r="Z11776" s="52"/>
      <c r="AA11776" s="52"/>
    </row>
    <row r="11777" spans="19:27">
      <c r="S11777" s="52"/>
      <c r="T11777" s="52"/>
      <c r="U11777" s="52"/>
      <c r="V11777" s="52"/>
      <c r="W11777" s="52"/>
      <c r="X11777" s="52"/>
      <c r="Y11777" s="52"/>
      <c r="Z11777" s="52"/>
      <c r="AA11777" s="52"/>
    </row>
    <row r="11778" spans="19:27">
      <c r="S11778" s="52"/>
      <c r="T11778" s="52"/>
      <c r="U11778" s="52"/>
      <c r="V11778" s="52"/>
      <c r="W11778" s="52"/>
      <c r="X11778" s="52"/>
      <c r="Y11778" s="52"/>
      <c r="Z11778" s="52"/>
      <c r="AA11778" s="52"/>
    </row>
    <row r="11779" spans="19:27">
      <c r="S11779" s="52"/>
      <c r="T11779" s="52"/>
      <c r="U11779" s="52"/>
      <c r="V11779" s="52"/>
      <c r="W11779" s="52"/>
      <c r="X11779" s="52"/>
      <c r="Y11779" s="52"/>
      <c r="Z11779" s="52"/>
      <c r="AA11779" s="52"/>
    </row>
    <row r="11780" spans="19:27">
      <c r="S11780" s="52"/>
      <c r="T11780" s="52"/>
      <c r="U11780" s="52"/>
      <c r="V11780" s="52"/>
      <c r="W11780" s="52"/>
      <c r="X11780" s="52"/>
      <c r="Y11780" s="52"/>
      <c r="Z11780" s="52"/>
      <c r="AA11780" s="52"/>
    </row>
    <row r="11781" spans="19:27">
      <c r="S11781" s="52"/>
      <c r="T11781" s="52"/>
      <c r="U11781" s="52"/>
      <c r="V11781" s="52"/>
      <c r="W11781" s="52"/>
      <c r="X11781" s="52"/>
      <c r="Y11781" s="52"/>
      <c r="Z11781" s="52"/>
      <c r="AA11781" s="52"/>
    </row>
    <row r="11782" spans="19:27">
      <c r="S11782" s="52"/>
      <c r="T11782" s="52"/>
      <c r="U11782" s="52"/>
      <c r="V11782" s="52"/>
      <c r="W11782" s="52"/>
      <c r="X11782" s="52"/>
      <c r="Y11782" s="52"/>
      <c r="Z11782" s="52"/>
      <c r="AA11782" s="52"/>
    </row>
    <row r="11783" spans="19:27">
      <c r="S11783" s="52"/>
      <c r="T11783" s="52"/>
      <c r="U11783" s="52"/>
      <c r="V11783" s="52"/>
      <c r="W11783" s="52"/>
      <c r="X11783" s="52"/>
      <c r="Y11783" s="52"/>
      <c r="Z11783" s="52"/>
      <c r="AA11783" s="52"/>
    </row>
    <row r="11784" spans="19:27">
      <c r="S11784" s="52"/>
      <c r="T11784" s="52"/>
      <c r="U11784" s="52"/>
      <c r="V11784" s="52"/>
      <c r="W11784" s="52"/>
      <c r="X11784" s="52"/>
      <c r="Y11784" s="52"/>
      <c r="Z11784" s="52"/>
      <c r="AA11784" s="52"/>
    </row>
    <row r="11785" spans="19:27">
      <c r="S11785" s="52"/>
      <c r="T11785" s="52"/>
      <c r="U11785" s="52"/>
      <c r="V11785" s="52"/>
      <c r="W11785" s="52"/>
      <c r="X11785" s="52"/>
      <c r="Y11785" s="52"/>
      <c r="Z11785" s="52"/>
      <c r="AA11785" s="52"/>
    </row>
    <row r="11786" spans="19:27">
      <c r="S11786" s="52"/>
      <c r="T11786" s="52"/>
      <c r="U11786" s="52"/>
      <c r="V11786" s="52"/>
      <c r="W11786" s="52"/>
      <c r="X11786" s="52"/>
      <c r="Y11786" s="52"/>
      <c r="Z11786" s="52"/>
      <c r="AA11786" s="52"/>
    </row>
    <row r="11787" spans="19:27">
      <c r="S11787" s="52"/>
      <c r="T11787" s="52"/>
      <c r="U11787" s="52"/>
      <c r="V11787" s="52"/>
      <c r="W11787" s="52"/>
      <c r="X11787" s="52"/>
      <c r="Y11787" s="52"/>
      <c r="Z11787" s="52"/>
      <c r="AA11787" s="52"/>
    </row>
    <row r="11788" spans="19:27">
      <c r="S11788" s="52"/>
      <c r="T11788" s="52"/>
      <c r="U11788" s="52"/>
      <c r="V11788" s="52"/>
      <c r="W11788" s="52"/>
      <c r="X11788" s="52"/>
      <c r="Y11788" s="52"/>
      <c r="Z11788" s="52"/>
      <c r="AA11788" s="52"/>
    </row>
    <row r="11789" spans="19:27">
      <c r="S11789" s="52"/>
      <c r="T11789" s="52"/>
      <c r="U11789" s="52"/>
      <c r="V11789" s="52"/>
      <c r="W11789" s="52"/>
      <c r="X11789" s="52"/>
      <c r="Y11789" s="52"/>
      <c r="Z11789" s="52"/>
      <c r="AA11789" s="52"/>
    </row>
    <row r="11790" spans="19:27">
      <c r="S11790" s="52"/>
      <c r="T11790" s="52"/>
      <c r="U11790" s="52"/>
      <c r="V11790" s="52"/>
      <c r="W11790" s="52"/>
      <c r="X11790" s="52"/>
      <c r="Y11790" s="52"/>
      <c r="Z11790" s="52"/>
      <c r="AA11790" s="52"/>
    </row>
    <row r="11791" spans="19:27">
      <c r="S11791" s="52"/>
      <c r="T11791" s="52"/>
      <c r="U11791" s="52"/>
      <c r="V11791" s="52"/>
      <c r="W11791" s="52"/>
      <c r="X11791" s="52"/>
      <c r="Y11791" s="52"/>
      <c r="Z11791" s="52"/>
      <c r="AA11791" s="52"/>
    </row>
    <row r="11792" spans="19:27">
      <c r="S11792" s="52"/>
      <c r="T11792" s="52"/>
      <c r="U11792" s="52"/>
      <c r="V11792" s="52"/>
      <c r="W11792" s="52"/>
      <c r="X11792" s="52"/>
      <c r="Y11792" s="52"/>
      <c r="Z11792" s="52"/>
      <c r="AA11792" s="52"/>
    </row>
    <row r="11793" spans="19:27">
      <c r="S11793" s="52"/>
      <c r="T11793" s="52"/>
      <c r="U11793" s="52"/>
      <c r="V11793" s="52"/>
      <c r="W11793" s="52"/>
      <c r="X11793" s="52"/>
      <c r="Y11793" s="52"/>
      <c r="Z11793" s="52"/>
      <c r="AA11793" s="52"/>
    </row>
    <row r="11794" spans="19:27">
      <c r="S11794" s="52"/>
      <c r="T11794" s="52"/>
      <c r="U11794" s="52"/>
      <c r="V11794" s="52"/>
      <c r="W11794" s="52"/>
      <c r="X11794" s="52"/>
      <c r="Y11794" s="52"/>
      <c r="Z11794" s="52"/>
      <c r="AA11794" s="52"/>
    </row>
    <row r="11795" spans="19:27">
      <c r="S11795" s="52"/>
      <c r="T11795" s="52"/>
      <c r="U11795" s="52"/>
      <c r="V11795" s="52"/>
      <c r="W11795" s="52"/>
      <c r="X11795" s="52"/>
      <c r="Y11795" s="52"/>
      <c r="Z11795" s="52"/>
      <c r="AA11795" s="52"/>
    </row>
    <row r="11796" spans="19:27">
      <c r="S11796" s="52"/>
      <c r="T11796" s="52"/>
      <c r="U11796" s="52"/>
      <c r="V11796" s="52"/>
      <c r="W11796" s="52"/>
      <c r="X11796" s="52"/>
      <c r="Y11796" s="52"/>
      <c r="Z11796" s="52"/>
      <c r="AA11796" s="52"/>
    </row>
    <row r="11797" spans="19:27">
      <c r="S11797" s="52"/>
      <c r="T11797" s="52"/>
      <c r="U11797" s="52"/>
      <c r="V11797" s="52"/>
      <c r="W11797" s="52"/>
      <c r="X11797" s="52"/>
      <c r="Y11797" s="52"/>
      <c r="Z11797" s="52"/>
      <c r="AA11797" s="52"/>
    </row>
    <row r="11798" spans="19:27">
      <c r="S11798" s="52"/>
      <c r="T11798" s="52"/>
      <c r="U11798" s="52"/>
      <c r="V11798" s="52"/>
      <c r="W11798" s="52"/>
      <c r="X11798" s="52"/>
      <c r="Y11798" s="52"/>
      <c r="Z11798" s="52"/>
      <c r="AA11798" s="52"/>
    </row>
    <row r="11799" spans="19:27">
      <c r="S11799" s="52"/>
      <c r="T11799" s="52"/>
      <c r="U11799" s="52"/>
      <c r="V11799" s="52"/>
      <c r="W11799" s="52"/>
      <c r="X11799" s="52"/>
      <c r="Y11799" s="52"/>
      <c r="Z11799" s="52"/>
      <c r="AA11799" s="52"/>
    </row>
    <row r="11800" spans="19:27">
      <c r="S11800" s="52"/>
      <c r="T11800" s="52"/>
      <c r="U11800" s="52"/>
      <c r="V11800" s="52"/>
      <c r="W11800" s="52"/>
      <c r="X11800" s="52"/>
      <c r="Y11800" s="52"/>
      <c r="Z11800" s="52"/>
      <c r="AA11800" s="52"/>
    </row>
    <row r="11801" spans="19:27">
      <c r="S11801" s="52"/>
      <c r="T11801" s="52"/>
      <c r="U11801" s="52"/>
      <c r="V11801" s="52"/>
      <c r="W11801" s="52"/>
      <c r="X11801" s="52"/>
      <c r="Y11801" s="52"/>
      <c r="Z11801" s="52"/>
      <c r="AA11801" s="52"/>
    </row>
    <row r="11802" spans="19:27">
      <c r="S11802" s="52"/>
      <c r="T11802" s="52"/>
      <c r="U11802" s="52"/>
      <c r="V11802" s="52"/>
      <c r="W11802" s="52"/>
      <c r="X11802" s="52"/>
      <c r="Y11802" s="52"/>
      <c r="Z11802" s="52"/>
      <c r="AA11802" s="52"/>
    </row>
    <row r="11803" spans="19:27">
      <c r="S11803" s="52"/>
      <c r="T11803" s="52"/>
      <c r="U11803" s="52"/>
      <c r="V11803" s="52"/>
      <c r="W11803" s="52"/>
      <c r="X11803" s="52"/>
      <c r="Y11803" s="52"/>
      <c r="Z11803" s="52"/>
      <c r="AA11803" s="52"/>
    </row>
    <row r="11804" spans="19:27">
      <c r="S11804" s="52"/>
      <c r="T11804" s="52"/>
      <c r="U11804" s="52"/>
      <c r="V11804" s="52"/>
      <c r="W11804" s="52"/>
      <c r="X11804" s="52"/>
      <c r="Y11804" s="52"/>
      <c r="Z11804" s="52"/>
      <c r="AA11804" s="52"/>
    </row>
    <row r="11805" spans="19:27">
      <c r="S11805" s="52"/>
      <c r="T11805" s="52"/>
      <c r="U11805" s="52"/>
      <c r="V11805" s="52"/>
      <c r="W11805" s="52"/>
      <c r="X11805" s="52"/>
      <c r="Y11805" s="52"/>
      <c r="Z11805" s="52"/>
      <c r="AA11805" s="52"/>
    </row>
    <row r="11806" spans="19:27">
      <c r="S11806" s="52"/>
      <c r="T11806" s="52"/>
      <c r="U11806" s="52"/>
      <c r="V11806" s="52"/>
      <c r="W11806" s="52"/>
      <c r="X11806" s="52"/>
      <c r="Y11806" s="52"/>
      <c r="Z11806" s="52"/>
      <c r="AA11806" s="52"/>
    </row>
    <row r="11807" spans="19:27">
      <c r="S11807" s="52"/>
      <c r="T11807" s="52"/>
      <c r="U11807" s="52"/>
      <c r="V11807" s="52"/>
      <c r="W11807" s="52"/>
      <c r="X11807" s="52"/>
      <c r="Y11807" s="52"/>
      <c r="Z11807" s="52"/>
      <c r="AA11807" s="52"/>
    </row>
    <row r="11808" spans="19:27">
      <c r="S11808" s="52"/>
      <c r="T11808" s="52"/>
      <c r="U11808" s="52"/>
      <c r="V11808" s="52"/>
      <c r="W11808" s="52"/>
      <c r="X11808" s="52"/>
      <c r="Y11808" s="52"/>
      <c r="Z11808" s="52"/>
      <c r="AA11808" s="52"/>
    </row>
    <row r="11809" spans="19:27">
      <c r="S11809" s="52"/>
      <c r="T11809" s="52"/>
      <c r="U11809" s="52"/>
      <c r="V11809" s="52"/>
      <c r="W11809" s="52"/>
      <c r="X11809" s="52"/>
      <c r="Y11809" s="52"/>
      <c r="Z11809" s="52"/>
      <c r="AA11809" s="52"/>
    </row>
    <row r="11810" spans="19:27">
      <c r="S11810" s="52"/>
      <c r="T11810" s="52"/>
      <c r="U11810" s="52"/>
      <c r="V11810" s="52"/>
      <c r="W11810" s="52"/>
      <c r="X11810" s="52"/>
      <c r="Y11810" s="52"/>
      <c r="Z11810" s="52"/>
      <c r="AA11810" s="52"/>
    </row>
    <row r="11811" spans="19:27">
      <c r="S11811" s="52"/>
      <c r="T11811" s="52"/>
      <c r="U11811" s="52"/>
      <c r="V11811" s="52"/>
      <c r="W11811" s="52"/>
      <c r="X11811" s="52"/>
      <c r="Y11811" s="52"/>
      <c r="Z11811" s="52"/>
      <c r="AA11811" s="52"/>
    </row>
    <row r="11812" spans="19:27">
      <c r="S11812" s="52"/>
      <c r="T11812" s="52"/>
      <c r="U11812" s="52"/>
      <c r="V11812" s="52"/>
      <c r="W11812" s="52"/>
      <c r="X11812" s="52"/>
      <c r="Y11812" s="52"/>
      <c r="Z11812" s="52"/>
      <c r="AA11812" s="52"/>
    </row>
    <row r="11813" spans="19:27">
      <c r="S11813" s="52"/>
      <c r="T11813" s="52"/>
      <c r="U11813" s="52"/>
      <c r="V11813" s="52"/>
      <c r="W11813" s="52"/>
      <c r="X11813" s="52"/>
      <c r="Y11813" s="52"/>
      <c r="Z11813" s="52"/>
      <c r="AA11813" s="52"/>
    </row>
    <row r="11814" spans="19:27">
      <c r="S11814" s="52"/>
      <c r="T11814" s="52"/>
      <c r="U11814" s="52"/>
      <c r="V11814" s="52"/>
      <c r="W11814" s="52"/>
      <c r="X11814" s="52"/>
      <c r="Y11814" s="52"/>
      <c r="Z11814" s="52"/>
      <c r="AA11814" s="52"/>
    </row>
    <row r="11815" spans="19:27">
      <c r="S11815" s="52"/>
      <c r="T11815" s="52"/>
      <c r="U11815" s="52"/>
      <c r="V11815" s="52"/>
      <c r="W11815" s="52"/>
      <c r="X11815" s="52"/>
      <c r="Y11815" s="52"/>
      <c r="Z11815" s="52"/>
      <c r="AA11815" s="52"/>
    </row>
    <row r="11816" spans="19:27">
      <c r="S11816" s="52"/>
      <c r="T11816" s="52"/>
      <c r="U11816" s="52"/>
      <c r="V11816" s="52"/>
      <c r="W11816" s="52"/>
      <c r="X11816" s="52"/>
      <c r="Y11816" s="52"/>
      <c r="Z11816" s="52"/>
      <c r="AA11816" s="52"/>
    </row>
    <row r="11817" spans="19:27">
      <c r="S11817" s="52"/>
      <c r="T11817" s="52"/>
      <c r="U11817" s="52"/>
      <c r="V11817" s="52"/>
      <c r="W11817" s="52"/>
      <c r="X11817" s="52"/>
      <c r="Y11817" s="52"/>
      <c r="Z11817" s="52"/>
      <c r="AA11817" s="52"/>
    </row>
    <row r="11818" spans="19:27">
      <c r="S11818" s="52"/>
      <c r="T11818" s="52"/>
      <c r="U11818" s="52"/>
      <c r="V11818" s="52"/>
      <c r="W11818" s="52"/>
      <c r="X11818" s="52"/>
      <c r="Y11818" s="52"/>
      <c r="Z11818" s="52"/>
      <c r="AA11818" s="52"/>
    </row>
    <row r="11819" spans="19:27">
      <c r="S11819" s="52"/>
      <c r="T11819" s="52"/>
      <c r="U11819" s="52"/>
      <c r="V11819" s="52"/>
      <c r="W11819" s="52"/>
      <c r="X11819" s="52"/>
      <c r="Y11819" s="52"/>
      <c r="Z11819" s="52"/>
      <c r="AA11819" s="52"/>
    </row>
    <row r="11820" spans="19:27">
      <c r="S11820" s="52"/>
      <c r="T11820" s="52"/>
      <c r="U11820" s="52"/>
      <c r="V11820" s="52"/>
      <c r="W11820" s="52"/>
      <c r="X11820" s="52"/>
      <c r="Y11820" s="52"/>
      <c r="Z11820" s="52"/>
      <c r="AA11820" s="52"/>
    </row>
    <row r="11821" spans="19:27">
      <c r="S11821" s="52"/>
      <c r="T11821" s="52"/>
      <c r="U11821" s="52"/>
      <c r="V11821" s="52"/>
      <c r="W11821" s="52"/>
      <c r="X11821" s="52"/>
      <c r="Y11821" s="52"/>
      <c r="Z11821" s="52"/>
      <c r="AA11821" s="52"/>
    </row>
    <row r="11822" spans="19:27">
      <c r="S11822" s="52"/>
      <c r="T11822" s="52"/>
      <c r="U11822" s="52"/>
      <c r="V11822" s="52"/>
      <c r="W11822" s="52"/>
      <c r="X11822" s="52"/>
      <c r="Y11822" s="52"/>
      <c r="Z11822" s="52"/>
      <c r="AA11822" s="52"/>
    </row>
    <row r="11823" spans="19:27">
      <c r="S11823" s="52"/>
      <c r="T11823" s="52"/>
      <c r="U11823" s="52"/>
      <c r="V11823" s="52"/>
      <c r="W11823" s="52"/>
      <c r="X11823" s="52"/>
      <c r="Y11823" s="52"/>
      <c r="Z11823" s="52"/>
      <c r="AA11823" s="52"/>
    </row>
    <row r="11824" spans="19:27">
      <c r="S11824" s="52"/>
      <c r="T11824" s="52"/>
      <c r="U11824" s="52"/>
      <c r="V11824" s="52"/>
      <c r="W11824" s="52"/>
      <c r="X11824" s="52"/>
      <c r="Y11824" s="52"/>
      <c r="Z11824" s="52"/>
      <c r="AA11824" s="52"/>
    </row>
    <row r="11825" spans="19:27">
      <c r="S11825" s="52"/>
      <c r="T11825" s="52"/>
      <c r="U11825" s="52"/>
      <c r="V11825" s="52"/>
      <c r="W11825" s="52"/>
      <c r="X11825" s="52"/>
      <c r="Y11825" s="52"/>
      <c r="Z11825" s="52"/>
      <c r="AA11825" s="52"/>
    </row>
    <row r="11826" spans="19:27">
      <c r="S11826" s="52"/>
      <c r="T11826" s="52"/>
      <c r="U11826" s="52"/>
      <c r="V11826" s="52"/>
      <c r="W11826" s="52"/>
      <c r="X11826" s="52"/>
      <c r="Y11826" s="52"/>
      <c r="Z11826" s="52"/>
      <c r="AA11826" s="52"/>
    </row>
    <row r="11827" spans="19:27">
      <c r="S11827" s="52"/>
      <c r="T11827" s="52"/>
      <c r="U11827" s="52"/>
      <c r="V11827" s="52"/>
      <c r="W11827" s="52"/>
      <c r="X11827" s="52"/>
      <c r="Y11827" s="52"/>
      <c r="Z11827" s="52"/>
      <c r="AA11827" s="52"/>
    </row>
    <row r="11828" spans="19:27">
      <c r="S11828" s="52"/>
      <c r="T11828" s="52"/>
      <c r="U11828" s="52"/>
      <c r="V11828" s="52"/>
      <c r="W11828" s="52"/>
      <c r="X11828" s="52"/>
      <c r="Y11828" s="52"/>
      <c r="Z11828" s="52"/>
      <c r="AA11828" s="52"/>
    </row>
    <row r="11829" spans="19:27">
      <c r="S11829" s="52"/>
      <c r="T11829" s="52"/>
      <c r="U11829" s="52"/>
      <c r="V11829" s="52"/>
      <c r="W11829" s="52"/>
      <c r="X11829" s="52"/>
      <c r="Y11829" s="52"/>
      <c r="Z11829" s="52"/>
      <c r="AA11829" s="52"/>
    </row>
    <row r="11830" spans="19:27">
      <c r="S11830" s="52"/>
      <c r="T11830" s="52"/>
      <c r="U11830" s="52"/>
      <c r="V11830" s="52"/>
      <c r="W11830" s="52"/>
      <c r="X11830" s="52"/>
      <c r="Y11830" s="52"/>
      <c r="Z11830" s="52"/>
      <c r="AA11830" s="52"/>
    </row>
    <row r="11831" spans="19:27">
      <c r="S11831" s="52"/>
      <c r="T11831" s="52"/>
      <c r="U11831" s="52"/>
      <c r="V11831" s="52"/>
      <c r="W11831" s="52"/>
      <c r="X11831" s="52"/>
      <c r="Y11831" s="52"/>
      <c r="Z11831" s="52"/>
      <c r="AA11831" s="52"/>
    </row>
    <row r="11832" spans="19:27">
      <c r="S11832" s="52"/>
      <c r="T11832" s="52"/>
      <c r="U11832" s="52"/>
      <c r="V11832" s="52"/>
      <c r="W11832" s="52"/>
      <c r="X11832" s="52"/>
      <c r="Y11832" s="52"/>
      <c r="Z11832" s="52"/>
      <c r="AA11832" s="52"/>
    </row>
    <row r="11833" spans="19:27">
      <c r="S11833" s="52"/>
      <c r="T11833" s="52"/>
      <c r="U11833" s="52"/>
      <c r="V11833" s="52"/>
      <c r="W11833" s="52"/>
      <c r="X11833" s="52"/>
      <c r="Y11833" s="52"/>
      <c r="Z11833" s="52"/>
      <c r="AA11833" s="52"/>
    </row>
    <row r="11834" spans="19:27">
      <c r="S11834" s="52"/>
      <c r="T11834" s="52"/>
      <c r="U11834" s="52"/>
      <c r="V11834" s="52"/>
      <c r="W11834" s="52"/>
      <c r="X11834" s="52"/>
      <c r="Y11834" s="52"/>
      <c r="Z11834" s="52"/>
      <c r="AA11834" s="52"/>
    </row>
    <row r="11835" spans="19:27">
      <c r="S11835" s="52"/>
      <c r="T11835" s="52"/>
      <c r="U11835" s="52"/>
      <c r="V11835" s="52"/>
      <c r="W11835" s="52"/>
      <c r="X11835" s="52"/>
      <c r="Y11835" s="52"/>
      <c r="Z11835" s="52"/>
      <c r="AA11835" s="52"/>
    </row>
    <row r="11836" spans="19:27">
      <c r="S11836" s="52"/>
      <c r="T11836" s="52"/>
      <c r="U11836" s="52"/>
      <c r="V11836" s="52"/>
      <c r="W11836" s="52"/>
      <c r="X11836" s="52"/>
      <c r="Y11836" s="52"/>
      <c r="Z11836" s="52"/>
      <c r="AA11836" s="52"/>
    </row>
    <row r="11837" spans="19:27">
      <c r="S11837" s="52"/>
      <c r="T11837" s="52"/>
      <c r="U11837" s="52"/>
      <c r="V11837" s="52"/>
      <c r="W11837" s="52"/>
      <c r="X11837" s="52"/>
      <c r="Y11837" s="52"/>
      <c r="Z11837" s="52"/>
      <c r="AA11837" s="52"/>
    </row>
    <row r="11838" spans="19:27">
      <c r="S11838" s="52"/>
      <c r="T11838" s="52"/>
      <c r="U11838" s="52"/>
      <c r="V11838" s="52"/>
      <c r="W11838" s="52"/>
      <c r="X11838" s="52"/>
      <c r="Y11838" s="52"/>
      <c r="Z11838" s="52"/>
      <c r="AA11838" s="52"/>
    </row>
    <row r="11839" spans="19:27">
      <c r="S11839" s="52"/>
      <c r="T11839" s="52"/>
      <c r="U11839" s="52"/>
      <c r="V11839" s="52"/>
      <c r="W11839" s="52"/>
      <c r="X11839" s="52"/>
      <c r="Y11839" s="52"/>
      <c r="Z11839" s="52"/>
      <c r="AA11839" s="52"/>
    </row>
    <row r="11840" spans="19:27">
      <c r="S11840" s="52"/>
      <c r="T11840" s="52"/>
      <c r="U11840" s="52"/>
      <c r="V11840" s="52"/>
      <c r="W11840" s="52"/>
      <c r="X11840" s="52"/>
      <c r="Y11840" s="52"/>
      <c r="Z11840" s="52"/>
      <c r="AA11840" s="52"/>
    </row>
    <row r="11841" spans="19:27">
      <c r="S11841" s="52"/>
      <c r="T11841" s="52"/>
      <c r="U11841" s="52"/>
      <c r="V11841" s="52"/>
      <c r="W11841" s="52"/>
      <c r="X11841" s="52"/>
      <c r="Y11841" s="52"/>
      <c r="Z11841" s="52"/>
      <c r="AA11841" s="52"/>
    </row>
    <row r="11842" spans="19:27">
      <c r="S11842" s="52"/>
      <c r="T11842" s="52"/>
      <c r="U11842" s="52"/>
      <c r="V11842" s="52"/>
      <c r="W11842" s="52"/>
      <c r="X11842" s="52"/>
      <c r="Y11842" s="52"/>
      <c r="Z11842" s="52"/>
      <c r="AA11842" s="52"/>
    </row>
    <row r="11843" spans="19:27">
      <c r="S11843" s="52"/>
      <c r="T11843" s="52"/>
      <c r="U11843" s="52"/>
      <c r="V11843" s="52"/>
      <c r="W11843" s="52"/>
      <c r="X11843" s="52"/>
      <c r="Y11843" s="52"/>
      <c r="Z11843" s="52"/>
      <c r="AA11843" s="52"/>
    </row>
    <row r="11844" spans="19:27">
      <c r="S11844" s="52"/>
      <c r="T11844" s="52"/>
      <c r="U11844" s="52"/>
      <c r="V11844" s="52"/>
      <c r="W11844" s="52"/>
      <c r="X11844" s="52"/>
      <c r="Y11844" s="52"/>
      <c r="Z11844" s="52"/>
      <c r="AA11844" s="52"/>
    </row>
    <row r="11845" spans="19:27">
      <c r="S11845" s="52"/>
      <c r="T11845" s="52"/>
      <c r="U11845" s="52"/>
      <c r="V11845" s="52"/>
      <c r="W11845" s="52"/>
      <c r="X11845" s="52"/>
      <c r="Y11845" s="52"/>
      <c r="Z11845" s="52"/>
      <c r="AA11845" s="52"/>
    </row>
    <row r="11846" spans="19:27">
      <c r="S11846" s="52"/>
      <c r="T11846" s="52"/>
      <c r="U11846" s="52"/>
      <c r="V11846" s="52"/>
      <c r="W11846" s="52"/>
      <c r="X11846" s="52"/>
      <c r="Y11846" s="52"/>
      <c r="Z11846" s="52"/>
      <c r="AA11846" s="52"/>
    </row>
    <row r="11847" spans="19:27">
      <c r="S11847" s="52"/>
      <c r="T11847" s="52"/>
      <c r="U11847" s="52"/>
      <c r="V11847" s="52"/>
      <c r="W11847" s="52"/>
      <c r="X11847" s="52"/>
      <c r="Y11847" s="52"/>
      <c r="Z11847" s="52"/>
      <c r="AA11847" s="52"/>
    </row>
    <row r="11848" spans="19:27">
      <c r="S11848" s="52"/>
      <c r="T11848" s="52"/>
      <c r="U11848" s="52"/>
      <c r="V11848" s="52"/>
      <c r="W11848" s="52"/>
      <c r="X11848" s="52"/>
      <c r="Y11848" s="52"/>
      <c r="Z11848" s="52"/>
      <c r="AA11848" s="52"/>
    </row>
    <row r="11849" spans="19:27">
      <c r="S11849" s="52"/>
      <c r="T11849" s="52"/>
      <c r="U11849" s="52"/>
      <c r="V11849" s="52"/>
      <c r="W11849" s="52"/>
      <c r="X11849" s="52"/>
      <c r="Y11849" s="52"/>
      <c r="Z11849" s="52"/>
      <c r="AA11849" s="52"/>
    </row>
    <row r="11850" spans="19:27">
      <c r="S11850" s="52"/>
      <c r="T11850" s="52"/>
      <c r="U11850" s="52"/>
      <c r="V11850" s="52"/>
      <c r="W11850" s="52"/>
      <c r="X11850" s="52"/>
      <c r="Y11850" s="52"/>
      <c r="Z11850" s="52"/>
      <c r="AA11850" s="52"/>
    </row>
    <row r="11851" spans="19:27">
      <c r="S11851" s="52"/>
      <c r="T11851" s="52"/>
      <c r="U11851" s="52"/>
      <c r="V11851" s="52"/>
      <c r="W11851" s="52"/>
      <c r="X11851" s="52"/>
      <c r="Y11851" s="52"/>
      <c r="Z11851" s="52"/>
      <c r="AA11851" s="52"/>
    </row>
    <row r="11852" spans="19:27">
      <c r="S11852" s="52"/>
      <c r="T11852" s="52"/>
      <c r="U11852" s="52"/>
      <c r="V11852" s="52"/>
      <c r="W11852" s="52"/>
      <c r="X11852" s="52"/>
      <c r="Y11852" s="52"/>
      <c r="Z11852" s="52"/>
      <c r="AA11852" s="52"/>
    </row>
    <row r="11853" spans="19:27">
      <c r="S11853" s="52"/>
      <c r="T11853" s="52"/>
      <c r="U11853" s="52"/>
      <c r="V11853" s="52"/>
      <c r="W11853" s="52"/>
      <c r="X11853" s="52"/>
      <c r="Y11853" s="52"/>
      <c r="Z11853" s="52"/>
      <c r="AA11853" s="52"/>
    </row>
    <row r="11854" spans="19:27">
      <c r="S11854" s="52"/>
      <c r="T11854" s="52"/>
      <c r="U11854" s="52"/>
      <c r="V11854" s="52"/>
      <c r="W11854" s="52"/>
      <c r="X11854" s="52"/>
      <c r="Y11854" s="52"/>
      <c r="Z11854" s="52"/>
      <c r="AA11854" s="52"/>
    </row>
    <row r="11855" spans="19:27">
      <c r="S11855" s="52"/>
      <c r="T11855" s="52"/>
      <c r="U11855" s="52"/>
      <c r="V11855" s="52"/>
      <c r="W11855" s="52"/>
      <c r="X11855" s="52"/>
      <c r="Y11855" s="52"/>
      <c r="Z11855" s="52"/>
      <c r="AA11855" s="52"/>
    </row>
    <row r="11856" spans="19:27">
      <c r="S11856" s="52"/>
      <c r="T11856" s="52"/>
      <c r="U11856" s="52"/>
      <c r="V11856" s="52"/>
      <c r="W11856" s="52"/>
      <c r="X11856" s="52"/>
      <c r="Y11856" s="52"/>
      <c r="Z11856" s="52"/>
      <c r="AA11856" s="52"/>
    </row>
    <row r="11857" spans="19:27">
      <c r="S11857" s="52"/>
      <c r="T11857" s="52"/>
      <c r="U11857" s="52"/>
      <c r="V11857" s="52"/>
      <c r="W11857" s="52"/>
      <c r="X11857" s="52"/>
      <c r="Y11857" s="52"/>
      <c r="Z11857" s="52"/>
      <c r="AA11857" s="52"/>
    </row>
    <row r="11858" spans="19:27">
      <c r="S11858" s="52"/>
      <c r="T11858" s="52"/>
      <c r="U11858" s="52"/>
      <c r="V11858" s="52"/>
      <c r="W11858" s="52"/>
      <c r="X11858" s="52"/>
      <c r="Y11858" s="52"/>
      <c r="Z11858" s="52"/>
      <c r="AA11858" s="52"/>
    </row>
    <row r="11859" spans="19:27">
      <c r="S11859" s="52"/>
      <c r="T11859" s="52"/>
      <c r="U11859" s="52"/>
      <c r="V11859" s="52"/>
      <c r="W11859" s="52"/>
      <c r="X11859" s="52"/>
      <c r="Y11859" s="52"/>
      <c r="Z11859" s="52"/>
      <c r="AA11859" s="52"/>
    </row>
    <row r="11860" spans="19:27">
      <c r="S11860" s="52"/>
      <c r="T11860" s="52"/>
      <c r="U11860" s="52"/>
      <c r="V11860" s="52"/>
      <c r="W11860" s="52"/>
      <c r="X11860" s="52"/>
      <c r="Y11860" s="52"/>
      <c r="Z11860" s="52"/>
      <c r="AA11860" s="52"/>
    </row>
    <row r="11861" spans="19:27">
      <c r="S11861" s="52"/>
      <c r="T11861" s="52"/>
      <c r="U11861" s="52"/>
      <c r="V11861" s="52"/>
      <c r="W11861" s="52"/>
      <c r="X11861" s="52"/>
      <c r="Y11861" s="52"/>
      <c r="Z11861" s="52"/>
      <c r="AA11861" s="52"/>
    </row>
    <row r="11862" spans="19:27">
      <c r="S11862" s="52"/>
      <c r="T11862" s="52"/>
      <c r="U11862" s="52"/>
      <c r="V11862" s="52"/>
      <c r="W11862" s="52"/>
      <c r="X11862" s="52"/>
      <c r="Y11862" s="52"/>
      <c r="Z11862" s="52"/>
      <c r="AA11862" s="52"/>
    </row>
    <row r="11863" spans="19:27">
      <c r="S11863" s="52"/>
      <c r="T11863" s="52"/>
      <c r="U11863" s="52"/>
      <c r="V11863" s="52"/>
      <c r="W11863" s="52"/>
      <c r="X11863" s="52"/>
      <c r="Y11863" s="52"/>
      <c r="Z11863" s="52"/>
      <c r="AA11863" s="52"/>
    </row>
    <row r="11864" spans="19:27">
      <c r="S11864" s="52"/>
      <c r="T11864" s="52"/>
      <c r="U11864" s="52"/>
      <c r="V11864" s="52"/>
      <c r="W11864" s="52"/>
      <c r="X11864" s="52"/>
      <c r="Y11864" s="52"/>
      <c r="Z11864" s="52"/>
      <c r="AA11864" s="52"/>
    </row>
    <row r="11865" spans="19:27">
      <c r="S11865" s="52"/>
      <c r="T11865" s="52"/>
      <c r="U11865" s="52"/>
      <c r="V11865" s="52"/>
      <c r="W11865" s="52"/>
      <c r="X11865" s="52"/>
      <c r="Y11865" s="52"/>
      <c r="Z11865" s="52"/>
      <c r="AA11865" s="52"/>
    </row>
    <row r="11866" spans="19:27">
      <c r="S11866" s="52"/>
      <c r="T11866" s="52"/>
      <c r="U11866" s="52"/>
      <c r="V11866" s="52"/>
      <c r="W11866" s="52"/>
      <c r="X11866" s="52"/>
      <c r="Y11866" s="52"/>
      <c r="Z11866" s="52"/>
      <c r="AA11866" s="52"/>
    </row>
    <row r="11867" spans="19:27">
      <c r="S11867" s="52"/>
      <c r="T11867" s="52"/>
      <c r="U11867" s="52"/>
      <c r="V11867" s="52"/>
      <c r="W11867" s="52"/>
      <c r="X11867" s="52"/>
      <c r="Y11867" s="52"/>
      <c r="Z11867" s="52"/>
      <c r="AA11867" s="52"/>
    </row>
    <row r="11868" spans="19:27">
      <c r="S11868" s="52"/>
      <c r="T11868" s="52"/>
      <c r="U11868" s="52"/>
      <c r="V11868" s="52"/>
      <c r="W11868" s="52"/>
      <c r="X11868" s="52"/>
      <c r="Y11868" s="52"/>
      <c r="Z11868" s="52"/>
      <c r="AA11868" s="52"/>
    </row>
    <row r="11869" spans="19:27">
      <c r="S11869" s="52"/>
      <c r="T11869" s="52"/>
      <c r="U11869" s="52"/>
      <c r="V11869" s="52"/>
      <c r="W11869" s="52"/>
      <c r="X11869" s="52"/>
      <c r="Y11869" s="52"/>
      <c r="Z11869" s="52"/>
      <c r="AA11869" s="52"/>
    </row>
    <row r="11870" spans="19:27">
      <c r="S11870" s="52"/>
      <c r="T11870" s="52"/>
      <c r="U11870" s="52"/>
      <c r="V11870" s="52"/>
      <c r="W11870" s="52"/>
      <c r="X11870" s="52"/>
      <c r="Y11870" s="52"/>
      <c r="Z11870" s="52"/>
      <c r="AA11870" s="52"/>
    </row>
    <row r="11871" spans="19:27">
      <c r="S11871" s="52"/>
      <c r="T11871" s="52"/>
      <c r="U11871" s="52"/>
      <c r="V11871" s="52"/>
      <c r="W11871" s="52"/>
      <c r="X11871" s="52"/>
      <c r="Y11871" s="52"/>
      <c r="Z11871" s="52"/>
      <c r="AA11871" s="52"/>
    </row>
    <row r="11872" spans="19:27">
      <c r="S11872" s="52"/>
      <c r="T11872" s="52"/>
      <c r="U11872" s="52"/>
      <c r="V11872" s="52"/>
      <c r="W11872" s="52"/>
      <c r="X11872" s="52"/>
      <c r="Y11872" s="52"/>
      <c r="Z11872" s="52"/>
      <c r="AA11872" s="52"/>
    </row>
    <row r="11873" spans="19:27">
      <c r="S11873" s="52"/>
      <c r="T11873" s="52"/>
      <c r="U11873" s="52"/>
      <c r="V11873" s="52"/>
      <c r="W11873" s="52"/>
      <c r="X11873" s="52"/>
      <c r="Y11873" s="52"/>
      <c r="Z11873" s="52"/>
      <c r="AA11873" s="52"/>
    </row>
    <row r="11874" spans="19:27">
      <c r="S11874" s="52"/>
      <c r="T11874" s="52"/>
      <c r="U11874" s="52"/>
      <c r="V11874" s="52"/>
      <c r="W11874" s="52"/>
      <c r="X11874" s="52"/>
      <c r="Y11874" s="52"/>
      <c r="Z11874" s="52"/>
      <c r="AA11874" s="52"/>
    </row>
    <row r="11875" spans="19:27">
      <c r="S11875" s="52"/>
      <c r="T11875" s="52"/>
      <c r="U11875" s="52"/>
      <c r="V11875" s="52"/>
      <c r="W11875" s="52"/>
      <c r="X11875" s="52"/>
      <c r="Y11875" s="52"/>
      <c r="Z11875" s="52"/>
      <c r="AA11875" s="52"/>
    </row>
    <row r="11876" spans="19:27">
      <c r="S11876" s="52"/>
      <c r="T11876" s="52"/>
      <c r="U11876" s="52"/>
      <c r="V11876" s="52"/>
      <c r="W11876" s="52"/>
      <c r="X11876" s="52"/>
      <c r="Y11876" s="52"/>
      <c r="Z11876" s="52"/>
      <c r="AA11876" s="52"/>
    </row>
    <row r="11877" spans="19:27">
      <c r="S11877" s="52"/>
      <c r="T11877" s="52"/>
      <c r="U11877" s="52"/>
      <c r="V11877" s="52"/>
      <c r="W11877" s="52"/>
      <c r="X11877" s="52"/>
      <c r="Y11877" s="52"/>
      <c r="Z11877" s="52"/>
      <c r="AA11877" s="52"/>
    </row>
    <row r="11878" spans="19:27">
      <c r="S11878" s="52"/>
      <c r="T11878" s="52"/>
      <c r="U11878" s="52"/>
      <c r="V11878" s="52"/>
      <c r="W11878" s="52"/>
      <c r="X11878" s="52"/>
      <c r="Y11878" s="52"/>
      <c r="Z11878" s="52"/>
      <c r="AA11878" s="52"/>
    </row>
    <row r="11879" spans="19:27">
      <c r="S11879" s="52"/>
      <c r="T11879" s="52"/>
      <c r="U11879" s="52"/>
      <c r="V11879" s="52"/>
      <c r="W11879" s="52"/>
      <c r="X11879" s="52"/>
      <c r="Y11879" s="52"/>
      <c r="Z11879" s="52"/>
      <c r="AA11879" s="52"/>
    </row>
    <row r="11880" spans="19:27">
      <c r="S11880" s="52"/>
      <c r="T11880" s="52"/>
      <c r="U11880" s="52"/>
      <c r="V11880" s="52"/>
      <c r="W11880" s="52"/>
      <c r="X11880" s="52"/>
      <c r="Y11880" s="52"/>
      <c r="Z11880" s="52"/>
      <c r="AA11880" s="52"/>
    </row>
    <row r="11881" spans="19:27">
      <c r="S11881" s="52"/>
      <c r="T11881" s="52"/>
      <c r="U11881" s="52"/>
      <c r="V11881" s="52"/>
      <c r="W11881" s="52"/>
      <c r="X11881" s="52"/>
      <c r="Y11881" s="52"/>
      <c r="Z11881" s="52"/>
      <c r="AA11881" s="52"/>
    </row>
    <row r="11882" spans="19:27">
      <c r="S11882" s="52"/>
      <c r="T11882" s="52"/>
      <c r="U11882" s="52"/>
      <c r="V11882" s="52"/>
      <c r="W11882" s="52"/>
      <c r="X11882" s="52"/>
      <c r="Y11882" s="52"/>
      <c r="Z11882" s="52"/>
      <c r="AA11882" s="52"/>
    </row>
    <row r="11883" spans="19:27">
      <c r="S11883" s="52"/>
      <c r="T11883" s="52"/>
      <c r="U11883" s="52"/>
      <c r="V11883" s="52"/>
      <c r="W11883" s="52"/>
      <c r="X11883" s="52"/>
      <c r="Y11883" s="52"/>
      <c r="Z11883" s="52"/>
      <c r="AA11883" s="52"/>
    </row>
    <row r="11884" spans="19:27">
      <c r="S11884" s="52"/>
      <c r="T11884" s="52"/>
      <c r="U11884" s="52"/>
      <c r="V11884" s="52"/>
      <c r="W11884" s="52"/>
      <c r="X11884" s="52"/>
      <c r="Y11884" s="52"/>
      <c r="Z11884" s="52"/>
      <c r="AA11884" s="52"/>
    </row>
    <row r="11885" spans="19:27">
      <c r="S11885" s="52"/>
      <c r="T11885" s="52"/>
      <c r="U11885" s="52"/>
      <c r="V11885" s="52"/>
      <c r="W11885" s="52"/>
      <c r="X11885" s="52"/>
      <c r="Y11885" s="52"/>
      <c r="Z11885" s="52"/>
      <c r="AA11885" s="52"/>
    </row>
    <row r="11886" spans="19:27">
      <c r="S11886" s="52"/>
      <c r="T11886" s="52"/>
      <c r="U11886" s="52"/>
      <c r="V11886" s="52"/>
      <c r="W11886" s="52"/>
      <c r="X11886" s="52"/>
      <c r="Y11886" s="52"/>
      <c r="Z11886" s="52"/>
      <c r="AA11886" s="52"/>
    </row>
    <row r="11887" spans="19:27">
      <c r="S11887" s="52"/>
      <c r="T11887" s="52"/>
      <c r="U11887" s="52"/>
      <c r="V11887" s="52"/>
      <c r="W11887" s="52"/>
      <c r="X11887" s="52"/>
      <c r="Y11887" s="52"/>
      <c r="Z11887" s="52"/>
      <c r="AA11887" s="52"/>
    </row>
    <row r="11888" spans="19:27">
      <c r="S11888" s="52"/>
      <c r="T11888" s="52"/>
      <c r="U11888" s="52"/>
      <c r="V11888" s="52"/>
      <c r="W11888" s="52"/>
      <c r="X11888" s="52"/>
      <c r="Y11888" s="52"/>
      <c r="Z11888" s="52"/>
      <c r="AA11888" s="52"/>
    </row>
    <row r="11889" spans="19:27">
      <c r="S11889" s="52"/>
      <c r="T11889" s="52"/>
      <c r="U11889" s="52"/>
      <c r="V11889" s="52"/>
      <c r="W11889" s="52"/>
      <c r="X11889" s="52"/>
      <c r="Y11889" s="52"/>
      <c r="Z11889" s="52"/>
      <c r="AA11889" s="52"/>
    </row>
    <row r="11890" spans="19:27">
      <c r="S11890" s="52"/>
      <c r="T11890" s="52"/>
      <c r="U11890" s="52"/>
      <c r="V11890" s="52"/>
      <c r="W11890" s="52"/>
      <c r="X11890" s="52"/>
      <c r="Y11890" s="52"/>
      <c r="Z11890" s="52"/>
      <c r="AA11890" s="52"/>
    </row>
    <row r="11891" spans="19:27">
      <c r="S11891" s="52"/>
      <c r="T11891" s="52"/>
      <c r="U11891" s="52"/>
      <c r="V11891" s="52"/>
      <c r="W11891" s="52"/>
      <c r="X11891" s="52"/>
      <c r="Y11891" s="52"/>
      <c r="Z11891" s="52"/>
      <c r="AA11891" s="52"/>
    </row>
    <row r="11892" spans="19:27">
      <c r="S11892" s="52"/>
      <c r="T11892" s="52"/>
      <c r="U11892" s="52"/>
      <c r="V11892" s="52"/>
      <c r="W11892" s="52"/>
      <c r="X11892" s="52"/>
      <c r="Y11892" s="52"/>
      <c r="Z11892" s="52"/>
      <c r="AA11892" s="52"/>
    </row>
    <row r="11893" spans="19:27">
      <c r="S11893" s="52"/>
      <c r="T11893" s="52"/>
      <c r="U11893" s="52"/>
      <c r="V11893" s="52"/>
      <c r="W11893" s="52"/>
      <c r="X11893" s="52"/>
      <c r="Y11893" s="52"/>
      <c r="Z11893" s="52"/>
      <c r="AA11893" s="52"/>
    </row>
    <row r="11894" spans="19:27">
      <c r="S11894" s="52"/>
      <c r="T11894" s="52"/>
      <c r="U11894" s="52"/>
      <c r="V11894" s="52"/>
      <c r="W11894" s="52"/>
      <c r="X11894" s="52"/>
      <c r="Y11894" s="52"/>
      <c r="Z11894" s="52"/>
      <c r="AA11894" s="52"/>
    </row>
    <row r="11895" spans="19:27">
      <c r="S11895" s="52"/>
      <c r="T11895" s="52"/>
      <c r="U11895" s="52"/>
      <c r="V11895" s="52"/>
      <c r="W11895" s="52"/>
      <c r="X11895" s="52"/>
      <c r="Y11895" s="52"/>
      <c r="Z11895" s="52"/>
      <c r="AA11895" s="52"/>
    </row>
    <row r="11896" spans="19:27">
      <c r="S11896" s="52"/>
      <c r="T11896" s="52"/>
      <c r="U11896" s="52"/>
      <c r="V11896" s="52"/>
      <c r="W11896" s="52"/>
      <c r="X11896" s="52"/>
      <c r="Y11896" s="52"/>
      <c r="Z11896" s="52"/>
      <c r="AA11896" s="52"/>
    </row>
    <row r="11897" spans="19:27">
      <c r="S11897" s="52"/>
      <c r="T11897" s="52"/>
      <c r="U11897" s="52"/>
      <c r="V11897" s="52"/>
      <c r="W11897" s="52"/>
      <c r="X11897" s="52"/>
      <c r="Y11897" s="52"/>
      <c r="Z11897" s="52"/>
      <c r="AA11897" s="52"/>
    </row>
    <row r="11898" spans="19:27">
      <c r="S11898" s="52"/>
      <c r="T11898" s="52"/>
      <c r="U11898" s="52"/>
      <c r="V11898" s="52"/>
      <c r="W11898" s="52"/>
      <c r="X11898" s="52"/>
      <c r="Y11898" s="52"/>
      <c r="Z11898" s="52"/>
      <c r="AA11898" s="52"/>
    </row>
    <row r="11899" spans="19:27">
      <c r="S11899" s="52"/>
      <c r="T11899" s="52"/>
      <c r="U11899" s="52"/>
      <c r="V11899" s="52"/>
      <c r="W11899" s="52"/>
      <c r="X11899" s="52"/>
      <c r="Y11899" s="52"/>
      <c r="Z11899" s="52"/>
      <c r="AA11899" s="52"/>
    </row>
    <row r="11900" spans="19:27">
      <c r="S11900" s="52"/>
      <c r="T11900" s="52"/>
      <c r="U11900" s="52"/>
      <c r="V11900" s="52"/>
      <c r="W11900" s="52"/>
      <c r="X11900" s="52"/>
      <c r="Y11900" s="52"/>
      <c r="Z11900" s="52"/>
      <c r="AA11900" s="52"/>
    </row>
    <row r="11901" spans="19:27">
      <c r="S11901" s="52"/>
      <c r="T11901" s="52"/>
      <c r="U11901" s="52"/>
      <c r="V11901" s="52"/>
      <c r="W11901" s="52"/>
      <c r="X11901" s="52"/>
      <c r="Y11901" s="52"/>
      <c r="Z11901" s="52"/>
      <c r="AA11901" s="52"/>
    </row>
    <row r="11902" spans="19:27">
      <c r="S11902" s="52"/>
      <c r="T11902" s="52"/>
      <c r="U11902" s="52"/>
      <c r="V11902" s="52"/>
      <c r="W11902" s="52"/>
      <c r="X11902" s="52"/>
      <c r="Y11902" s="52"/>
      <c r="Z11902" s="52"/>
      <c r="AA11902" s="52"/>
    </row>
    <row r="11903" spans="19:27">
      <c r="S11903" s="52"/>
      <c r="T11903" s="52"/>
      <c r="U11903" s="52"/>
      <c r="V11903" s="52"/>
      <c r="W11903" s="52"/>
      <c r="X11903" s="52"/>
      <c r="Y11903" s="52"/>
      <c r="Z11903" s="52"/>
      <c r="AA11903" s="52"/>
    </row>
    <row r="11904" spans="19:27">
      <c r="S11904" s="52"/>
      <c r="T11904" s="52"/>
      <c r="U11904" s="52"/>
      <c r="V11904" s="52"/>
      <c r="W11904" s="52"/>
      <c r="X11904" s="52"/>
      <c r="Y11904" s="52"/>
      <c r="Z11904" s="52"/>
      <c r="AA11904" s="52"/>
    </row>
    <row r="11905" spans="19:27">
      <c r="S11905" s="52"/>
      <c r="T11905" s="52"/>
      <c r="U11905" s="52"/>
      <c r="V11905" s="52"/>
      <c r="W11905" s="52"/>
      <c r="X11905" s="52"/>
      <c r="Y11905" s="52"/>
      <c r="Z11905" s="52"/>
      <c r="AA11905" s="52"/>
    </row>
    <row r="11906" spans="19:27">
      <c r="S11906" s="52"/>
      <c r="T11906" s="52"/>
      <c r="U11906" s="52"/>
      <c r="V11906" s="52"/>
      <c r="W11906" s="52"/>
      <c r="X11906" s="52"/>
      <c r="Y11906" s="52"/>
      <c r="Z11906" s="52"/>
      <c r="AA11906" s="52"/>
    </row>
    <row r="11907" spans="19:27">
      <c r="S11907" s="52"/>
      <c r="T11907" s="52"/>
      <c r="U11907" s="52"/>
      <c r="V11907" s="52"/>
      <c r="W11907" s="52"/>
      <c r="X11907" s="52"/>
      <c r="Y11907" s="52"/>
      <c r="Z11907" s="52"/>
      <c r="AA11907" s="52"/>
    </row>
    <row r="11908" spans="19:27">
      <c r="S11908" s="52"/>
      <c r="T11908" s="52"/>
      <c r="U11908" s="52"/>
      <c r="V11908" s="52"/>
      <c r="W11908" s="52"/>
      <c r="X11908" s="52"/>
      <c r="Y11908" s="52"/>
      <c r="Z11908" s="52"/>
      <c r="AA11908" s="52"/>
    </row>
    <row r="11909" spans="19:27">
      <c r="S11909" s="52"/>
      <c r="T11909" s="52"/>
      <c r="U11909" s="52"/>
      <c r="V11909" s="52"/>
      <c r="W11909" s="52"/>
      <c r="X11909" s="52"/>
      <c r="Y11909" s="52"/>
      <c r="Z11909" s="52"/>
      <c r="AA11909" s="52"/>
    </row>
    <row r="11910" spans="19:27">
      <c r="S11910" s="52"/>
      <c r="T11910" s="52"/>
      <c r="U11910" s="52"/>
      <c r="V11910" s="52"/>
      <c r="W11910" s="52"/>
      <c r="X11910" s="52"/>
      <c r="Y11910" s="52"/>
      <c r="Z11910" s="52"/>
      <c r="AA11910" s="52"/>
    </row>
    <row r="11911" spans="19:27">
      <c r="S11911" s="52"/>
      <c r="T11911" s="52"/>
      <c r="U11911" s="52"/>
      <c r="V11911" s="52"/>
      <c r="W11911" s="52"/>
      <c r="X11911" s="52"/>
      <c r="Y11911" s="52"/>
      <c r="Z11911" s="52"/>
      <c r="AA11911" s="52"/>
    </row>
    <row r="11912" spans="19:27">
      <c r="S11912" s="52"/>
      <c r="T11912" s="52"/>
      <c r="U11912" s="52"/>
      <c r="V11912" s="52"/>
      <c r="W11912" s="52"/>
      <c r="X11912" s="52"/>
      <c r="Y11912" s="52"/>
      <c r="Z11912" s="52"/>
      <c r="AA11912" s="52"/>
    </row>
    <row r="11913" spans="19:27">
      <c r="S11913" s="52"/>
      <c r="T11913" s="52"/>
      <c r="U11913" s="52"/>
      <c r="V11913" s="52"/>
      <c r="W11913" s="52"/>
      <c r="X11913" s="52"/>
      <c r="Y11913" s="52"/>
      <c r="Z11913" s="52"/>
      <c r="AA11913" s="52"/>
    </row>
    <row r="11914" spans="19:27">
      <c r="S11914" s="52"/>
      <c r="T11914" s="52"/>
      <c r="U11914" s="52"/>
      <c r="V11914" s="52"/>
      <c r="W11914" s="52"/>
      <c r="X11914" s="52"/>
      <c r="Y11914" s="52"/>
      <c r="Z11914" s="52"/>
      <c r="AA11914" s="52"/>
    </row>
    <row r="11915" spans="19:27">
      <c r="S11915" s="52"/>
      <c r="T11915" s="52"/>
      <c r="U11915" s="52"/>
      <c r="V11915" s="52"/>
      <c r="W11915" s="52"/>
      <c r="X11915" s="52"/>
      <c r="Y11915" s="52"/>
      <c r="Z11915" s="52"/>
      <c r="AA11915" s="52"/>
    </row>
    <row r="11916" spans="19:27">
      <c r="S11916" s="52"/>
      <c r="T11916" s="52"/>
      <c r="U11916" s="52"/>
      <c r="V11916" s="52"/>
      <c r="W11916" s="52"/>
      <c r="X11916" s="52"/>
      <c r="Y11916" s="52"/>
      <c r="Z11916" s="52"/>
      <c r="AA11916" s="52"/>
    </row>
    <row r="11917" spans="19:27">
      <c r="S11917" s="52"/>
      <c r="T11917" s="52"/>
      <c r="U11917" s="52"/>
      <c r="V11917" s="52"/>
      <c r="W11917" s="52"/>
      <c r="X11917" s="52"/>
      <c r="Y11917" s="52"/>
      <c r="Z11917" s="52"/>
      <c r="AA11917" s="52"/>
    </row>
    <row r="11918" spans="19:27">
      <c r="S11918" s="52"/>
      <c r="T11918" s="52"/>
      <c r="U11918" s="52"/>
      <c r="V11918" s="52"/>
      <c r="W11918" s="52"/>
      <c r="X11918" s="52"/>
      <c r="Y11918" s="52"/>
      <c r="Z11918" s="52"/>
      <c r="AA11918" s="52"/>
    </row>
    <row r="11919" spans="19:27">
      <c r="S11919" s="52"/>
      <c r="T11919" s="52"/>
      <c r="U11919" s="52"/>
      <c r="V11919" s="52"/>
      <c r="W11919" s="52"/>
      <c r="X11919" s="52"/>
      <c r="Y11919" s="52"/>
      <c r="Z11919" s="52"/>
      <c r="AA11919" s="52"/>
    </row>
    <row r="11920" spans="19:27">
      <c r="S11920" s="52"/>
      <c r="T11920" s="52"/>
      <c r="U11920" s="52"/>
      <c r="V11920" s="52"/>
      <c r="W11920" s="52"/>
      <c r="X11920" s="52"/>
      <c r="Y11920" s="52"/>
      <c r="Z11920" s="52"/>
      <c r="AA11920" s="52"/>
    </row>
    <row r="11921" spans="19:27">
      <c r="S11921" s="52"/>
      <c r="T11921" s="52"/>
      <c r="U11921" s="52"/>
      <c r="V11921" s="52"/>
      <c r="W11921" s="52"/>
      <c r="X11921" s="52"/>
      <c r="Y11921" s="52"/>
      <c r="Z11921" s="52"/>
      <c r="AA11921" s="52"/>
    </row>
    <row r="11922" spans="19:27">
      <c r="S11922" s="52"/>
      <c r="T11922" s="52"/>
      <c r="U11922" s="52"/>
      <c r="V11922" s="52"/>
      <c r="W11922" s="52"/>
      <c r="X11922" s="52"/>
      <c r="Y11922" s="52"/>
      <c r="Z11922" s="52"/>
      <c r="AA11922" s="52"/>
    </row>
    <row r="11923" spans="19:27">
      <c r="S11923" s="52"/>
      <c r="T11923" s="52"/>
      <c r="U11923" s="52"/>
      <c r="V11923" s="52"/>
      <c r="W11923" s="52"/>
      <c r="X11923" s="52"/>
      <c r="Y11923" s="52"/>
      <c r="Z11923" s="52"/>
      <c r="AA11923" s="52"/>
    </row>
    <row r="11924" spans="19:27">
      <c r="S11924" s="52"/>
      <c r="T11924" s="52"/>
      <c r="U11924" s="52"/>
      <c r="V11924" s="52"/>
      <c r="W11924" s="52"/>
      <c r="X11924" s="52"/>
      <c r="Y11924" s="52"/>
      <c r="Z11924" s="52"/>
      <c r="AA11924" s="52"/>
    </row>
    <row r="11925" spans="19:27">
      <c r="S11925" s="52"/>
      <c r="T11925" s="52"/>
      <c r="U11925" s="52"/>
      <c r="V11925" s="52"/>
      <c r="W11925" s="52"/>
      <c r="X11925" s="52"/>
      <c r="Y11925" s="52"/>
      <c r="Z11925" s="52"/>
      <c r="AA11925" s="52"/>
    </row>
    <row r="11926" spans="19:27">
      <c r="S11926" s="52"/>
      <c r="T11926" s="52"/>
      <c r="U11926" s="52"/>
      <c r="V11926" s="52"/>
      <c r="W11926" s="52"/>
      <c r="X11926" s="52"/>
      <c r="Y11926" s="52"/>
      <c r="Z11926" s="52"/>
      <c r="AA11926" s="52"/>
    </row>
    <row r="11927" spans="19:27">
      <c r="S11927" s="52"/>
      <c r="T11927" s="52"/>
      <c r="U11927" s="52"/>
      <c r="V11927" s="52"/>
      <c r="W11927" s="52"/>
      <c r="X11927" s="52"/>
      <c r="Y11927" s="52"/>
      <c r="Z11927" s="52"/>
      <c r="AA11927" s="52"/>
    </row>
    <row r="11928" spans="19:27">
      <c r="S11928" s="52"/>
      <c r="T11928" s="52"/>
      <c r="U11928" s="52"/>
      <c r="V11928" s="52"/>
      <c r="W11928" s="52"/>
      <c r="X11928" s="52"/>
      <c r="Y11928" s="52"/>
      <c r="Z11928" s="52"/>
      <c r="AA11928" s="52"/>
    </row>
    <row r="11929" spans="19:27">
      <c r="S11929" s="52"/>
      <c r="T11929" s="52"/>
      <c r="U11929" s="52"/>
      <c r="V11929" s="52"/>
      <c r="W11929" s="52"/>
      <c r="X11929" s="52"/>
      <c r="Y11929" s="52"/>
      <c r="Z11929" s="52"/>
      <c r="AA11929" s="52"/>
    </row>
    <row r="11930" spans="19:27">
      <c r="S11930" s="52"/>
      <c r="T11930" s="52"/>
      <c r="U11930" s="52"/>
      <c r="V11930" s="52"/>
      <c r="W11930" s="52"/>
      <c r="X11930" s="52"/>
      <c r="Y11930" s="52"/>
      <c r="Z11930" s="52"/>
      <c r="AA11930" s="52"/>
    </row>
    <row r="11931" spans="19:27">
      <c r="S11931" s="52"/>
      <c r="T11931" s="52"/>
      <c r="U11931" s="52"/>
      <c r="V11931" s="52"/>
      <c r="W11931" s="52"/>
      <c r="X11931" s="52"/>
      <c r="Y11931" s="52"/>
      <c r="Z11931" s="52"/>
      <c r="AA11931" s="52"/>
    </row>
    <row r="11932" spans="19:27">
      <c r="S11932" s="52"/>
      <c r="T11932" s="52"/>
      <c r="U11932" s="52"/>
      <c r="V11932" s="52"/>
      <c r="W11932" s="52"/>
      <c r="X11932" s="52"/>
      <c r="Y11932" s="52"/>
      <c r="Z11932" s="52"/>
      <c r="AA11932" s="52"/>
    </row>
    <row r="11933" spans="19:27">
      <c r="S11933" s="52"/>
      <c r="T11933" s="52"/>
      <c r="U11933" s="52"/>
      <c r="V11933" s="52"/>
      <c r="W11933" s="52"/>
      <c r="X11933" s="52"/>
      <c r="Y11933" s="52"/>
      <c r="Z11933" s="52"/>
      <c r="AA11933" s="52"/>
    </row>
    <row r="11934" spans="19:27">
      <c r="S11934" s="52"/>
      <c r="T11934" s="52"/>
      <c r="U11934" s="52"/>
      <c r="V11934" s="52"/>
      <c r="W11934" s="52"/>
      <c r="X11934" s="52"/>
      <c r="Y11934" s="52"/>
      <c r="Z11934" s="52"/>
      <c r="AA11934" s="52"/>
    </row>
    <row r="11935" spans="19:27">
      <c r="S11935" s="52"/>
      <c r="T11935" s="52"/>
      <c r="U11935" s="52"/>
      <c r="V11935" s="52"/>
      <c r="W11935" s="52"/>
      <c r="X11935" s="52"/>
      <c r="Y11935" s="52"/>
      <c r="Z11935" s="52"/>
      <c r="AA11935" s="52"/>
    </row>
    <row r="11936" spans="19:27">
      <c r="S11936" s="52"/>
      <c r="T11936" s="52"/>
      <c r="U11936" s="52"/>
      <c r="V11936" s="52"/>
      <c r="W11936" s="52"/>
      <c r="X11936" s="52"/>
      <c r="Y11936" s="52"/>
      <c r="Z11936" s="52"/>
      <c r="AA11936" s="52"/>
    </row>
    <row r="11937" spans="19:27">
      <c r="S11937" s="52"/>
      <c r="T11937" s="52"/>
      <c r="U11937" s="52"/>
      <c r="V11937" s="52"/>
      <c r="W11937" s="52"/>
      <c r="X11937" s="52"/>
      <c r="Y11937" s="52"/>
      <c r="Z11937" s="52"/>
      <c r="AA11937" s="52"/>
    </row>
    <row r="11938" spans="19:27">
      <c r="S11938" s="52"/>
      <c r="T11938" s="52"/>
      <c r="U11938" s="52"/>
      <c r="V11938" s="52"/>
      <c r="W11938" s="52"/>
      <c r="X11938" s="52"/>
      <c r="Y11938" s="52"/>
      <c r="Z11938" s="52"/>
      <c r="AA11938" s="52"/>
    </row>
    <row r="11939" spans="19:27">
      <c r="S11939" s="52"/>
      <c r="T11939" s="52"/>
      <c r="U11939" s="52"/>
      <c r="V11939" s="52"/>
      <c r="W11939" s="52"/>
      <c r="X11939" s="52"/>
      <c r="Y11939" s="52"/>
      <c r="Z11939" s="52"/>
      <c r="AA11939" s="52"/>
    </row>
    <row r="11940" spans="19:27">
      <c r="S11940" s="52"/>
      <c r="T11940" s="52"/>
      <c r="U11940" s="52"/>
      <c r="V11940" s="52"/>
      <c r="W11940" s="52"/>
      <c r="X11940" s="52"/>
      <c r="Y11940" s="52"/>
      <c r="Z11940" s="52"/>
      <c r="AA11940" s="52"/>
    </row>
    <row r="11941" spans="19:27">
      <c r="S11941" s="52"/>
      <c r="T11941" s="52"/>
      <c r="U11941" s="52"/>
      <c r="V11941" s="52"/>
      <c r="W11941" s="52"/>
      <c r="X11941" s="52"/>
      <c r="Y11941" s="52"/>
      <c r="Z11941" s="52"/>
      <c r="AA11941" s="52"/>
    </row>
    <row r="11942" spans="19:27">
      <c r="S11942" s="52"/>
      <c r="T11942" s="52"/>
      <c r="U11942" s="52"/>
      <c r="V11942" s="52"/>
      <c r="W11942" s="52"/>
      <c r="X11942" s="52"/>
      <c r="Y11942" s="52"/>
      <c r="Z11942" s="52"/>
      <c r="AA11942" s="52"/>
    </row>
    <row r="11943" spans="19:27">
      <c r="S11943" s="52"/>
      <c r="T11943" s="52"/>
      <c r="U11943" s="52"/>
      <c r="V11943" s="52"/>
      <c r="W11943" s="52"/>
      <c r="X11943" s="52"/>
      <c r="Y11943" s="52"/>
      <c r="Z11943" s="52"/>
      <c r="AA11943" s="52"/>
    </row>
    <row r="11944" spans="19:27">
      <c r="S11944" s="52"/>
      <c r="T11944" s="52"/>
      <c r="U11944" s="52"/>
      <c r="V11944" s="52"/>
      <c r="W11944" s="52"/>
      <c r="X11944" s="52"/>
      <c r="Y11944" s="52"/>
      <c r="Z11944" s="52"/>
      <c r="AA11944" s="52"/>
    </row>
    <row r="11945" spans="19:27">
      <c r="S11945" s="52"/>
      <c r="T11945" s="52"/>
      <c r="U11945" s="52"/>
      <c r="V11945" s="52"/>
      <c r="W11945" s="52"/>
      <c r="X11945" s="52"/>
      <c r="Y11945" s="52"/>
      <c r="Z11945" s="52"/>
      <c r="AA11945" s="52"/>
    </row>
    <row r="11946" spans="19:27">
      <c r="S11946" s="52"/>
      <c r="T11946" s="52"/>
      <c r="U11946" s="52"/>
      <c r="V11946" s="52"/>
      <c r="W11946" s="52"/>
      <c r="X11946" s="52"/>
      <c r="Y11946" s="52"/>
      <c r="Z11946" s="52"/>
      <c r="AA11946" s="52"/>
    </row>
    <row r="11947" spans="19:27">
      <c r="S11947" s="52"/>
      <c r="T11947" s="52"/>
      <c r="U11947" s="52"/>
      <c r="V11947" s="52"/>
      <c r="W11947" s="52"/>
      <c r="X11947" s="52"/>
      <c r="Y11947" s="52"/>
      <c r="Z11947" s="52"/>
      <c r="AA11947" s="52"/>
    </row>
    <row r="11948" spans="19:27">
      <c r="S11948" s="52"/>
      <c r="T11948" s="52"/>
      <c r="U11948" s="52"/>
      <c r="V11948" s="52"/>
      <c r="W11948" s="52"/>
      <c r="X11948" s="52"/>
      <c r="Y11948" s="52"/>
      <c r="Z11948" s="52"/>
      <c r="AA11948" s="52"/>
    </row>
    <row r="11949" spans="19:27">
      <c r="S11949" s="52"/>
      <c r="T11949" s="52"/>
      <c r="U11949" s="52"/>
      <c r="V11949" s="52"/>
      <c r="W11949" s="52"/>
      <c r="X11949" s="52"/>
      <c r="Y11949" s="52"/>
      <c r="Z11949" s="52"/>
      <c r="AA11949" s="52"/>
    </row>
    <row r="11950" spans="19:27">
      <c r="S11950" s="52"/>
      <c r="T11950" s="52"/>
      <c r="U11950" s="52"/>
      <c r="V11950" s="52"/>
      <c r="W11950" s="52"/>
      <c r="X11950" s="52"/>
      <c r="Y11950" s="52"/>
      <c r="Z11950" s="52"/>
      <c r="AA11950" s="52"/>
    </row>
    <row r="11951" spans="19:27">
      <c r="S11951" s="52"/>
      <c r="T11951" s="52"/>
      <c r="U11951" s="52"/>
      <c r="V11951" s="52"/>
      <c r="W11951" s="52"/>
      <c r="X11951" s="52"/>
      <c r="Y11951" s="52"/>
      <c r="Z11951" s="52"/>
      <c r="AA11951" s="52"/>
    </row>
    <row r="11952" spans="19:27">
      <c r="S11952" s="52"/>
      <c r="T11952" s="52"/>
      <c r="U11952" s="52"/>
      <c r="V11952" s="52"/>
      <c r="W11952" s="52"/>
      <c r="X11952" s="52"/>
      <c r="Y11952" s="52"/>
      <c r="Z11952" s="52"/>
      <c r="AA11952" s="52"/>
    </row>
    <row r="11953" spans="19:27">
      <c r="S11953" s="52"/>
      <c r="T11953" s="52"/>
      <c r="U11953" s="52"/>
      <c r="V11953" s="52"/>
      <c r="W11953" s="52"/>
      <c r="X11953" s="52"/>
      <c r="Y11953" s="52"/>
      <c r="Z11953" s="52"/>
      <c r="AA11953" s="52"/>
    </row>
    <row r="11954" spans="19:27">
      <c r="S11954" s="52"/>
      <c r="T11954" s="52"/>
      <c r="U11954" s="52"/>
      <c r="V11954" s="52"/>
      <c r="W11954" s="52"/>
      <c r="X11954" s="52"/>
      <c r="Y11954" s="52"/>
      <c r="Z11954" s="52"/>
      <c r="AA11954" s="52"/>
    </row>
    <row r="11955" spans="19:27">
      <c r="S11955" s="52"/>
      <c r="T11955" s="52"/>
      <c r="U11955" s="52"/>
      <c r="V11955" s="52"/>
      <c r="W11955" s="52"/>
      <c r="X11955" s="52"/>
      <c r="Y11955" s="52"/>
      <c r="Z11955" s="52"/>
      <c r="AA11955" s="52"/>
    </row>
    <row r="11956" spans="19:27">
      <c r="S11956" s="52"/>
      <c r="T11956" s="52"/>
      <c r="U11956" s="52"/>
      <c r="V11956" s="52"/>
      <c r="W11956" s="52"/>
      <c r="X11956" s="52"/>
      <c r="Y11956" s="52"/>
      <c r="Z11956" s="52"/>
      <c r="AA11956" s="52"/>
    </row>
    <row r="11957" spans="19:27">
      <c r="S11957" s="52"/>
      <c r="T11957" s="52"/>
      <c r="U11957" s="52"/>
      <c r="V11957" s="52"/>
      <c r="W11957" s="52"/>
      <c r="X11957" s="52"/>
      <c r="Y11957" s="52"/>
      <c r="Z11957" s="52"/>
      <c r="AA11957" s="52"/>
    </row>
    <row r="11958" spans="19:27">
      <c r="S11958" s="52"/>
      <c r="T11958" s="52"/>
      <c r="U11958" s="52"/>
      <c r="V11958" s="52"/>
      <c r="W11958" s="52"/>
      <c r="X11958" s="52"/>
      <c r="Y11958" s="52"/>
      <c r="Z11958" s="52"/>
      <c r="AA11958" s="52"/>
    </row>
    <row r="11959" spans="19:27">
      <c r="S11959" s="52"/>
      <c r="T11959" s="52"/>
      <c r="U11959" s="52"/>
      <c r="V11959" s="52"/>
      <c r="W11959" s="52"/>
      <c r="X11959" s="52"/>
      <c r="Y11959" s="52"/>
      <c r="Z11959" s="52"/>
      <c r="AA11959" s="52"/>
    </row>
    <row r="11960" spans="19:27">
      <c r="S11960" s="52"/>
      <c r="T11960" s="52"/>
      <c r="U11960" s="52"/>
      <c r="V11960" s="52"/>
      <c r="W11960" s="52"/>
      <c r="X11960" s="52"/>
      <c r="Y11960" s="52"/>
      <c r="Z11960" s="52"/>
      <c r="AA11960" s="52"/>
    </row>
    <row r="11961" spans="19:27">
      <c r="S11961" s="52"/>
      <c r="T11961" s="52"/>
      <c r="U11961" s="52"/>
      <c r="V11961" s="52"/>
      <c r="W11961" s="52"/>
      <c r="X11961" s="52"/>
      <c r="Y11961" s="52"/>
      <c r="Z11961" s="52"/>
      <c r="AA11961" s="52"/>
    </row>
    <row r="11962" spans="19:27">
      <c r="S11962" s="52"/>
      <c r="T11962" s="52"/>
      <c r="U11962" s="52"/>
      <c r="V11962" s="52"/>
      <c r="W11962" s="52"/>
      <c r="X11962" s="52"/>
      <c r="Y11962" s="52"/>
      <c r="Z11962" s="52"/>
      <c r="AA11962" s="52"/>
    </row>
    <row r="11963" spans="19:27">
      <c r="S11963" s="52"/>
      <c r="T11963" s="52"/>
      <c r="U11963" s="52"/>
      <c r="V11963" s="52"/>
      <c r="W11963" s="52"/>
      <c r="X11963" s="52"/>
      <c r="Y11963" s="52"/>
      <c r="Z11963" s="52"/>
      <c r="AA11963" s="52"/>
    </row>
    <row r="11964" spans="19:27">
      <c r="S11964" s="52"/>
      <c r="T11964" s="52"/>
      <c r="U11964" s="52"/>
      <c r="V11964" s="52"/>
      <c r="W11964" s="52"/>
      <c r="X11964" s="52"/>
      <c r="Y11964" s="52"/>
      <c r="Z11964" s="52"/>
      <c r="AA11964" s="52"/>
    </row>
    <row r="11965" spans="19:27">
      <c r="S11965" s="52"/>
      <c r="T11965" s="52"/>
      <c r="U11965" s="52"/>
      <c r="V11965" s="52"/>
      <c r="W11965" s="52"/>
      <c r="X11965" s="52"/>
      <c r="Y11965" s="52"/>
      <c r="Z11965" s="52"/>
      <c r="AA11965" s="52"/>
    </row>
    <row r="11966" spans="19:27">
      <c r="S11966" s="52"/>
      <c r="T11966" s="52"/>
      <c r="U11966" s="52"/>
      <c r="V11966" s="52"/>
      <c r="W11966" s="52"/>
      <c r="X11966" s="52"/>
      <c r="Y11966" s="52"/>
      <c r="Z11966" s="52"/>
      <c r="AA11966" s="52"/>
    </row>
    <row r="11967" spans="19:27">
      <c r="S11967" s="52"/>
      <c r="T11967" s="52"/>
      <c r="U11967" s="52"/>
      <c r="V11967" s="52"/>
      <c r="W11967" s="52"/>
      <c r="X11967" s="52"/>
      <c r="Y11967" s="52"/>
      <c r="Z11967" s="52"/>
      <c r="AA11967" s="52"/>
    </row>
    <row r="11968" spans="19:27">
      <c r="S11968" s="52"/>
      <c r="T11968" s="52"/>
      <c r="U11968" s="52"/>
      <c r="V11968" s="52"/>
      <c r="W11968" s="52"/>
      <c r="X11968" s="52"/>
      <c r="Y11968" s="52"/>
      <c r="Z11968" s="52"/>
      <c r="AA11968" s="52"/>
    </row>
    <row r="11969" spans="19:27">
      <c r="S11969" s="52"/>
      <c r="T11969" s="52"/>
      <c r="U11969" s="52"/>
      <c r="V11969" s="52"/>
      <c r="W11969" s="52"/>
      <c r="X11969" s="52"/>
      <c r="Y11969" s="52"/>
      <c r="Z11969" s="52"/>
      <c r="AA11969" s="52"/>
    </row>
    <row r="11970" spans="19:27">
      <c r="S11970" s="52"/>
      <c r="T11970" s="52"/>
      <c r="U11970" s="52"/>
      <c r="V11970" s="52"/>
      <c r="W11970" s="52"/>
      <c r="X11970" s="52"/>
      <c r="Y11970" s="52"/>
      <c r="Z11970" s="52"/>
      <c r="AA11970" s="52"/>
    </row>
    <row r="11971" spans="19:27">
      <c r="S11971" s="52"/>
      <c r="T11971" s="52"/>
      <c r="U11971" s="52"/>
      <c r="V11971" s="52"/>
      <c r="W11971" s="52"/>
      <c r="X11971" s="52"/>
      <c r="Y11971" s="52"/>
      <c r="Z11971" s="52"/>
      <c r="AA11971" s="52"/>
    </row>
    <row r="11972" spans="19:27">
      <c r="S11972" s="52"/>
      <c r="T11972" s="52"/>
      <c r="U11972" s="52"/>
      <c r="V11972" s="52"/>
      <c r="W11972" s="52"/>
      <c r="X11972" s="52"/>
      <c r="Y11972" s="52"/>
      <c r="Z11972" s="52"/>
      <c r="AA11972" s="52"/>
    </row>
    <row r="11973" spans="19:27">
      <c r="S11973" s="52"/>
      <c r="T11973" s="52"/>
      <c r="U11973" s="52"/>
      <c r="V11973" s="52"/>
      <c r="W11973" s="52"/>
      <c r="X11973" s="52"/>
      <c r="Y11973" s="52"/>
      <c r="Z11973" s="52"/>
      <c r="AA11973" s="52"/>
    </row>
    <row r="11974" spans="19:27">
      <c r="S11974" s="52"/>
      <c r="T11974" s="52"/>
      <c r="U11974" s="52"/>
      <c r="V11974" s="52"/>
      <c r="W11974" s="52"/>
      <c r="X11974" s="52"/>
      <c r="Y11974" s="52"/>
      <c r="Z11974" s="52"/>
      <c r="AA11974" s="52"/>
    </row>
    <row r="11975" spans="19:27">
      <c r="S11975" s="52"/>
      <c r="T11975" s="52"/>
      <c r="U11975" s="52"/>
      <c r="V11975" s="52"/>
      <c r="W11975" s="52"/>
      <c r="X11975" s="52"/>
      <c r="Y11975" s="52"/>
      <c r="Z11975" s="52"/>
      <c r="AA11975" s="52"/>
    </row>
    <row r="11976" spans="19:27">
      <c r="S11976" s="52"/>
      <c r="T11976" s="52"/>
      <c r="U11976" s="52"/>
      <c r="V11976" s="52"/>
      <c r="W11976" s="52"/>
      <c r="X11976" s="52"/>
      <c r="Y11976" s="52"/>
      <c r="Z11976" s="52"/>
      <c r="AA11976" s="52"/>
    </row>
    <row r="11977" spans="19:27">
      <c r="S11977" s="52"/>
      <c r="T11977" s="52"/>
      <c r="U11977" s="52"/>
      <c r="V11977" s="52"/>
      <c r="W11977" s="52"/>
      <c r="X11977" s="52"/>
      <c r="Y11977" s="52"/>
      <c r="Z11977" s="52"/>
      <c r="AA11977" s="52"/>
    </row>
    <row r="11978" spans="19:27">
      <c r="S11978" s="52"/>
      <c r="T11978" s="52"/>
      <c r="U11978" s="52"/>
      <c r="V11978" s="52"/>
      <c r="W11978" s="52"/>
      <c r="X11978" s="52"/>
      <c r="Y11978" s="52"/>
      <c r="Z11978" s="52"/>
      <c r="AA11978" s="52"/>
    </row>
    <row r="11979" spans="19:27">
      <c r="S11979" s="52"/>
      <c r="T11979" s="52"/>
      <c r="U11979" s="52"/>
      <c r="V11979" s="52"/>
      <c r="W11979" s="52"/>
      <c r="X11979" s="52"/>
      <c r="Y11979" s="52"/>
      <c r="Z11979" s="52"/>
      <c r="AA11979" s="52"/>
    </row>
    <row r="11980" spans="19:27">
      <c r="S11980" s="52"/>
      <c r="T11980" s="52"/>
      <c r="U11980" s="52"/>
      <c r="V11980" s="52"/>
      <c r="W11980" s="52"/>
      <c r="X11980" s="52"/>
      <c r="Y11980" s="52"/>
      <c r="Z11980" s="52"/>
      <c r="AA11980" s="52"/>
    </row>
    <row r="11981" spans="19:27">
      <c r="S11981" s="52"/>
      <c r="T11981" s="52"/>
      <c r="U11981" s="52"/>
      <c r="V11981" s="52"/>
      <c r="W11981" s="52"/>
      <c r="X11981" s="52"/>
      <c r="Y11981" s="52"/>
      <c r="Z11981" s="52"/>
      <c r="AA11981" s="52"/>
    </row>
    <row r="11982" spans="19:27">
      <c r="S11982" s="52"/>
      <c r="T11982" s="52"/>
      <c r="U11982" s="52"/>
      <c r="V11982" s="52"/>
      <c r="W11982" s="52"/>
      <c r="X11982" s="52"/>
      <c r="Y11982" s="52"/>
      <c r="Z11982" s="52"/>
      <c r="AA11982" s="52"/>
    </row>
    <row r="11983" spans="19:27">
      <c r="S11983" s="52"/>
      <c r="T11983" s="52"/>
      <c r="U11983" s="52"/>
      <c r="V11983" s="52"/>
      <c r="W11983" s="52"/>
      <c r="X11983" s="52"/>
      <c r="Y11983" s="52"/>
      <c r="Z11983" s="52"/>
      <c r="AA11983" s="52"/>
    </row>
    <row r="11984" spans="19:27">
      <c r="S11984" s="52"/>
      <c r="T11984" s="52"/>
      <c r="U11984" s="52"/>
      <c r="V11984" s="52"/>
      <c r="W11984" s="52"/>
      <c r="X11984" s="52"/>
      <c r="Y11984" s="52"/>
      <c r="Z11984" s="52"/>
      <c r="AA11984" s="52"/>
    </row>
    <row r="11985" spans="19:27">
      <c r="S11985" s="52"/>
      <c r="T11985" s="52"/>
      <c r="U11985" s="52"/>
      <c r="V11985" s="52"/>
      <c r="W11985" s="52"/>
      <c r="X11985" s="52"/>
      <c r="Y11985" s="52"/>
      <c r="Z11985" s="52"/>
      <c r="AA11985" s="52"/>
    </row>
    <row r="11986" spans="19:27">
      <c r="S11986" s="52"/>
      <c r="T11986" s="52"/>
      <c r="U11986" s="52"/>
      <c r="V11986" s="52"/>
      <c r="W11986" s="52"/>
      <c r="X11986" s="52"/>
      <c r="Y11986" s="52"/>
      <c r="Z11986" s="52"/>
      <c r="AA11986" s="52"/>
    </row>
    <row r="11987" spans="19:27">
      <c r="S11987" s="52"/>
      <c r="T11987" s="52"/>
      <c r="U11987" s="52"/>
      <c r="V11987" s="52"/>
      <c r="W11987" s="52"/>
      <c r="X11987" s="52"/>
      <c r="Y11987" s="52"/>
      <c r="Z11987" s="52"/>
      <c r="AA11987" s="52"/>
    </row>
    <row r="11988" spans="19:27">
      <c r="S11988" s="52"/>
      <c r="T11988" s="52"/>
      <c r="U11988" s="52"/>
      <c r="V11988" s="52"/>
      <c r="W11988" s="52"/>
      <c r="X11988" s="52"/>
      <c r="Y11988" s="52"/>
      <c r="Z11988" s="52"/>
      <c r="AA11988" s="52"/>
    </row>
    <row r="11989" spans="19:27">
      <c r="S11989" s="52"/>
      <c r="T11989" s="52"/>
      <c r="U11989" s="52"/>
      <c r="V11989" s="52"/>
      <c r="W11989" s="52"/>
      <c r="X11989" s="52"/>
      <c r="Y11989" s="52"/>
      <c r="Z11989" s="52"/>
      <c r="AA11989" s="52"/>
    </row>
    <row r="11990" spans="19:27">
      <c r="S11990" s="52"/>
      <c r="T11990" s="52"/>
      <c r="U11990" s="52"/>
      <c r="V11990" s="52"/>
      <c r="W11990" s="52"/>
      <c r="X11990" s="52"/>
      <c r="Y11990" s="52"/>
      <c r="Z11990" s="52"/>
      <c r="AA11990" s="52"/>
    </row>
    <row r="11991" spans="19:27">
      <c r="S11991" s="52"/>
      <c r="T11991" s="52"/>
      <c r="U11991" s="52"/>
      <c r="V11991" s="52"/>
      <c r="W11991" s="52"/>
      <c r="X11991" s="52"/>
      <c r="Y11991" s="52"/>
      <c r="Z11991" s="52"/>
      <c r="AA11991" s="52"/>
    </row>
    <row r="11992" spans="19:27">
      <c r="S11992" s="52"/>
      <c r="T11992" s="52"/>
      <c r="U11992" s="52"/>
      <c r="V11992" s="52"/>
      <c r="W11992" s="52"/>
      <c r="X11992" s="52"/>
      <c r="Y11992" s="52"/>
      <c r="Z11992" s="52"/>
      <c r="AA11992" s="52"/>
    </row>
    <row r="11993" spans="19:27">
      <c r="S11993" s="52"/>
      <c r="T11993" s="52"/>
      <c r="U11993" s="52"/>
      <c r="V11993" s="52"/>
      <c r="W11993" s="52"/>
      <c r="X11993" s="52"/>
      <c r="Y11993" s="52"/>
      <c r="Z11993" s="52"/>
      <c r="AA11993" s="52"/>
    </row>
    <row r="11994" spans="19:27">
      <c r="S11994" s="52"/>
      <c r="T11994" s="52"/>
      <c r="U11994" s="52"/>
      <c r="V11994" s="52"/>
      <c r="W11994" s="52"/>
      <c r="X11994" s="52"/>
      <c r="Y11994" s="52"/>
      <c r="Z11994" s="52"/>
      <c r="AA11994" s="52"/>
    </row>
    <row r="11995" spans="19:27">
      <c r="S11995" s="52"/>
      <c r="T11995" s="52"/>
      <c r="U11995" s="52"/>
      <c r="V11995" s="52"/>
      <c r="W11995" s="52"/>
      <c r="X11995" s="52"/>
      <c r="Y11995" s="52"/>
      <c r="Z11995" s="52"/>
      <c r="AA11995" s="52"/>
    </row>
    <row r="11996" spans="19:27">
      <c r="S11996" s="52"/>
      <c r="T11996" s="52"/>
      <c r="U11996" s="52"/>
      <c r="V11996" s="52"/>
      <c r="W11996" s="52"/>
      <c r="X11996" s="52"/>
      <c r="Y11996" s="52"/>
      <c r="Z11996" s="52"/>
      <c r="AA11996" s="52"/>
    </row>
    <row r="11997" spans="19:27">
      <c r="S11997" s="52"/>
      <c r="T11997" s="52"/>
      <c r="U11997" s="52"/>
      <c r="V11997" s="52"/>
      <c r="W11997" s="52"/>
      <c r="X11997" s="52"/>
      <c r="Y11997" s="52"/>
      <c r="Z11997" s="52"/>
      <c r="AA11997" s="52"/>
    </row>
    <row r="11998" spans="19:27">
      <c r="S11998" s="52"/>
      <c r="T11998" s="52"/>
      <c r="U11998" s="52"/>
      <c r="V11998" s="52"/>
      <c r="W11998" s="52"/>
      <c r="X11998" s="52"/>
      <c r="Y11998" s="52"/>
      <c r="Z11998" s="52"/>
      <c r="AA11998" s="52"/>
    </row>
    <row r="11999" spans="19:27">
      <c r="S11999" s="52"/>
      <c r="T11999" s="52"/>
      <c r="U11999" s="52"/>
      <c r="V11999" s="52"/>
      <c r="W11999" s="52"/>
      <c r="X11999" s="52"/>
      <c r="Y11999" s="52"/>
      <c r="Z11999" s="52"/>
      <c r="AA11999" s="52"/>
    </row>
    <row r="12000" spans="19:27">
      <c r="S12000" s="52"/>
      <c r="T12000" s="52"/>
      <c r="U12000" s="52"/>
      <c r="V12000" s="52"/>
      <c r="W12000" s="52"/>
      <c r="X12000" s="52"/>
      <c r="Y12000" s="52"/>
      <c r="Z12000" s="52"/>
      <c r="AA12000" s="52"/>
    </row>
    <row r="12001" spans="19:27">
      <c r="S12001" s="52"/>
      <c r="T12001" s="52"/>
      <c r="U12001" s="52"/>
      <c r="V12001" s="52"/>
      <c r="W12001" s="52"/>
      <c r="X12001" s="52"/>
      <c r="Y12001" s="52"/>
      <c r="Z12001" s="52"/>
      <c r="AA12001" s="52"/>
    </row>
    <row r="12002" spans="19:27">
      <c r="S12002" s="52"/>
      <c r="T12002" s="52"/>
      <c r="U12002" s="52"/>
      <c r="V12002" s="52"/>
      <c r="W12002" s="52"/>
      <c r="X12002" s="52"/>
      <c r="Y12002" s="52"/>
      <c r="Z12002" s="52"/>
      <c r="AA12002" s="52"/>
    </row>
    <row r="12003" spans="19:27">
      <c r="S12003" s="52"/>
      <c r="T12003" s="52"/>
      <c r="U12003" s="52"/>
      <c r="V12003" s="52"/>
      <c r="W12003" s="52"/>
      <c r="X12003" s="52"/>
      <c r="Y12003" s="52"/>
      <c r="Z12003" s="52"/>
      <c r="AA12003" s="52"/>
    </row>
    <row r="12004" spans="19:27">
      <c r="S12004" s="52"/>
      <c r="T12004" s="52"/>
      <c r="U12004" s="52"/>
      <c r="V12004" s="52"/>
      <c r="W12004" s="52"/>
      <c r="X12004" s="52"/>
      <c r="Y12004" s="52"/>
      <c r="Z12004" s="52"/>
      <c r="AA12004" s="52"/>
    </row>
    <row r="12005" spans="19:27">
      <c r="S12005" s="52"/>
      <c r="T12005" s="52"/>
      <c r="U12005" s="52"/>
      <c r="V12005" s="52"/>
      <c r="W12005" s="52"/>
      <c r="X12005" s="52"/>
      <c r="Y12005" s="52"/>
      <c r="Z12005" s="52"/>
      <c r="AA12005" s="52"/>
    </row>
    <row r="12006" spans="19:27">
      <c r="S12006" s="52"/>
      <c r="T12006" s="52"/>
      <c r="U12006" s="52"/>
      <c r="V12006" s="52"/>
      <c r="W12006" s="52"/>
      <c r="X12006" s="52"/>
      <c r="Y12006" s="52"/>
      <c r="Z12006" s="52"/>
      <c r="AA12006" s="52"/>
    </row>
    <row r="12007" spans="19:27">
      <c r="S12007" s="52"/>
      <c r="T12007" s="52"/>
      <c r="U12007" s="52"/>
      <c r="V12007" s="52"/>
      <c r="W12007" s="52"/>
      <c r="X12007" s="52"/>
      <c r="Y12007" s="52"/>
      <c r="Z12007" s="52"/>
      <c r="AA12007" s="52"/>
    </row>
    <row r="12008" spans="19:27">
      <c r="S12008" s="52"/>
      <c r="T12008" s="52"/>
      <c r="U12008" s="52"/>
      <c r="V12008" s="52"/>
      <c r="W12008" s="52"/>
      <c r="X12008" s="52"/>
      <c r="Y12008" s="52"/>
      <c r="Z12008" s="52"/>
      <c r="AA12008" s="52"/>
    </row>
    <row r="12009" spans="19:27">
      <c r="S12009" s="52"/>
      <c r="T12009" s="52"/>
      <c r="U12009" s="52"/>
      <c r="V12009" s="52"/>
      <c r="W12009" s="52"/>
      <c r="X12009" s="52"/>
      <c r="Y12009" s="52"/>
      <c r="Z12009" s="52"/>
      <c r="AA12009" s="52"/>
    </row>
    <row r="12010" spans="19:27">
      <c r="S12010" s="52"/>
      <c r="T12010" s="52"/>
      <c r="U12010" s="52"/>
      <c r="V12010" s="52"/>
      <c r="W12010" s="52"/>
      <c r="X12010" s="52"/>
      <c r="Y12010" s="52"/>
      <c r="Z12010" s="52"/>
      <c r="AA12010" s="52"/>
    </row>
    <row r="12011" spans="19:27">
      <c r="S12011" s="52"/>
      <c r="T12011" s="52"/>
      <c r="U12011" s="52"/>
      <c r="V12011" s="52"/>
      <c r="W12011" s="52"/>
      <c r="X12011" s="52"/>
      <c r="Y12011" s="52"/>
      <c r="Z12011" s="52"/>
      <c r="AA12011" s="52"/>
    </row>
    <row r="12012" spans="19:27">
      <c r="S12012" s="52"/>
      <c r="T12012" s="52"/>
      <c r="U12012" s="52"/>
      <c r="V12012" s="52"/>
      <c r="W12012" s="52"/>
      <c r="X12012" s="52"/>
      <c r="Y12012" s="52"/>
      <c r="Z12012" s="52"/>
      <c r="AA12012" s="52"/>
    </row>
    <row r="12013" spans="19:27">
      <c r="S12013" s="52"/>
      <c r="T12013" s="52"/>
      <c r="U12013" s="52"/>
      <c r="V12013" s="52"/>
      <c r="W12013" s="52"/>
      <c r="X12013" s="52"/>
      <c r="Y12013" s="52"/>
      <c r="Z12013" s="52"/>
      <c r="AA12013" s="52"/>
    </row>
    <row r="12014" spans="19:27">
      <c r="S12014" s="52"/>
      <c r="T12014" s="52"/>
      <c r="U12014" s="52"/>
      <c r="V12014" s="52"/>
      <c r="W12014" s="52"/>
      <c r="X12014" s="52"/>
      <c r="Y12014" s="52"/>
      <c r="Z12014" s="52"/>
      <c r="AA12014" s="52"/>
    </row>
    <row r="12015" spans="19:27">
      <c r="S12015" s="52"/>
      <c r="T12015" s="52"/>
      <c r="U12015" s="52"/>
      <c r="V12015" s="52"/>
      <c r="W12015" s="52"/>
      <c r="X12015" s="52"/>
      <c r="Y12015" s="52"/>
      <c r="Z12015" s="52"/>
      <c r="AA12015" s="52"/>
    </row>
    <row r="12016" spans="19:27">
      <c r="S12016" s="52"/>
      <c r="T12016" s="52"/>
      <c r="U12016" s="52"/>
      <c r="V12016" s="52"/>
      <c r="W12016" s="52"/>
      <c r="X12016" s="52"/>
      <c r="Y12016" s="52"/>
      <c r="Z12016" s="52"/>
      <c r="AA12016" s="52"/>
    </row>
    <row r="12017" spans="19:27">
      <c r="S12017" s="52"/>
      <c r="T12017" s="52"/>
      <c r="U12017" s="52"/>
      <c r="V12017" s="52"/>
      <c r="W12017" s="52"/>
      <c r="X12017" s="52"/>
      <c r="Y12017" s="52"/>
      <c r="Z12017" s="52"/>
      <c r="AA12017" s="52"/>
    </row>
    <row r="12018" spans="19:27">
      <c r="S12018" s="52"/>
      <c r="T12018" s="52"/>
      <c r="U12018" s="52"/>
      <c r="V12018" s="52"/>
      <c r="W12018" s="52"/>
      <c r="X12018" s="52"/>
      <c r="Y12018" s="52"/>
      <c r="Z12018" s="52"/>
      <c r="AA12018" s="52"/>
    </row>
    <row r="12019" spans="19:27">
      <c r="S12019" s="52"/>
      <c r="T12019" s="52"/>
      <c r="U12019" s="52"/>
      <c r="V12019" s="52"/>
      <c r="W12019" s="52"/>
      <c r="X12019" s="52"/>
      <c r="Y12019" s="52"/>
      <c r="Z12019" s="52"/>
      <c r="AA12019" s="52"/>
    </row>
    <row r="12020" spans="19:27">
      <c r="S12020" s="52"/>
      <c r="T12020" s="52"/>
      <c r="U12020" s="52"/>
      <c r="V12020" s="52"/>
      <c r="W12020" s="52"/>
      <c r="X12020" s="52"/>
      <c r="Y12020" s="52"/>
      <c r="Z12020" s="52"/>
      <c r="AA12020" s="52"/>
    </row>
    <row r="12021" spans="19:27">
      <c r="S12021" s="52"/>
      <c r="T12021" s="52"/>
      <c r="U12021" s="52"/>
      <c r="V12021" s="52"/>
      <c r="W12021" s="52"/>
      <c r="X12021" s="52"/>
      <c r="Y12021" s="52"/>
      <c r="Z12021" s="52"/>
      <c r="AA12021" s="52"/>
    </row>
    <row r="12022" spans="19:27">
      <c r="S12022" s="52"/>
      <c r="T12022" s="52"/>
      <c r="U12022" s="52"/>
      <c r="V12022" s="52"/>
      <c r="W12022" s="52"/>
      <c r="X12022" s="52"/>
      <c r="Y12022" s="52"/>
      <c r="Z12022" s="52"/>
      <c r="AA12022" s="52"/>
    </row>
    <row r="12023" spans="19:27">
      <c r="S12023" s="52"/>
      <c r="T12023" s="52"/>
      <c r="U12023" s="52"/>
      <c r="V12023" s="52"/>
      <c r="W12023" s="52"/>
      <c r="X12023" s="52"/>
      <c r="Y12023" s="52"/>
      <c r="Z12023" s="52"/>
      <c r="AA12023" s="52"/>
    </row>
    <row r="12024" spans="19:27">
      <c r="S12024" s="52"/>
      <c r="T12024" s="52"/>
      <c r="U12024" s="52"/>
      <c r="V12024" s="52"/>
      <c r="W12024" s="52"/>
      <c r="X12024" s="52"/>
      <c r="Y12024" s="52"/>
      <c r="Z12024" s="52"/>
      <c r="AA12024" s="52"/>
    </row>
    <row r="12025" spans="19:27">
      <c r="S12025" s="52"/>
      <c r="T12025" s="52"/>
      <c r="U12025" s="52"/>
      <c r="V12025" s="52"/>
      <c r="W12025" s="52"/>
      <c r="X12025" s="52"/>
      <c r="Y12025" s="52"/>
      <c r="Z12025" s="52"/>
      <c r="AA12025" s="52"/>
    </row>
    <row r="12026" spans="19:27">
      <c r="S12026" s="52"/>
      <c r="T12026" s="52"/>
      <c r="U12026" s="52"/>
      <c r="V12026" s="52"/>
      <c r="W12026" s="52"/>
      <c r="X12026" s="52"/>
      <c r="Y12026" s="52"/>
      <c r="Z12026" s="52"/>
      <c r="AA12026" s="52"/>
    </row>
    <row r="12027" spans="19:27">
      <c r="S12027" s="52"/>
      <c r="T12027" s="52"/>
      <c r="U12027" s="52"/>
      <c r="V12027" s="52"/>
      <c r="W12027" s="52"/>
      <c r="X12027" s="52"/>
      <c r="Y12027" s="52"/>
      <c r="Z12027" s="52"/>
      <c r="AA12027" s="52"/>
    </row>
    <row r="12028" spans="19:27">
      <c r="S12028" s="52"/>
      <c r="T12028" s="52"/>
      <c r="U12028" s="52"/>
      <c r="V12028" s="52"/>
      <c r="W12028" s="52"/>
      <c r="X12028" s="52"/>
      <c r="Y12028" s="52"/>
      <c r="Z12028" s="52"/>
      <c r="AA12028" s="52"/>
    </row>
    <row r="12029" spans="19:27">
      <c r="S12029" s="52"/>
      <c r="T12029" s="52"/>
      <c r="U12029" s="52"/>
      <c r="V12029" s="52"/>
      <c r="W12029" s="52"/>
      <c r="X12029" s="52"/>
      <c r="Y12029" s="52"/>
      <c r="Z12029" s="52"/>
      <c r="AA12029" s="52"/>
    </row>
    <row r="12030" spans="19:27">
      <c r="S12030" s="52"/>
      <c r="T12030" s="52"/>
      <c r="U12030" s="52"/>
      <c r="V12030" s="52"/>
      <c r="W12030" s="52"/>
      <c r="X12030" s="52"/>
      <c r="Y12030" s="52"/>
      <c r="Z12030" s="52"/>
      <c r="AA12030" s="52"/>
    </row>
    <row r="12031" spans="19:27">
      <c r="S12031" s="52"/>
      <c r="T12031" s="52"/>
      <c r="U12031" s="52"/>
      <c r="V12031" s="52"/>
      <c r="W12031" s="52"/>
      <c r="X12031" s="52"/>
      <c r="Y12031" s="52"/>
      <c r="Z12031" s="52"/>
      <c r="AA12031" s="52"/>
    </row>
    <row r="12032" spans="19:27">
      <c r="S12032" s="52"/>
      <c r="T12032" s="52"/>
      <c r="U12032" s="52"/>
      <c r="V12032" s="52"/>
      <c r="W12032" s="52"/>
      <c r="X12032" s="52"/>
      <c r="Y12032" s="52"/>
      <c r="Z12032" s="52"/>
      <c r="AA12032" s="52"/>
    </row>
    <row r="12033" spans="19:27">
      <c r="S12033" s="52"/>
      <c r="T12033" s="52"/>
      <c r="U12033" s="52"/>
      <c r="V12033" s="52"/>
      <c r="W12033" s="52"/>
      <c r="X12033" s="52"/>
      <c r="Y12033" s="52"/>
      <c r="Z12033" s="52"/>
      <c r="AA12033" s="52"/>
    </row>
    <row r="12034" spans="19:27">
      <c r="S12034" s="52"/>
      <c r="T12034" s="52"/>
      <c r="U12034" s="52"/>
      <c r="V12034" s="52"/>
      <c r="W12034" s="52"/>
      <c r="X12034" s="52"/>
      <c r="Y12034" s="52"/>
      <c r="Z12034" s="52"/>
      <c r="AA12034" s="52"/>
    </row>
    <row r="12035" spans="19:27">
      <c r="S12035" s="52"/>
      <c r="T12035" s="52"/>
      <c r="U12035" s="52"/>
      <c r="V12035" s="52"/>
      <c r="W12035" s="52"/>
      <c r="X12035" s="52"/>
      <c r="Y12035" s="52"/>
      <c r="Z12035" s="52"/>
      <c r="AA12035" s="52"/>
    </row>
    <row r="12036" spans="19:27">
      <c r="S12036" s="52"/>
      <c r="T12036" s="52"/>
      <c r="U12036" s="52"/>
      <c r="V12036" s="52"/>
      <c r="W12036" s="52"/>
      <c r="X12036" s="52"/>
      <c r="Y12036" s="52"/>
      <c r="Z12036" s="52"/>
      <c r="AA12036" s="52"/>
    </row>
    <row r="12037" spans="19:27">
      <c r="S12037" s="52"/>
      <c r="T12037" s="52"/>
      <c r="U12037" s="52"/>
      <c r="V12037" s="52"/>
      <c r="W12037" s="52"/>
      <c r="X12037" s="52"/>
      <c r="Y12037" s="52"/>
      <c r="Z12037" s="52"/>
      <c r="AA12037" s="52"/>
    </row>
    <row r="12038" spans="19:27">
      <c r="S12038" s="52"/>
      <c r="T12038" s="52"/>
      <c r="U12038" s="52"/>
      <c r="V12038" s="52"/>
      <c r="W12038" s="52"/>
      <c r="X12038" s="52"/>
      <c r="Y12038" s="52"/>
      <c r="Z12038" s="52"/>
      <c r="AA12038" s="52"/>
    </row>
    <row r="12039" spans="19:27">
      <c r="S12039" s="52"/>
      <c r="T12039" s="52"/>
      <c r="U12039" s="52"/>
      <c r="V12039" s="52"/>
      <c r="W12039" s="52"/>
      <c r="X12039" s="52"/>
      <c r="Y12039" s="52"/>
      <c r="Z12039" s="52"/>
      <c r="AA12039" s="52"/>
    </row>
    <row r="12040" spans="19:27">
      <c r="S12040" s="52"/>
      <c r="T12040" s="52"/>
      <c r="U12040" s="52"/>
      <c r="V12040" s="52"/>
      <c r="W12040" s="52"/>
      <c r="X12040" s="52"/>
      <c r="Y12040" s="52"/>
      <c r="Z12040" s="52"/>
      <c r="AA12040" s="52"/>
    </row>
    <row r="12041" spans="19:27">
      <c r="S12041" s="52"/>
      <c r="T12041" s="52"/>
      <c r="U12041" s="52"/>
      <c r="V12041" s="52"/>
      <c r="W12041" s="52"/>
      <c r="X12041" s="52"/>
      <c r="Y12041" s="52"/>
      <c r="Z12041" s="52"/>
      <c r="AA12041" s="52"/>
    </row>
    <row r="12042" spans="19:27">
      <c r="S12042" s="52"/>
      <c r="T12042" s="52"/>
      <c r="U12042" s="52"/>
      <c r="V12042" s="52"/>
      <c r="W12042" s="52"/>
      <c r="X12042" s="52"/>
      <c r="Y12042" s="52"/>
      <c r="Z12042" s="52"/>
      <c r="AA12042" s="52"/>
    </row>
    <row r="12043" spans="19:27">
      <c r="S12043" s="52"/>
      <c r="T12043" s="52"/>
      <c r="U12043" s="52"/>
      <c r="V12043" s="52"/>
      <c r="W12043" s="52"/>
      <c r="X12043" s="52"/>
      <c r="Y12043" s="52"/>
      <c r="Z12043" s="52"/>
      <c r="AA12043" s="52"/>
    </row>
    <row r="12044" spans="19:27">
      <c r="S12044" s="52"/>
      <c r="T12044" s="52"/>
      <c r="U12044" s="52"/>
      <c r="V12044" s="52"/>
      <c r="W12044" s="52"/>
      <c r="X12044" s="52"/>
      <c r="Y12044" s="52"/>
      <c r="Z12044" s="52"/>
      <c r="AA12044" s="52"/>
    </row>
    <row r="12045" spans="19:27">
      <c r="S12045" s="52"/>
      <c r="T12045" s="52"/>
      <c r="U12045" s="52"/>
      <c r="V12045" s="52"/>
      <c r="W12045" s="52"/>
      <c r="X12045" s="52"/>
      <c r="Y12045" s="52"/>
      <c r="Z12045" s="52"/>
      <c r="AA12045" s="52"/>
    </row>
    <row r="12046" spans="19:27">
      <c r="S12046" s="52"/>
      <c r="T12046" s="52"/>
      <c r="U12046" s="52"/>
      <c r="V12046" s="52"/>
      <c r="W12046" s="52"/>
      <c r="X12046" s="52"/>
      <c r="Y12046" s="52"/>
      <c r="Z12046" s="52"/>
      <c r="AA12046" s="52"/>
    </row>
    <row r="12047" spans="19:27">
      <c r="S12047" s="52"/>
      <c r="T12047" s="52"/>
      <c r="U12047" s="52"/>
      <c r="V12047" s="52"/>
      <c r="W12047" s="52"/>
      <c r="X12047" s="52"/>
      <c r="Y12047" s="52"/>
      <c r="Z12047" s="52"/>
      <c r="AA12047" s="52"/>
    </row>
    <row r="12048" spans="19:27">
      <c r="S12048" s="52"/>
      <c r="T12048" s="52"/>
      <c r="U12048" s="52"/>
      <c r="V12048" s="52"/>
      <c r="W12048" s="52"/>
      <c r="X12048" s="52"/>
      <c r="Y12048" s="52"/>
      <c r="Z12048" s="52"/>
      <c r="AA12048" s="52"/>
    </row>
    <row r="12049" spans="19:27">
      <c r="S12049" s="52"/>
      <c r="T12049" s="52"/>
      <c r="U12049" s="52"/>
      <c r="V12049" s="52"/>
      <c r="W12049" s="52"/>
      <c r="X12049" s="52"/>
      <c r="Y12049" s="52"/>
      <c r="Z12049" s="52"/>
      <c r="AA12049" s="52"/>
    </row>
    <row r="12050" spans="19:27">
      <c r="S12050" s="52"/>
      <c r="T12050" s="52"/>
      <c r="U12050" s="52"/>
      <c r="V12050" s="52"/>
      <c r="W12050" s="52"/>
      <c r="X12050" s="52"/>
      <c r="Y12050" s="52"/>
      <c r="Z12050" s="52"/>
      <c r="AA12050" s="52"/>
    </row>
    <row r="12051" spans="19:27">
      <c r="S12051" s="52"/>
      <c r="T12051" s="52"/>
      <c r="U12051" s="52"/>
      <c r="V12051" s="52"/>
      <c r="W12051" s="52"/>
      <c r="X12051" s="52"/>
      <c r="Y12051" s="52"/>
      <c r="Z12051" s="52"/>
      <c r="AA12051" s="52"/>
    </row>
    <row r="12052" spans="19:27">
      <c r="S12052" s="52"/>
      <c r="T12052" s="52"/>
      <c r="U12052" s="52"/>
      <c r="V12052" s="52"/>
      <c r="W12052" s="52"/>
      <c r="X12052" s="52"/>
      <c r="Y12052" s="52"/>
      <c r="Z12052" s="52"/>
      <c r="AA12052" s="52"/>
    </row>
    <row r="12053" spans="19:27">
      <c r="S12053" s="52"/>
      <c r="T12053" s="52"/>
      <c r="U12053" s="52"/>
      <c r="V12053" s="52"/>
      <c r="W12053" s="52"/>
      <c r="X12053" s="52"/>
      <c r="Y12053" s="52"/>
      <c r="Z12053" s="52"/>
      <c r="AA12053" s="52"/>
    </row>
    <row r="12054" spans="19:27">
      <c r="S12054" s="52"/>
      <c r="T12054" s="52"/>
      <c r="U12054" s="52"/>
      <c r="V12054" s="52"/>
      <c r="W12054" s="52"/>
      <c r="X12054" s="52"/>
      <c r="Y12054" s="52"/>
      <c r="Z12054" s="52"/>
      <c r="AA12054" s="52"/>
    </row>
    <row r="12055" spans="19:27">
      <c r="S12055" s="52"/>
      <c r="T12055" s="52"/>
      <c r="U12055" s="52"/>
      <c r="V12055" s="52"/>
      <c r="W12055" s="52"/>
      <c r="X12055" s="52"/>
      <c r="Y12055" s="52"/>
      <c r="Z12055" s="52"/>
      <c r="AA12055" s="52"/>
    </row>
    <row r="12056" spans="19:27">
      <c r="S12056" s="52"/>
      <c r="T12056" s="52"/>
      <c r="U12056" s="52"/>
      <c r="V12056" s="52"/>
      <c r="W12056" s="52"/>
      <c r="X12056" s="52"/>
      <c r="Y12056" s="52"/>
      <c r="Z12056" s="52"/>
      <c r="AA12056" s="52"/>
    </row>
    <row r="12057" spans="19:27">
      <c r="S12057" s="52"/>
      <c r="T12057" s="52"/>
      <c r="U12057" s="52"/>
      <c r="V12057" s="52"/>
      <c r="W12057" s="52"/>
      <c r="X12057" s="52"/>
      <c r="Y12057" s="52"/>
      <c r="Z12057" s="52"/>
      <c r="AA12057" s="52"/>
    </row>
    <row r="12058" spans="19:27">
      <c r="S12058" s="52"/>
      <c r="T12058" s="52"/>
      <c r="U12058" s="52"/>
      <c r="V12058" s="52"/>
      <c r="W12058" s="52"/>
      <c r="X12058" s="52"/>
      <c r="Y12058" s="52"/>
      <c r="Z12058" s="52"/>
      <c r="AA12058" s="52"/>
    </row>
    <row r="12059" spans="19:27">
      <c r="S12059" s="52"/>
      <c r="T12059" s="52"/>
      <c r="U12059" s="52"/>
      <c r="V12059" s="52"/>
      <c r="W12059" s="52"/>
      <c r="X12059" s="52"/>
      <c r="Y12059" s="52"/>
      <c r="Z12059" s="52"/>
      <c r="AA12059" s="52"/>
    </row>
    <row r="12060" spans="19:27">
      <c r="S12060" s="52"/>
      <c r="T12060" s="52"/>
      <c r="U12060" s="52"/>
      <c r="V12060" s="52"/>
      <c r="W12060" s="52"/>
      <c r="X12060" s="52"/>
      <c r="Y12060" s="52"/>
      <c r="Z12060" s="52"/>
      <c r="AA12060" s="52"/>
    </row>
    <row r="12061" spans="19:27">
      <c r="S12061" s="52"/>
      <c r="T12061" s="52"/>
      <c r="U12061" s="52"/>
      <c r="V12061" s="52"/>
      <c r="W12061" s="52"/>
      <c r="X12061" s="52"/>
      <c r="Y12061" s="52"/>
      <c r="Z12061" s="52"/>
      <c r="AA12061" s="52"/>
    </row>
    <row r="12062" spans="19:27">
      <c r="S12062" s="52"/>
      <c r="T12062" s="52"/>
      <c r="U12062" s="52"/>
      <c r="V12062" s="52"/>
      <c r="W12062" s="52"/>
      <c r="X12062" s="52"/>
      <c r="Y12062" s="52"/>
      <c r="Z12062" s="52"/>
      <c r="AA12062" s="52"/>
    </row>
    <row r="12063" spans="19:27">
      <c r="S12063" s="52"/>
      <c r="T12063" s="52"/>
      <c r="U12063" s="52"/>
      <c r="V12063" s="52"/>
      <c r="W12063" s="52"/>
      <c r="X12063" s="52"/>
      <c r="Y12063" s="52"/>
      <c r="Z12063" s="52"/>
      <c r="AA12063" s="52"/>
    </row>
    <row r="12064" spans="19:27">
      <c r="S12064" s="52"/>
      <c r="T12064" s="52"/>
      <c r="U12064" s="52"/>
      <c r="V12064" s="52"/>
      <c r="W12064" s="52"/>
      <c r="X12064" s="52"/>
      <c r="Y12064" s="52"/>
      <c r="Z12064" s="52"/>
      <c r="AA12064" s="52"/>
    </row>
    <row r="12065" spans="19:27">
      <c r="S12065" s="52"/>
      <c r="T12065" s="52"/>
      <c r="U12065" s="52"/>
      <c r="V12065" s="52"/>
      <c r="W12065" s="52"/>
      <c r="X12065" s="52"/>
      <c r="Y12065" s="52"/>
      <c r="Z12065" s="52"/>
      <c r="AA12065" s="52"/>
    </row>
    <row r="12066" spans="19:27">
      <c r="S12066" s="52"/>
      <c r="T12066" s="52"/>
      <c r="U12066" s="52"/>
      <c r="V12066" s="52"/>
      <c r="W12066" s="52"/>
      <c r="X12066" s="52"/>
      <c r="Y12066" s="52"/>
      <c r="Z12066" s="52"/>
      <c r="AA12066" s="52"/>
    </row>
    <row r="12067" spans="19:27">
      <c r="S12067" s="52"/>
      <c r="T12067" s="52"/>
      <c r="U12067" s="52"/>
      <c r="V12067" s="52"/>
      <c r="W12067" s="52"/>
      <c r="X12067" s="52"/>
      <c r="Y12067" s="52"/>
      <c r="Z12067" s="52"/>
      <c r="AA12067" s="52"/>
    </row>
    <row r="12068" spans="19:27">
      <c r="S12068" s="52"/>
      <c r="T12068" s="52"/>
      <c r="U12068" s="52"/>
      <c r="V12068" s="52"/>
      <c r="W12068" s="52"/>
      <c r="X12068" s="52"/>
      <c r="Y12068" s="52"/>
      <c r="Z12068" s="52"/>
      <c r="AA12068" s="52"/>
    </row>
    <row r="12069" spans="19:27">
      <c r="S12069" s="52"/>
      <c r="T12069" s="52"/>
      <c r="U12069" s="52"/>
      <c r="V12069" s="52"/>
      <c r="W12069" s="52"/>
      <c r="X12069" s="52"/>
      <c r="Y12069" s="52"/>
      <c r="Z12069" s="52"/>
      <c r="AA12069" s="52"/>
    </row>
    <row r="12070" spans="19:27">
      <c r="S12070" s="52"/>
      <c r="T12070" s="52"/>
      <c r="U12070" s="52"/>
      <c r="V12070" s="52"/>
      <c r="W12070" s="52"/>
      <c r="X12070" s="52"/>
      <c r="Y12070" s="52"/>
      <c r="Z12070" s="52"/>
      <c r="AA12070" s="52"/>
    </row>
    <row r="12071" spans="19:27">
      <c r="S12071" s="52"/>
      <c r="T12071" s="52"/>
      <c r="U12071" s="52"/>
      <c r="V12071" s="52"/>
      <c r="W12071" s="52"/>
      <c r="X12071" s="52"/>
      <c r="Y12071" s="52"/>
      <c r="Z12071" s="52"/>
      <c r="AA12071" s="52"/>
    </row>
    <row r="12072" spans="19:27">
      <c r="S12072" s="52"/>
      <c r="T12072" s="52"/>
      <c r="U12072" s="52"/>
      <c r="V12072" s="52"/>
      <c r="W12072" s="52"/>
      <c r="X12072" s="52"/>
      <c r="Y12072" s="52"/>
      <c r="Z12072" s="52"/>
      <c r="AA12072" s="52"/>
    </row>
    <row r="12073" spans="19:27">
      <c r="S12073" s="52"/>
      <c r="T12073" s="52"/>
      <c r="U12073" s="52"/>
      <c r="V12073" s="52"/>
      <c r="W12073" s="52"/>
      <c r="X12073" s="52"/>
      <c r="Y12073" s="52"/>
      <c r="Z12073" s="52"/>
      <c r="AA12073" s="52"/>
    </row>
    <row r="12074" spans="19:27">
      <c r="S12074" s="52"/>
      <c r="T12074" s="52"/>
      <c r="U12074" s="52"/>
      <c r="V12074" s="52"/>
      <c r="W12074" s="52"/>
      <c r="X12074" s="52"/>
      <c r="Y12074" s="52"/>
      <c r="Z12074" s="52"/>
      <c r="AA12074" s="52"/>
    </row>
    <row r="12075" spans="19:27">
      <c r="S12075" s="52"/>
      <c r="T12075" s="52"/>
      <c r="U12075" s="52"/>
      <c r="V12075" s="52"/>
      <c r="W12075" s="52"/>
      <c r="X12075" s="52"/>
      <c r="Y12075" s="52"/>
      <c r="Z12075" s="52"/>
      <c r="AA12075" s="52"/>
    </row>
    <row r="12076" spans="19:27">
      <c r="S12076" s="52"/>
      <c r="T12076" s="52"/>
      <c r="U12076" s="52"/>
      <c r="V12076" s="52"/>
      <c r="W12076" s="52"/>
      <c r="X12076" s="52"/>
      <c r="Y12076" s="52"/>
      <c r="Z12076" s="52"/>
      <c r="AA12076" s="52"/>
    </row>
    <row r="12077" spans="19:27">
      <c r="S12077" s="52"/>
      <c r="T12077" s="52"/>
      <c r="U12077" s="52"/>
      <c r="V12077" s="52"/>
      <c r="W12077" s="52"/>
      <c r="X12077" s="52"/>
      <c r="Y12077" s="52"/>
      <c r="Z12077" s="52"/>
      <c r="AA12077" s="52"/>
    </row>
    <row r="12078" spans="19:27">
      <c r="S12078" s="52"/>
      <c r="T12078" s="52"/>
      <c r="U12078" s="52"/>
      <c r="V12078" s="52"/>
      <c r="W12078" s="52"/>
      <c r="X12078" s="52"/>
      <c r="Y12078" s="52"/>
      <c r="Z12078" s="52"/>
      <c r="AA12078" s="52"/>
    </row>
    <row r="12079" spans="19:27">
      <c r="S12079" s="52"/>
      <c r="T12079" s="52"/>
      <c r="U12079" s="52"/>
      <c r="V12079" s="52"/>
      <c r="W12079" s="52"/>
      <c r="X12079" s="52"/>
      <c r="Y12079" s="52"/>
      <c r="Z12079" s="52"/>
      <c r="AA12079" s="52"/>
    </row>
    <row r="12080" spans="19:27">
      <c r="S12080" s="52"/>
      <c r="T12080" s="52"/>
      <c r="U12080" s="52"/>
      <c r="V12080" s="52"/>
      <c r="W12080" s="52"/>
      <c r="X12080" s="52"/>
      <c r="Y12080" s="52"/>
      <c r="Z12080" s="52"/>
      <c r="AA12080" s="52"/>
    </row>
    <row r="12081" spans="19:27">
      <c r="S12081" s="52"/>
      <c r="T12081" s="52"/>
      <c r="U12081" s="52"/>
      <c r="V12081" s="52"/>
      <c r="W12081" s="52"/>
      <c r="X12081" s="52"/>
      <c r="Y12081" s="52"/>
      <c r="Z12081" s="52"/>
      <c r="AA12081" s="52"/>
    </row>
    <row r="12082" spans="19:27">
      <c r="S12082" s="52"/>
      <c r="T12082" s="52"/>
      <c r="U12082" s="52"/>
      <c r="V12082" s="52"/>
      <c r="W12082" s="52"/>
      <c r="X12082" s="52"/>
      <c r="Y12082" s="52"/>
      <c r="Z12082" s="52"/>
      <c r="AA12082" s="52"/>
    </row>
    <row r="12083" spans="19:27">
      <c r="S12083" s="52"/>
      <c r="T12083" s="52"/>
      <c r="U12083" s="52"/>
      <c r="V12083" s="52"/>
      <c r="W12083" s="52"/>
      <c r="X12083" s="52"/>
      <c r="Y12083" s="52"/>
      <c r="Z12083" s="52"/>
      <c r="AA12083" s="52"/>
    </row>
    <row r="12084" spans="19:27">
      <c r="S12084" s="52"/>
      <c r="T12084" s="52"/>
      <c r="U12084" s="52"/>
      <c r="V12084" s="52"/>
      <c r="W12084" s="52"/>
      <c r="X12084" s="52"/>
      <c r="Y12084" s="52"/>
      <c r="Z12084" s="52"/>
      <c r="AA12084" s="52"/>
    </row>
    <row r="12085" spans="19:27">
      <c r="S12085" s="52"/>
      <c r="T12085" s="52"/>
      <c r="U12085" s="52"/>
      <c r="V12085" s="52"/>
      <c r="W12085" s="52"/>
      <c r="X12085" s="52"/>
      <c r="Y12085" s="52"/>
      <c r="Z12085" s="52"/>
      <c r="AA12085" s="52"/>
    </row>
    <row r="12086" spans="19:27">
      <c r="S12086" s="52"/>
      <c r="T12086" s="52"/>
      <c r="U12086" s="52"/>
      <c r="V12086" s="52"/>
      <c r="W12086" s="52"/>
      <c r="X12086" s="52"/>
      <c r="Y12086" s="52"/>
      <c r="Z12086" s="52"/>
      <c r="AA12086" s="52"/>
    </row>
    <row r="12087" spans="19:27">
      <c r="S12087" s="52"/>
      <c r="T12087" s="52"/>
      <c r="U12087" s="52"/>
      <c r="V12087" s="52"/>
      <c r="W12087" s="52"/>
      <c r="X12087" s="52"/>
      <c r="Y12087" s="52"/>
      <c r="Z12087" s="52"/>
      <c r="AA12087" s="52"/>
    </row>
    <row r="12088" spans="19:27">
      <c r="S12088" s="52"/>
      <c r="T12088" s="52"/>
      <c r="U12088" s="52"/>
      <c r="V12088" s="52"/>
      <c r="W12088" s="52"/>
      <c r="X12088" s="52"/>
      <c r="Y12088" s="52"/>
      <c r="Z12088" s="52"/>
      <c r="AA12088" s="52"/>
    </row>
    <row r="12089" spans="19:27">
      <c r="S12089" s="52"/>
      <c r="T12089" s="52"/>
      <c r="U12089" s="52"/>
      <c r="V12089" s="52"/>
      <c r="W12089" s="52"/>
      <c r="X12089" s="52"/>
      <c r="Y12089" s="52"/>
      <c r="Z12089" s="52"/>
      <c r="AA12089" s="52"/>
    </row>
    <row r="12090" spans="19:27">
      <c r="S12090" s="52"/>
      <c r="T12090" s="52"/>
      <c r="U12090" s="52"/>
      <c r="V12090" s="52"/>
      <c r="W12090" s="52"/>
      <c r="X12090" s="52"/>
      <c r="Y12090" s="52"/>
      <c r="Z12090" s="52"/>
      <c r="AA12090" s="52"/>
    </row>
    <row r="12091" spans="19:27">
      <c r="S12091" s="52"/>
      <c r="T12091" s="52"/>
      <c r="U12091" s="52"/>
      <c r="V12091" s="52"/>
      <c r="W12091" s="52"/>
      <c r="X12091" s="52"/>
      <c r="Y12091" s="52"/>
      <c r="Z12091" s="52"/>
      <c r="AA12091" s="52"/>
    </row>
    <row r="12092" spans="19:27">
      <c r="S12092" s="52"/>
      <c r="T12092" s="52"/>
      <c r="U12092" s="52"/>
      <c r="V12092" s="52"/>
      <c r="W12092" s="52"/>
      <c r="X12092" s="52"/>
      <c r="Y12092" s="52"/>
      <c r="Z12092" s="52"/>
      <c r="AA12092" s="52"/>
    </row>
    <row r="12093" spans="19:27">
      <c r="S12093" s="52"/>
      <c r="T12093" s="52"/>
      <c r="U12093" s="52"/>
      <c r="V12093" s="52"/>
      <c r="W12093" s="52"/>
      <c r="X12093" s="52"/>
      <c r="Y12093" s="52"/>
      <c r="Z12093" s="52"/>
      <c r="AA12093" s="52"/>
    </row>
    <row r="12094" spans="19:27">
      <c r="S12094" s="52"/>
      <c r="T12094" s="52"/>
      <c r="U12094" s="52"/>
      <c r="V12094" s="52"/>
      <c r="W12094" s="52"/>
      <c r="X12094" s="52"/>
      <c r="Y12094" s="52"/>
      <c r="Z12094" s="52"/>
      <c r="AA12094" s="52"/>
    </row>
    <row r="12095" spans="19:27">
      <c r="S12095" s="52"/>
      <c r="T12095" s="52"/>
      <c r="U12095" s="52"/>
      <c r="V12095" s="52"/>
      <c r="W12095" s="52"/>
      <c r="X12095" s="52"/>
      <c r="Y12095" s="52"/>
      <c r="Z12095" s="52"/>
      <c r="AA12095" s="52"/>
    </row>
    <row r="12096" spans="19:27">
      <c r="S12096" s="52"/>
      <c r="T12096" s="52"/>
      <c r="U12096" s="52"/>
      <c r="V12096" s="52"/>
      <c r="W12096" s="52"/>
      <c r="X12096" s="52"/>
      <c r="Y12096" s="52"/>
      <c r="Z12096" s="52"/>
      <c r="AA12096" s="52"/>
    </row>
    <row r="12097" spans="19:27">
      <c r="S12097" s="52"/>
      <c r="T12097" s="52"/>
      <c r="U12097" s="52"/>
      <c r="V12097" s="52"/>
      <c r="W12097" s="52"/>
      <c r="X12097" s="52"/>
      <c r="Y12097" s="52"/>
      <c r="Z12097" s="52"/>
      <c r="AA12097" s="52"/>
    </row>
    <row r="12098" spans="19:27">
      <c r="S12098" s="52"/>
      <c r="T12098" s="52"/>
      <c r="U12098" s="52"/>
      <c r="V12098" s="52"/>
      <c r="W12098" s="52"/>
      <c r="X12098" s="52"/>
      <c r="Y12098" s="52"/>
      <c r="Z12098" s="52"/>
      <c r="AA12098" s="52"/>
    </row>
    <row r="12099" spans="19:27">
      <c r="S12099" s="52"/>
      <c r="T12099" s="52"/>
      <c r="U12099" s="52"/>
      <c r="V12099" s="52"/>
      <c r="W12099" s="52"/>
      <c r="X12099" s="52"/>
      <c r="Y12099" s="52"/>
      <c r="Z12099" s="52"/>
      <c r="AA12099" s="52"/>
    </row>
    <row r="12100" spans="19:27">
      <c r="S12100" s="52"/>
      <c r="T12100" s="52"/>
      <c r="U12100" s="52"/>
      <c r="V12100" s="52"/>
      <c r="W12100" s="52"/>
      <c r="X12100" s="52"/>
      <c r="Y12100" s="52"/>
      <c r="Z12100" s="52"/>
      <c r="AA12100" s="52"/>
    </row>
    <row r="12101" spans="19:27">
      <c r="S12101" s="52"/>
      <c r="T12101" s="52"/>
      <c r="U12101" s="52"/>
      <c r="V12101" s="52"/>
      <c r="W12101" s="52"/>
      <c r="X12101" s="52"/>
      <c r="Y12101" s="52"/>
      <c r="Z12101" s="52"/>
      <c r="AA12101" s="52"/>
    </row>
    <row r="12102" spans="19:27">
      <c r="S12102" s="52"/>
      <c r="T12102" s="52"/>
      <c r="U12102" s="52"/>
      <c r="V12102" s="52"/>
      <c r="W12102" s="52"/>
      <c r="X12102" s="52"/>
      <c r="Y12102" s="52"/>
      <c r="Z12102" s="52"/>
      <c r="AA12102" s="52"/>
    </row>
    <row r="12103" spans="19:27">
      <c r="S12103" s="52"/>
      <c r="T12103" s="52"/>
      <c r="U12103" s="52"/>
      <c r="V12103" s="52"/>
      <c r="W12103" s="52"/>
      <c r="X12103" s="52"/>
      <c r="Y12103" s="52"/>
      <c r="Z12103" s="52"/>
      <c r="AA12103" s="52"/>
    </row>
    <row r="12104" spans="19:27">
      <c r="S12104" s="52"/>
      <c r="T12104" s="52"/>
      <c r="U12104" s="52"/>
      <c r="V12104" s="52"/>
      <c r="W12104" s="52"/>
      <c r="X12104" s="52"/>
      <c r="Y12104" s="52"/>
      <c r="Z12104" s="52"/>
      <c r="AA12104" s="52"/>
    </row>
    <row r="12105" spans="19:27">
      <c r="S12105" s="52"/>
      <c r="T12105" s="52"/>
      <c r="U12105" s="52"/>
      <c r="V12105" s="52"/>
      <c r="W12105" s="52"/>
      <c r="X12105" s="52"/>
      <c r="Y12105" s="52"/>
      <c r="Z12105" s="52"/>
      <c r="AA12105" s="52"/>
    </row>
    <row r="12106" spans="19:27">
      <c r="S12106" s="52"/>
      <c r="T12106" s="52"/>
      <c r="U12106" s="52"/>
      <c r="V12106" s="52"/>
      <c r="W12106" s="52"/>
      <c r="X12106" s="52"/>
      <c r="Y12106" s="52"/>
      <c r="Z12106" s="52"/>
      <c r="AA12106" s="52"/>
    </row>
    <row r="12107" spans="19:27">
      <c r="S12107" s="52"/>
      <c r="T12107" s="52"/>
      <c r="U12107" s="52"/>
      <c r="V12107" s="52"/>
      <c r="W12107" s="52"/>
      <c r="X12107" s="52"/>
      <c r="Y12107" s="52"/>
      <c r="Z12107" s="52"/>
      <c r="AA12107" s="52"/>
    </row>
    <row r="12108" spans="19:27">
      <c r="S12108" s="52"/>
      <c r="T12108" s="52"/>
      <c r="U12108" s="52"/>
      <c r="V12108" s="52"/>
      <c r="W12108" s="52"/>
      <c r="X12108" s="52"/>
      <c r="Y12108" s="52"/>
      <c r="Z12108" s="52"/>
      <c r="AA12108" s="52"/>
    </row>
    <row r="12109" spans="19:27">
      <c r="S12109" s="52"/>
      <c r="T12109" s="52"/>
      <c r="U12109" s="52"/>
      <c r="V12109" s="52"/>
      <c r="W12109" s="52"/>
      <c r="X12109" s="52"/>
      <c r="Y12109" s="52"/>
      <c r="Z12109" s="52"/>
      <c r="AA12109" s="52"/>
    </row>
    <row r="12110" spans="19:27">
      <c r="S12110" s="52"/>
      <c r="T12110" s="52"/>
      <c r="U12110" s="52"/>
      <c r="V12110" s="52"/>
      <c r="W12110" s="52"/>
      <c r="X12110" s="52"/>
      <c r="Y12110" s="52"/>
      <c r="Z12110" s="52"/>
      <c r="AA12110" s="52"/>
    </row>
    <row r="12111" spans="19:27">
      <c r="S12111" s="52"/>
      <c r="T12111" s="52"/>
      <c r="U12111" s="52"/>
      <c r="V12111" s="52"/>
      <c r="W12111" s="52"/>
      <c r="X12111" s="52"/>
      <c r="Y12111" s="52"/>
      <c r="Z12111" s="52"/>
      <c r="AA12111" s="52"/>
    </row>
    <row r="12112" spans="19:27">
      <c r="S12112" s="52"/>
      <c r="T12112" s="52"/>
      <c r="U12112" s="52"/>
      <c r="V12112" s="52"/>
      <c r="W12112" s="52"/>
      <c r="X12112" s="52"/>
      <c r="Y12112" s="52"/>
      <c r="Z12112" s="52"/>
      <c r="AA12112" s="52"/>
    </row>
    <row r="12113" spans="19:27">
      <c r="S12113" s="52"/>
      <c r="T12113" s="52"/>
      <c r="U12113" s="52"/>
      <c r="V12113" s="52"/>
      <c r="W12113" s="52"/>
      <c r="X12113" s="52"/>
      <c r="Y12113" s="52"/>
      <c r="Z12113" s="52"/>
      <c r="AA12113" s="52"/>
    </row>
    <row r="12114" spans="19:27">
      <c r="S12114" s="52"/>
      <c r="T12114" s="52"/>
      <c r="U12114" s="52"/>
      <c r="V12114" s="52"/>
      <c r="W12114" s="52"/>
      <c r="X12114" s="52"/>
      <c r="Y12114" s="52"/>
      <c r="Z12114" s="52"/>
      <c r="AA12114" s="52"/>
    </row>
    <row r="12115" spans="19:27">
      <c r="S12115" s="52"/>
      <c r="T12115" s="52"/>
      <c r="U12115" s="52"/>
      <c r="V12115" s="52"/>
      <c r="W12115" s="52"/>
      <c r="X12115" s="52"/>
      <c r="Y12115" s="52"/>
      <c r="Z12115" s="52"/>
      <c r="AA12115" s="52"/>
    </row>
    <row r="12116" spans="19:27">
      <c r="S12116" s="52"/>
      <c r="T12116" s="52"/>
      <c r="U12116" s="52"/>
      <c r="V12116" s="52"/>
      <c r="W12116" s="52"/>
      <c r="X12116" s="52"/>
      <c r="Y12116" s="52"/>
      <c r="Z12116" s="52"/>
      <c r="AA12116" s="52"/>
    </row>
    <row r="12117" spans="19:27">
      <c r="S12117" s="52"/>
      <c r="T12117" s="52"/>
      <c r="U12117" s="52"/>
      <c r="V12117" s="52"/>
      <c r="W12117" s="52"/>
      <c r="X12117" s="52"/>
      <c r="Y12117" s="52"/>
      <c r="Z12117" s="52"/>
      <c r="AA12117" s="52"/>
    </row>
    <row r="12118" spans="19:27">
      <c r="S12118" s="52"/>
      <c r="T12118" s="52"/>
      <c r="U12118" s="52"/>
      <c r="V12118" s="52"/>
      <c r="W12118" s="52"/>
      <c r="X12118" s="52"/>
      <c r="Y12118" s="52"/>
      <c r="Z12118" s="52"/>
      <c r="AA12118" s="52"/>
    </row>
    <row r="12119" spans="19:27">
      <c r="S12119" s="52"/>
      <c r="T12119" s="52"/>
      <c r="U12119" s="52"/>
      <c r="V12119" s="52"/>
      <c r="W12119" s="52"/>
      <c r="X12119" s="52"/>
      <c r="Y12119" s="52"/>
      <c r="Z12119" s="52"/>
      <c r="AA12119" s="52"/>
    </row>
    <row r="12120" spans="19:27">
      <c r="S12120" s="52"/>
      <c r="T12120" s="52"/>
      <c r="U12120" s="52"/>
      <c r="V12120" s="52"/>
      <c r="W12120" s="52"/>
      <c r="X12120" s="52"/>
      <c r="Y12120" s="52"/>
      <c r="Z12120" s="52"/>
      <c r="AA12120" s="52"/>
    </row>
    <row r="12121" spans="19:27">
      <c r="S12121" s="52"/>
      <c r="T12121" s="52"/>
      <c r="U12121" s="52"/>
      <c r="V12121" s="52"/>
      <c r="W12121" s="52"/>
      <c r="X12121" s="52"/>
      <c r="Y12121" s="52"/>
      <c r="Z12121" s="52"/>
      <c r="AA12121" s="52"/>
    </row>
    <row r="12122" spans="19:27">
      <c r="S12122" s="52"/>
      <c r="T12122" s="52"/>
      <c r="U12122" s="52"/>
      <c r="V12122" s="52"/>
      <c r="W12122" s="52"/>
      <c r="X12122" s="52"/>
      <c r="Y12122" s="52"/>
      <c r="Z12122" s="52"/>
      <c r="AA12122" s="52"/>
    </row>
    <row r="12123" spans="19:27">
      <c r="S12123" s="52"/>
      <c r="T12123" s="52"/>
      <c r="U12123" s="52"/>
      <c r="V12123" s="52"/>
      <c r="W12123" s="52"/>
      <c r="X12123" s="52"/>
      <c r="Y12123" s="52"/>
      <c r="Z12123" s="52"/>
      <c r="AA12123" s="52"/>
    </row>
    <row r="12124" spans="19:27">
      <c r="S12124" s="52"/>
      <c r="T12124" s="52"/>
      <c r="U12124" s="52"/>
      <c r="V12124" s="52"/>
      <c r="W12124" s="52"/>
      <c r="X12124" s="52"/>
      <c r="Y12124" s="52"/>
      <c r="Z12124" s="52"/>
      <c r="AA12124" s="52"/>
    </row>
    <row r="12125" spans="19:27">
      <c r="S12125" s="52"/>
      <c r="T12125" s="52"/>
      <c r="U12125" s="52"/>
      <c r="V12125" s="52"/>
      <c r="W12125" s="52"/>
      <c r="X12125" s="52"/>
      <c r="Y12125" s="52"/>
      <c r="Z12125" s="52"/>
      <c r="AA12125" s="52"/>
    </row>
    <row r="12126" spans="19:27">
      <c r="S12126" s="52"/>
      <c r="T12126" s="52"/>
      <c r="U12126" s="52"/>
      <c r="V12126" s="52"/>
      <c r="W12126" s="52"/>
      <c r="X12126" s="52"/>
      <c r="Y12126" s="52"/>
      <c r="Z12126" s="52"/>
      <c r="AA12126" s="52"/>
    </row>
    <row r="12127" spans="19:27">
      <c r="S12127" s="52"/>
      <c r="T12127" s="52"/>
      <c r="U12127" s="52"/>
      <c r="V12127" s="52"/>
      <c r="W12127" s="52"/>
      <c r="X12127" s="52"/>
      <c r="Y12127" s="52"/>
      <c r="Z12127" s="52"/>
      <c r="AA12127" s="52"/>
    </row>
    <row r="12128" spans="19:27">
      <c r="S12128" s="52"/>
      <c r="T12128" s="52"/>
      <c r="U12128" s="52"/>
      <c r="V12128" s="52"/>
      <c r="W12128" s="52"/>
      <c r="X12128" s="52"/>
      <c r="Y12128" s="52"/>
      <c r="Z12128" s="52"/>
      <c r="AA12128" s="52"/>
    </row>
    <row r="12129" spans="19:27">
      <c r="S12129" s="52"/>
      <c r="T12129" s="52"/>
      <c r="U12129" s="52"/>
      <c r="V12129" s="52"/>
      <c r="W12129" s="52"/>
      <c r="X12129" s="52"/>
      <c r="Y12129" s="52"/>
      <c r="Z12129" s="52"/>
      <c r="AA12129" s="52"/>
    </row>
    <row r="12130" spans="19:27">
      <c r="S12130" s="52"/>
      <c r="T12130" s="52"/>
      <c r="U12130" s="52"/>
      <c r="V12130" s="52"/>
      <c r="W12130" s="52"/>
      <c r="X12130" s="52"/>
      <c r="Y12130" s="52"/>
      <c r="Z12130" s="52"/>
      <c r="AA12130" s="52"/>
    </row>
    <row r="12131" spans="19:27">
      <c r="S12131" s="52"/>
      <c r="T12131" s="52"/>
      <c r="U12131" s="52"/>
      <c r="V12131" s="52"/>
      <c r="W12131" s="52"/>
      <c r="X12131" s="52"/>
      <c r="Y12131" s="52"/>
      <c r="Z12131" s="52"/>
      <c r="AA12131" s="52"/>
    </row>
    <row r="12132" spans="19:27">
      <c r="S12132" s="52"/>
      <c r="T12132" s="52"/>
      <c r="U12132" s="52"/>
      <c r="V12132" s="52"/>
      <c r="W12132" s="52"/>
      <c r="X12132" s="52"/>
      <c r="Y12132" s="52"/>
      <c r="Z12132" s="52"/>
      <c r="AA12132" s="52"/>
    </row>
    <row r="12133" spans="19:27">
      <c r="S12133" s="52"/>
      <c r="T12133" s="52"/>
      <c r="U12133" s="52"/>
      <c r="V12133" s="52"/>
      <c r="W12133" s="52"/>
      <c r="X12133" s="52"/>
      <c r="Y12133" s="52"/>
      <c r="Z12133" s="52"/>
      <c r="AA12133" s="52"/>
    </row>
    <row r="12134" spans="19:27">
      <c r="S12134" s="52"/>
      <c r="T12134" s="52"/>
      <c r="U12134" s="52"/>
      <c r="V12134" s="52"/>
      <c r="W12134" s="52"/>
      <c r="X12134" s="52"/>
      <c r="Y12134" s="52"/>
      <c r="Z12134" s="52"/>
      <c r="AA12134" s="52"/>
    </row>
    <row r="12135" spans="19:27">
      <c r="S12135" s="52"/>
      <c r="T12135" s="52"/>
      <c r="U12135" s="52"/>
      <c r="V12135" s="52"/>
      <c r="W12135" s="52"/>
      <c r="X12135" s="52"/>
      <c r="Y12135" s="52"/>
      <c r="Z12135" s="52"/>
      <c r="AA12135" s="52"/>
    </row>
    <row r="12136" spans="19:27">
      <c r="S12136" s="52"/>
      <c r="T12136" s="52"/>
      <c r="U12136" s="52"/>
      <c r="V12136" s="52"/>
      <c r="W12136" s="52"/>
      <c r="X12136" s="52"/>
      <c r="Y12136" s="52"/>
      <c r="Z12136" s="52"/>
      <c r="AA12136" s="52"/>
    </row>
    <row r="12137" spans="19:27">
      <c r="S12137" s="52"/>
      <c r="T12137" s="52"/>
      <c r="U12137" s="52"/>
      <c r="V12137" s="52"/>
      <c r="W12137" s="52"/>
      <c r="X12137" s="52"/>
      <c r="Y12137" s="52"/>
      <c r="Z12137" s="52"/>
      <c r="AA12137" s="52"/>
    </row>
    <row r="12138" spans="19:27">
      <c r="S12138" s="52"/>
      <c r="T12138" s="52"/>
      <c r="U12138" s="52"/>
      <c r="V12138" s="52"/>
      <c r="W12138" s="52"/>
      <c r="X12138" s="52"/>
      <c r="Y12138" s="52"/>
      <c r="Z12138" s="52"/>
      <c r="AA12138" s="52"/>
    </row>
    <row r="12139" spans="19:27">
      <c r="S12139" s="52"/>
      <c r="T12139" s="52"/>
      <c r="U12139" s="52"/>
      <c r="V12139" s="52"/>
      <c r="W12139" s="52"/>
      <c r="X12139" s="52"/>
      <c r="Y12139" s="52"/>
      <c r="Z12139" s="52"/>
      <c r="AA12139" s="52"/>
    </row>
    <row r="12140" spans="19:27">
      <c r="S12140" s="52"/>
      <c r="T12140" s="52"/>
      <c r="U12140" s="52"/>
      <c r="V12140" s="52"/>
      <c r="W12140" s="52"/>
      <c r="X12140" s="52"/>
      <c r="Y12140" s="52"/>
      <c r="Z12140" s="52"/>
      <c r="AA12140" s="52"/>
    </row>
    <row r="12141" spans="19:27">
      <c r="S12141" s="52"/>
      <c r="T12141" s="52"/>
      <c r="U12141" s="52"/>
      <c r="V12141" s="52"/>
      <c r="W12141" s="52"/>
      <c r="X12141" s="52"/>
      <c r="Y12141" s="52"/>
      <c r="Z12141" s="52"/>
      <c r="AA12141" s="52"/>
    </row>
    <row r="12142" spans="19:27">
      <c r="S12142" s="52"/>
      <c r="T12142" s="52"/>
      <c r="U12142" s="52"/>
      <c r="V12142" s="52"/>
      <c r="W12142" s="52"/>
      <c r="X12142" s="52"/>
      <c r="Y12142" s="52"/>
      <c r="Z12142" s="52"/>
      <c r="AA12142" s="52"/>
    </row>
    <row r="12143" spans="19:27">
      <c r="S12143" s="52"/>
      <c r="T12143" s="52"/>
      <c r="U12143" s="52"/>
      <c r="V12143" s="52"/>
      <c r="W12143" s="52"/>
      <c r="X12143" s="52"/>
      <c r="Y12143" s="52"/>
      <c r="Z12143" s="52"/>
      <c r="AA12143" s="52"/>
    </row>
    <row r="12144" spans="19:27">
      <c r="S12144" s="52"/>
      <c r="T12144" s="52"/>
      <c r="U12144" s="52"/>
      <c r="V12144" s="52"/>
      <c r="W12144" s="52"/>
      <c r="X12144" s="52"/>
      <c r="Y12144" s="52"/>
      <c r="Z12144" s="52"/>
      <c r="AA12144" s="52"/>
    </row>
    <row r="12145" spans="19:27">
      <c r="S12145" s="52"/>
      <c r="T12145" s="52"/>
      <c r="U12145" s="52"/>
      <c r="V12145" s="52"/>
      <c r="W12145" s="52"/>
      <c r="X12145" s="52"/>
      <c r="Y12145" s="52"/>
      <c r="Z12145" s="52"/>
      <c r="AA12145" s="52"/>
    </row>
    <row r="12146" spans="19:27">
      <c r="S12146" s="52"/>
      <c r="T12146" s="52"/>
      <c r="U12146" s="52"/>
      <c r="V12146" s="52"/>
      <c r="W12146" s="52"/>
      <c r="X12146" s="52"/>
      <c r="Y12146" s="52"/>
      <c r="Z12146" s="52"/>
      <c r="AA12146" s="52"/>
    </row>
    <row r="12147" spans="19:27">
      <c r="S12147" s="52"/>
      <c r="T12147" s="52"/>
      <c r="U12147" s="52"/>
      <c r="V12147" s="52"/>
      <c r="W12147" s="52"/>
      <c r="X12147" s="52"/>
      <c r="Y12147" s="52"/>
      <c r="Z12147" s="52"/>
      <c r="AA12147" s="52"/>
    </row>
    <row r="12148" spans="19:27">
      <c r="S12148" s="52"/>
      <c r="T12148" s="52"/>
      <c r="U12148" s="52"/>
      <c r="V12148" s="52"/>
      <c r="W12148" s="52"/>
      <c r="X12148" s="52"/>
      <c r="Y12148" s="52"/>
      <c r="Z12148" s="52"/>
      <c r="AA12148" s="52"/>
    </row>
    <row r="12149" spans="19:27">
      <c r="S12149" s="52"/>
      <c r="T12149" s="52"/>
      <c r="U12149" s="52"/>
      <c r="V12149" s="52"/>
      <c r="W12149" s="52"/>
      <c r="X12149" s="52"/>
      <c r="Y12149" s="52"/>
      <c r="Z12149" s="52"/>
      <c r="AA12149" s="52"/>
    </row>
    <row r="12150" spans="19:27">
      <c r="S12150" s="52"/>
      <c r="T12150" s="52"/>
      <c r="U12150" s="52"/>
      <c r="V12150" s="52"/>
      <c r="W12150" s="52"/>
      <c r="X12150" s="52"/>
      <c r="Y12150" s="52"/>
      <c r="Z12150" s="52"/>
      <c r="AA12150" s="52"/>
    </row>
    <row r="12151" spans="19:27">
      <c r="S12151" s="52"/>
      <c r="T12151" s="52"/>
      <c r="U12151" s="52"/>
      <c r="V12151" s="52"/>
      <c r="W12151" s="52"/>
      <c r="X12151" s="52"/>
      <c r="Y12151" s="52"/>
      <c r="Z12151" s="52"/>
      <c r="AA12151" s="52"/>
    </row>
    <row r="12152" spans="19:27">
      <c r="S12152" s="52"/>
      <c r="T12152" s="52"/>
      <c r="U12152" s="52"/>
      <c r="V12152" s="52"/>
      <c r="W12152" s="52"/>
      <c r="X12152" s="52"/>
      <c r="Y12152" s="52"/>
      <c r="Z12152" s="52"/>
      <c r="AA12152" s="52"/>
    </row>
    <row r="12153" spans="19:27">
      <c r="S12153" s="52"/>
      <c r="T12153" s="52"/>
      <c r="U12153" s="52"/>
      <c r="V12153" s="52"/>
      <c r="W12153" s="52"/>
      <c r="X12153" s="52"/>
      <c r="Y12153" s="52"/>
      <c r="Z12153" s="52"/>
      <c r="AA12153" s="52"/>
    </row>
    <row r="12154" spans="19:27">
      <c r="S12154" s="52"/>
      <c r="T12154" s="52"/>
      <c r="U12154" s="52"/>
      <c r="V12154" s="52"/>
      <c r="W12154" s="52"/>
      <c r="X12154" s="52"/>
      <c r="Y12154" s="52"/>
      <c r="Z12154" s="52"/>
      <c r="AA12154" s="52"/>
    </row>
    <row r="12155" spans="19:27">
      <c r="S12155" s="52"/>
      <c r="T12155" s="52"/>
      <c r="U12155" s="52"/>
      <c r="V12155" s="52"/>
      <c r="W12155" s="52"/>
      <c r="X12155" s="52"/>
      <c r="Y12155" s="52"/>
      <c r="Z12155" s="52"/>
      <c r="AA12155" s="52"/>
    </row>
    <row r="12156" spans="19:27">
      <c r="S12156" s="52"/>
      <c r="T12156" s="52"/>
      <c r="U12156" s="52"/>
      <c r="V12156" s="52"/>
      <c r="W12156" s="52"/>
      <c r="X12156" s="52"/>
      <c r="Y12156" s="52"/>
      <c r="Z12156" s="52"/>
      <c r="AA12156" s="52"/>
    </row>
    <row r="12157" spans="19:27">
      <c r="S12157" s="52"/>
      <c r="T12157" s="52"/>
      <c r="U12157" s="52"/>
      <c r="V12157" s="52"/>
      <c r="W12157" s="52"/>
      <c r="X12157" s="52"/>
      <c r="Y12157" s="52"/>
      <c r="Z12157" s="52"/>
      <c r="AA12157" s="52"/>
    </row>
    <row r="12158" spans="19:27">
      <c r="S12158" s="52"/>
      <c r="T12158" s="52"/>
      <c r="U12158" s="52"/>
      <c r="V12158" s="52"/>
      <c r="W12158" s="52"/>
      <c r="X12158" s="52"/>
      <c r="Y12158" s="52"/>
      <c r="Z12158" s="52"/>
      <c r="AA12158" s="52"/>
    </row>
    <row r="12159" spans="19:27">
      <c r="S12159" s="52"/>
      <c r="T12159" s="52"/>
      <c r="U12159" s="52"/>
      <c r="V12159" s="52"/>
      <c r="W12159" s="52"/>
      <c r="X12159" s="52"/>
      <c r="Y12159" s="52"/>
      <c r="Z12159" s="52"/>
      <c r="AA12159" s="52"/>
    </row>
    <row r="12160" spans="19:27">
      <c r="S12160" s="52"/>
      <c r="T12160" s="52"/>
      <c r="U12160" s="52"/>
      <c r="V12160" s="52"/>
      <c r="W12160" s="52"/>
      <c r="X12160" s="52"/>
      <c r="Y12160" s="52"/>
      <c r="Z12160" s="52"/>
      <c r="AA12160" s="52"/>
    </row>
    <row r="12161" spans="19:27">
      <c r="S12161" s="52"/>
      <c r="T12161" s="52"/>
      <c r="U12161" s="52"/>
      <c r="V12161" s="52"/>
      <c r="W12161" s="52"/>
      <c r="X12161" s="52"/>
      <c r="Y12161" s="52"/>
      <c r="Z12161" s="52"/>
      <c r="AA12161" s="52"/>
    </row>
    <row r="12162" spans="19:27">
      <c r="S12162" s="52"/>
      <c r="T12162" s="52"/>
      <c r="U12162" s="52"/>
      <c r="V12162" s="52"/>
      <c r="W12162" s="52"/>
      <c r="X12162" s="52"/>
      <c r="Y12162" s="52"/>
      <c r="Z12162" s="52"/>
      <c r="AA12162" s="52"/>
    </row>
    <row r="12163" spans="19:27">
      <c r="S12163" s="52"/>
      <c r="T12163" s="52"/>
      <c r="U12163" s="52"/>
      <c r="V12163" s="52"/>
      <c r="W12163" s="52"/>
      <c r="X12163" s="52"/>
      <c r="Y12163" s="52"/>
      <c r="Z12163" s="52"/>
      <c r="AA12163" s="52"/>
    </row>
    <row r="12164" spans="19:27">
      <c r="S12164" s="52"/>
      <c r="T12164" s="52"/>
      <c r="U12164" s="52"/>
      <c r="V12164" s="52"/>
      <c r="W12164" s="52"/>
      <c r="X12164" s="52"/>
      <c r="Y12164" s="52"/>
      <c r="Z12164" s="52"/>
      <c r="AA12164" s="52"/>
    </row>
    <row r="12165" spans="19:27">
      <c r="S12165" s="52"/>
      <c r="T12165" s="52"/>
      <c r="U12165" s="52"/>
      <c r="V12165" s="52"/>
      <c r="W12165" s="52"/>
      <c r="X12165" s="52"/>
      <c r="Y12165" s="52"/>
      <c r="Z12165" s="52"/>
      <c r="AA12165" s="52"/>
    </row>
    <row r="12166" spans="19:27">
      <c r="S12166" s="52"/>
      <c r="T12166" s="52"/>
      <c r="U12166" s="52"/>
      <c r="V12166" s="52"/>
      <c r="W12166" s="52"/>
      <c r="X12166" s="52"/>
      <c r="Y12166" s="52"/>
      <c r="Z12166" s="52"/>
      <c r="AA12166" s="52"/>
    </row>
    <row r="12167" spans="19:27">
      <c r="S12167" s="52"/>
      <c r="T12167" s="52"/>
      <c r="U12167" s="52"/>
      <c r="V12167" s="52"/>
      <c r="W12167" s="52"/>
      <c r="X12167" s="52"/>
      <c r="Y12167" s="52"/>
      <c r="Z12167" s="52"/>
      <c r="AA12167" s="52"/>
    </row>
    <row r="12168" spans="19:27">
      <c r="S12168" s="52"/>
      <c r="T12168" s="52"/>
      <c r="U12168" s="52"/>
      <c r="V12168" s="52"/>
      <c r="W12168" s="52"/>
      <c r="X12168" s="52"/>
      <c r="Y12168" s="52"/>
      <c r="Z12168" s="52"/>
      <c r="AA12168" s="52"/>
    </row>
    <row r="12169" spans="19:27">
      <c r="S12169" s="52"/>
      <c r="T12169" s="52"/>
      <c r="U12169" s="52"/>
      <c r="V12169" s="52"/>
      <c r="W12169" s="52"/>
      <c r="X12169" s="52"/>
      <c r="Y12169" s="52"/>
      <c r="Z12169" s="52"/>
      <c r="AA12169" s="52"/>
    </row>
    <row r="12170" spans="19:27">
      <c r="S12170" s="52"/>
      <c r="T12170" s="52"/>
      <c r="U12170" s="52"/>
      <c r="V12170" s="52"/>
      <c r="W12170" s="52"/>
      <c r="X12170" s="52"/>
      <c r="Y12170" s="52"/>
      <c r="Z12170" s="52"/>
      <c r="AA12170" s="52"/>
    </row>
    <row r="12171" spans="19:27">
      <c r="S12171" s="52"/>
      <c r="T12171" s="52"/>
      <c r="U12171" s="52"/>
      <c r="V12171" s="52"/>
      <c r="W12171" s="52"/>
      <c r="X12171" s="52"/>
      <c r="Y12171" s="52"/>
      <c r="Z12171" s="52"/>
      <c r="AA12171" s="52"/>
    </row>
    <row r="12172" spans="19:27">
      <c r="S12172" s="52"/>
      <c r="T12172" s="52"/>
      <c r="U12172" s="52"/>
      <c r="V12172" s="52"/>
      <c r="W12172" s="52"/>
      <c r="X12172" s="52"/>
      <c r="Y12172" s="52"/>
      <c r="Z12172" s="52"/>
      <c r="AA12172" s="52"/>
    </row>
    <row r="12173" spans="19:27">
      <c r="S12173" s="52"/>
      <c r="T12173" s="52"/>
      <c r="U12173" s="52"/>
      <c r="V12173" s="52"/>
      <c r="W12173" s="52"/>
      <c r="X12173" s="52"/>
      <c r="Y12173" s="52"/>
      <c r="Z12173" s="52"/>
      <c r="AA12173" s="52"/>
    </row>
    <row r="12174" spans="19:27">
      <c r="S12174" s="52"/>
      <c r="T12174" s="52"/>
      <c r="U12174" s="52"/>
      <c r="V12174" s="52"/>
      <c r="W12174" s="52"/>
      <c r="X12174" s="52"/>
      <c r="Y12174" s="52"/>
      <c r="Z12174" s="52"/>
      <c r="AA12174" s="52"/>
    </row>
    <row r="12175" spans="19:27">
      <c r="S12175" s="52"/>
      <c r="T12175" s="52"/>
      <c r="U12175" s="52"/>
      <c r="V12175" s="52"/>
      <c r="W12175" s="52"/>
      <c r="X12175" s="52"/>
      <c r="Y12175" s="52"/>
      <c r="Z12175" s="52"/>
      <c r="AA12175" s="52"/>
    </row>
    <row r="12176" spans="19:27">
      <c r="S12176" s="52"/>
      <c r="T12176" s="52"/>
      <c r="U12176" s="52"/>
      <c r="V12176" s="52"/>
      <c r="W12176" s="52"/>
      <c r="X12176" s="52"/>
      <c r="Y12176" s="52"/>
      <c r="Z12176" s="52"/>
      <c r="AA12176" s="52"/>
    </row>
    <row r="12177" spans="19:27">
      <c r="S12177" s="52"/>
      <c r="T12177" s="52"/>
      <c r="U12177" s="52"/>
      <c r="V12177" s="52"/>
      <c r="W12177" s="52"/>
      <c r="X12177" s="52"/>
      <c r="Y12177" s="52"/>
      <c r="Z12177" s="52"/>
      <c r="AA12177" s="52"/>
    </row>
    <row r="12178" spans="19:27">
      <c r="S12178" s="52"/>
      <c r="T12178" s="52"/>
      <c r="U12178" s="52"/>
      <c r="V12178" s="52"/>
      <c r="W12178" s="52"/>
      <c r="X12178" s="52"/>
      <c r="Y12178" s="52"/>
      <c r="Z12178" s="52"/>
      <c r="AA12178" s="52"/>
    </row>
    <row r="12179" spans="19:27">
      <c r="S12179" s="52"/>
      <c r="T12179" s="52"/>
      <c r="U12179" s="52"/>
      <c r="V12179" s="52"/>
      <c r="W12179" s="52"/>
      <c r="X12179" s="52"/>
      <c r="Y12179" s="52"/>
      <c r="Z12179" s="52"/>
      <c r="AA12179" s="52"/>
    </row>
    <row r="12180" spans="19:27">
      <c r="S12180" s="52"/>
      <c r="T12180" s="52"/>
      <c r="U12180" s="52"/>
      <c r="V12180" s="52"/>
      <c r="W12180" s="52"/>
      <c r="X12180" s="52"/>
      <c r="Y12180" s="52"/>
      <c r="Z12180" s="52"/>
      <c r="AA12180" s="52"/>
    </row>
    <row r="12181" spans="19:27">
      <c r="S12181" s="52"/>
      <c r="T12181" s="52"/>
      <c r="U12181" s="52"/>
      <c r="V12181" s="52"/>
      <c r="W12181" s="52"/>
      <c r="X12181" s="52"/>
      <c r="Y12181" s="52"/>
      <c r="Z12181" s="52"/>
      <c r="AA12181" s="52"/>
    </row>
    <row r="12182" spans="19:27">
      <c r="S12182" s="52"/>
      <c r="T12182" s="52"/>
      <c r="U12182" s="52"/>
      <c r="V12182" s="52"/>
      <c r="W12182" s="52"/>
      <c r="X12182" s="52"/>
      <c r="Y12182" s="52"/>
      <c r="Z12182" s="52"/>
      <c r="AA12182" s="52"/>
    </row>
    <row r="12183" spans="19:27">
      <c r="S12183" s="52"/>
      <c r="T12183" s="52"/>
      <c r="U12183" s="52"/>
      <c r="V12183" s="52"/>
      <c r="W12183" s="52"/>
      <c r="X12183" s="52"/>
      <c r="Y12183" s="52"/>
      <c r="Z12183" s="52"/>
      <c r="AA12183" s="52"/>
    </row>
    <row r="12184" spans="19:27">
      <c r="S12184" s="52"/>
      <c r="T12184" s="52"/>
      <c r="U12184" s="52"/>
      <c r="V12184" s="52"/>
      <c r="W12184" s="52"/>
      <c r="X12184" s="52"/>
      <c r="Y12184" s="52"/>
      <c r="Z12184" s="52"/>
      <c r="AA12184" s="52"/>
    </row>
    <row r="12185" spans="19:27">
      <c r="S12185" s="52"/>
      <c r="T12185" s="52"/>
      <c r="U12185" s="52"/>
      <c r="V12185" s="52"/>
      <c r="W12185" s="52"/>
      <c r="X12185" s="52"/>
      <c r="Y12185" s="52"/>
      <c r="Z12185" s="52"/>
      <c r="AA12185" s="52"/>
    </row>
    <row r="12186" spans="19:27">
      <c r="S12186" s="52"/>
      <c r="T12186" s="52"/>
      <c r="U12186" s="52"/>
      <c r="V12186" s="52"/>
      <c r="W12186" s="52"/>
      <c r="X12186" s="52"/>
      <c r="Y12186" s="52"/>
      <c r="Z12186" s="52"/>
      <c r="AA12186" s="52"/>
    </row>
    <row r="12187" spans="19:27">
      <c r="S12187" s="52"/>
      <c r="T12187" s="52"/>
      <c r="U12187" s="52"/>
      <c r="V12187" s="52"/>
      <c r="W12187" s="52"/>
      <c r="X12187" s="52"/>
      <c r="Y12187" s="52"/>
      <c r="Z12187" s="52"/>
      <c r="AA12187" s="52"/>
    </row>
    <row r="12188" spans="19:27">
      <c r="S12188" s="52"/>
      <c r="T12188" s="52"/>
      <c r="U12188" s="52"/>
      <c r="V12188" s="52"/>
      <c r="W12188" s="52"/>
      <c r="X12188" s="52"/>
      <c r="Y12188" s="52"/>
      <c r="Z12188" s="52"/>
      <c r="AA12188" s="52"/>
    </row>
    <row r="12189" spans="19:27">
      <c r="S12189" s="52"/>
      <c r="T12189" s="52"/>
      <c r="U12189" s="52"/>
      <c r="V12189" s="52"/>
      <c r="W12189" s="52"/>
      <c r="X12189" s="52"/>
      <c r="Y12189" s="52"/>
      <c r="Z12189" s="52"/>
      <c r="AA12189" s="52"/>
    </row>
    <row r="12190" spans="19:27">
      <c r="S12190" s="52"/>
      <c r="T12190" s="52"/>
      <c r="U12190" s="52"/>
      <c r="V12190" s="52"/>
      <c r="W12190" s="52"/>
      <c r="X12190" s="52"/>
      <c r="Y12190" s="52"/>
      <c r="Z12190" s="52"/>
      <c r="AA12190" s="52"/>
    </row>
    <row r="12191" spans="19:27">
      <c r="S12191" s="52"/>
      <c r="T12191" s="52"/>
      <c r="U12191" s="52"/>
      <c r="V12191" s="52"/>
      <c r="W12191" s="52"/>
      <c r="X12191" s="52"/>
      <c r="Y12191" s="52"/>
      <c r="Z12191" s="52"/>
      <c r="AA12191" s="52"/>
    </row>
    <row r="12192" spans="19:27">
      <c r="S12192" s="52"/>
      <c r="T12192" s="52"/>
      <c r="U12192" s="52"/>
      <c r="V12192" s="52"/>
      <c r="W12192" s="52"/>
      <c r="X12192" s="52"/>
      <c r="Y12192" s="52"/>
      <c r="Z12192" s="52"/>
      <c r="AA12192" s="52"/>
    </row>
    <row r="12193" spans="19:27">
      <c r="S12193" s="52"/>
      <c r="T12193" s="52"/>
      <c r="U12193" s="52"/>
      <c r="V12193" s="52"/>
      <c r="W12193" s="52"/>
      <c r="X12193" s="52"/>
      <c r="Y12193" s="52"/>
      <c r="Z12193" s="52"/>
      <c r="AA12193" s="52"/>
    </row>
    <row r="12194" spans="19:27">
      <c r="S12194" s="52"/>
      <c r="T12194" s="52"/>
      <c r="U12194" s="52"/>
      <c r="V12194" s="52"/>
      <c r="W12194" s="52"/>
      <c r="X12194" s="52"/>
      <c r="Y12194" s="52"/>
      <c r="Z12194" s="52"/>
      <c r="AA12194" s="52"/>
    </row>
    <row r="12195" spans="19:27">
      <c r="S12195" s="52"/>
      <c r="T12195" s="52"/>
      <c r="U12195" s="52"/>
      <c r="V12195" s="52"/>
      <c r="W12195" s="52"/>
      <c r="X12195" s="52"/>
      <c r="Y12195" s="52"/>
      <c r="Z12195" s="52"/>
      <c r="AA12195" s="52"/>
    </row>
    <row r="12196" spans="19:27">
      <c r="S12196" s="52"/>
      <c r="T12196" s="52"/>
      <c r="U12196" s="52"/>
      <c r="V12196" s="52"/>
      <c r="W12196" s="52"/>
      <c r="X12196" s="52"/>
      <c r="Y12196" s="52"/>
      <c r="Z12196" s="52"/>
      <c r="AA12196" s="52"/>
    </row>
    <row r="12197" spans="19:27">
      <c r="S12197" s="52"/>
      <c r="T12197" s="52"/>
      <c r="U12197" s="52"/>
      <c r="V12197" s="52"/>
      <c r="W12197" s="52"/>
      <c r="X12197" s="52"/>
      <c r="Y12197" s="52"/>
      <c r="Z12197" s="52"/>
      <c r="AA12197" s="52"/>
    </row>
    <row r="12198" spans="19:27">
      <c r="S12198" s="52"/>
      <c r="T12198" s="52"/>
      <c r="U12198" s="52"/>
      <c r="V12198" s="52"/>
      <c r="W12198" s="52"/>
      <c r="X12198" s="52"/>
      <c r="Y12198" s="52"/>
      <c r="Z12198" s="52"/>
      <c r="AA12198" s="52"/>
    </row>
    <row r="12199" spans="19:27">
      <c r="S12199" s="52"/>
      <c r="T12199" s="52"/>
      <c r="U12199" s="52"/>
      <c r="V12199" s="52"/>
      <c r="W12199" s="52"/>
      <c r="X12199" s="52"/>
      <c r="Y12199" s="52"/>
      <c r="Z12199" s="52"/>
      <c r="AA12199" s="52"/>
    </row>
    <row r="12200" spans="19:27">
      <c r="S12200" s="52"/>
      <c r="T12200" s="52"/>
      <c r="U12200" s="52"/>
      <c r="V12200" s="52"/>
      <c r="W12200" s="52"/>
      <c r="X12200" s="52"/>
      <c r="Y12200" s="52"/>
      <c r="Z12200" s="52"/>
      <c r="AA12200" s="52"/>
    </row>
    <row r="12201" spans="19:27">
      <c r="S12201" s="52"/>
      <c r="T12201" s="52"/>
      <c r="U12201" s="52"/>
      <c r="V12201" s="52"/>
      <c r="W12201" s="52"/>
      <c r="X12201" s="52"/>
      <c r="Y12201" s="52"/>
      <c r="Z12201" s="52"/>
      <c r="AA12201" s="52"/>
    </row>
    <row r="12202" spans="19:27">
      <c r="S12202" s="52"/>
      <c r="T12202" s="52"/>
      <c r="U12202" s="52"/>
      <c r="V12202" s="52"/>
      <c r="W12202" s="52"/>
      <c r="X12202" s="52"/>
      <c r="Y12202" s="52"/>
      <c r="Z12202" s="52"/>
      <c r="AA12202" s="52"/>
    </row>
    <row r="12203" spans="19:27">
      <c r="S12203" s="52"/>
      <c r="T12203" s="52"/>
      <c r="U12203" s="52"/>
      <c r="V12203" s="52"/>
      <c r="W12203" s="52"/>
      <c r="X12203" s="52"/>
      <c r="Y12203" s="52"/>
      <c r="Z12203" s="52"/>
      <c r="AA12203" s="52"/>
    </row>
    <row r="12204" spans="19:27">
      <c r="S12204" s="52"/>
      <c r="T12204" s="52"/>
      <c r="U12204" s="52"/>
      <c r="V12204" s="52"/>
      <c r="W12204" s="52"/>
      <c r="X12204" s="52"/>
      <c r="Y12204" s="52"/>
      <c r="Z12204" s="52"/>
      <c r="AA12204" s="52"/>
    </row>
    <row r="12205" spans="19:27">
      <c r="S12205" s="52"/>
      <c r="T12205" s="52"/>
      <c r="U12205" s="52"/>
      <c r="V12205" s="52"/>
      <c r="W12205" s="52"/>
      <c r="X12205" s="52"/>
      <c r="Y12205" s="52"/>
      <c r="Z12205" s="52"/>
      <c r="AA12205" s="52"/>
    </row>
    <row r="12206" spans="19:27">
      <c r="S12206" s="52"/>
      <c r="T12206" s="52"/>
      <c r="U12206" s="52"/>
      <c r="V12206" s="52"/>
      <c r="W12206" s="52"/>
      <c r="X12206" s="52"/>
      <c r="Y12206" s="52"/>
      <c r="Z12206" s="52"/>
      <c r="AA12206" s="52"/>
    </row>
    <row r="12207" spans="19:27">
      <c r="S12207" s="52"/>
      <c r="T12207" s="52"/>
      <c r="U12207" s="52"/>
      <c r="V12207" s="52"/>
      <c r="W12207" s="52"/>
      <c r="X12207" s="52"/>
      <c r="Y12207" s="52"/>
      <c r="Z12207" s="52"/>
      <c r="AA12207" s="52"/>
    </row>
    <row r="12208" spans="19:27">
      <c r="S12208" s="52"/>
      <c r="T12208" s="52"/>
      <c r="U12208" s="52"/>
      <c r="V12208" s="52"/>
      <c r="W12208" s="52"/>
      <c r="X12208" s="52"/>
      <c r="Y12208" s="52"/>
      <c r="Z12208" s="52"/>
      <c r="AA12208" s="52"/>
    </row>
    <row r="12209" spans="19:27">
      <c r="S12209" s="52"/>
      <c r="T12209" s="52"/>
      <c r="U12209" s="52"/>
      <c r="V12209" s="52"/>
      <c r="W12209" s="52"/>
      <c r="X12209" s="52"/>
      <c r="Y12209" s="52"/>
      <c r="Z12209" s="52"/>
      <c r="AA12209" s="52"/>
    </row>
    <row r="12210" spans="19:27">
      <c r="S12210" s="52"/>
      <c r="T12210" s="52"/>
      <c r="U12210" s="52"/>
      <c r="V12210" s="52"/>
      <c r="W12210" s="52"/>
      <c r="X12210" s="52"/>
      <c r="Y12210" s="52"/>
      <c r="Z12210" s="52"/>
      <c r="AA12210" s="52"/>
    </row>
    <row r="12211" spans="19:27">
      <c r="S12211" s="52"/>
      <c r="T12211" s="52"/>
      <c r="U12211" s="52"/>
      <c r="V12211" s="52"/>
      <c r="W12211" s="52"/>
      <c r="X12211" s="52"/>
      <c r="Y12211" s="52"/>
      <c r="Z12211" s="52"/>
      <c r="AA12211" s="52"/>
    </row>
    <row r="12212" spans="19:27">
      <c r="S12212" s="52"/>
      <c r="T12212" s="52"/>
      <c r="U12212" s="52"/>
      <c r="V12212" s="52"/>
      <c r="W12212" s="52"/>
      <c r="X12212" s="52"/>
      <c r="Y12212" s="52"/>
      <c r="Z12212" s="52"/>
      <c r="AA12212" s="52"/>
    </row>
    <row r="12213" spans="19:27">
      <c r="S12213" s="52"/>
      <c r="T12213" s="52"/>
      <c r="U12213" s="52"/>
      <c r="V12213" s="52"/>
      <c r="W12213" s="52"/>
      <c r="X12213" s="52"/>
      <c r="Y12213" s="52"/>
      <c r="Z12213" s="52"/>
      <c r="AA12213" s="52"/>
    </row>
    <row r="12214" spans="19:27">
      <c r="S12214" s="52"/>
      <c r="T12214" s="52"/>
      <c r="U12214" s="52"/>
      <c r="V12214" s="52"/>
      <c r="W12214" s="52"/>
      <c r="X12214" s="52"/>
      <c r="Y12214" s="52"/>
      <c r="Z12214" s="52"/>
      <c r="AA12214" s="52"/>
    </row>
    <row r="12215" spans="19:27">
      <c r="S12215" s="52"/>
      <c r="T12215" s="52"/>
      <c r="U12215" s="52"/>
      <c r="V12215" s="52"/>
      <c r="W12215" s="52"/>
      <c r="X12215" s="52"/>
      <c r="Y12215" s="52"/>
      <c r="Z12215" s="52"/>
      <c r="AA12215" s="52"/>
    </row>
    <row r="12216" spans="19:27">
      <c r="S12216" s="52"/>
      <c r="T12216" s="52"/>
      <c r="U12216" s="52"/>
      <c r="V12216" s="52"/>
      <c r="W12216" s="52"/>
      <c r="X12216" s="52"/>
      <c r="Y12216" s="52"/>
      <c r="Z12216" s="52"/>
      <c r="AA12216" s="52"/>
    </row>
    <row r="12217" spans="19:27">
      <c r="S12217" s="52"/>
      <c r="T12217" s="52"/>
      <c r="U12217" s="52"/>
      <c r="V12217" s="52"/>
      <c r="W12217" s="52"/>
      <c r="X12217" s="52"/>
      <c r="Y12217" s="52"/>
      <c r="Z12217" s="52"/>
      <c r="AA12217" s="52"/>
    </row>
    <row r="12218" spans="19:27">
      <c r="S12218" s="52"/>
      <c r="T12218" s="52"/>
      <c r="U12218" s="52"/>
      <c r="V12218" s="52"/>
      <c r="W12218" s="52"/>
      <c r="X12218" s="52"/>
      <c r="Y12218" s="52"/>
      <c r="Z12218" s="52"/>
      <c r="AA12218" s="52"/>
    </row>
    <row r="12219" spans="19:27">
      <c r="S12219" s="52"/>
      <c r="T12219" s="52"/>
      <c r="U12219" s="52"/>
      <c r="V12219" s="52"/>
      <c r="W12219" s="52"/>
      <c r="X12219" s="52"/>
      <c r="Y12219" s="52"/>
      <c r="Z12219" s="52"/>
      <c r="AA12219" s="52"/>
    </row>
    <row r="12220" spans="19:27">
      <c r="S12220" s="52"/>
      <c r="T12220" s="52"/>
      <c r="U12220" s="52"/>
      <c r="V12220" s="52"/>
      <c r="W12220" s="52"/>
      <c r="X12220" s="52"/>
      <c r="Y12220" s="52"/>
      <c r="Z12220" s="52"/>
      <c r="AA12220" s="52"/>
    </row>
    <row r="12221" spans="19:27">
      <c r="S12221" s="52"/>
      <c r="T12221" s="52"/>
      <c r="U12221" s="52"/>
      <c r="V12221" s="52"/>
      <c r="W12221" s="52"/>
      <c r="X12221" s="52"/>
      <c r="Y12221" s="52"/>
      <c r="Z12221" s="52"/>
      <c r="AA12221" s="52"/>
    </row>
    <row r="12222" spans="19:27">
      <c r="S12222" s="52"/>
      <c r="T12222" s="52"/>
      <c r="U12222" s="52"/>
      <c r="V12222" s="52"/>
      <c r="W12222" s="52"/>
      <c r="X12222" s="52"/>
      <c r="Y12222" s="52"/>
      <c r="Z12222" s="52"/>
      <c r="AA12222" s="52"/>
    </row>
    <row r="12223" spans="19:27">
      <c r="S12223" s="52"/>
      <c r="T12223" s="52"/>
      <c r="U12223" s="52"/>
      <c r="V12223" s="52"/>
      <c r="W12223" s="52"/>
      <c r="X12223" s="52"/>
      <c r="Y12223" s="52"/>
      <c r="Z12223" s="52"/>
      <c r="AA12223" s="52"/>
    </row>
    <row r="12224" spans="19:27">
      <c r="S12224" s="52"/>
      <c r="T12224" s="52"/>
      <c r="U12224" s="52"/>
      <c r="V12224" s="52"/>
      <c r="W12224" s="52"/>
      <c r="X12224" s="52"/>
      <c r="Y12224" s="52"/>
      <c r="Z12224" s="52"/>
      <c r="AA12224" s="52"/>
    </row>
    <row r="12225" spans="19:27">
      <c r="S12225" s="52"/>
      <c r="T12225" s="52"/>
      <c r="U12225" s="52"/>
      <c r="V12225" s="52"/>
      <c r="W12225" s="52"/>
      <c r="X12225" s="52"/>
      <c r="Y12225" s="52"/>
      <c r="Z12225" s="52"/>
      <c r="AA12225" s="52"/>
    </row>
    <row r="12226" spans="19:27">
      <c r="S12226" s="52"/>
      <c r="T12226" s="52"/>
      <c r="U12226" s="52"/>
      <c r="V12226" s="52"/>
      <c r="W12226" s="52"/>
      <c r="X12226" s="52"/>
      <c r="Y12226" s="52"/>
      <c r="Z12226" s="52"/>
      <c r="AA12226" s="52"/>
    </row>
    <row r="12227" spans="19:27">
      <c r="S12227" s="52"/>
      <c r="T12227" s="52"/>
      <c r="U12227" s="52"/>
      <c r="V12227" s="52"/>
      <c r="W12227" s="52"/>
      <c r="X12227" s="52"/>
      <c r="Y12227" s="52"/>
      <c r="Z12227" s="52"/>
      <c r="AA12227" s="52"/>
    </row>
    <row r="12228" spans="19:27">
      <c r="S12228" s="52"/>
      <c r="T12228" s="52"/>
      <c r="U12228" s="52"/>
      <c r="V12228" s="52"/>
      <c r="W12228" s="52"/>
      <c r="X12228" s="52"/>
      <c r="Y12228" s="52"/>
      <c r="Z12228" s="52"/>
      <c r="AA12228" s="52"/>
    </row>
    <row r="12229" spans="19:27">
      <c r="S12229" s="52"/>
      <c r="T12229" s="52"/>
      <c r="U12229" s="52"/>
      <c r="V12229" s="52"/>
      <c r="W12229" s="52"/>
      <c r="X12229" s="52"/>
      <c r="Y12229" s="52"/>
      <c r="Z12229" s="52"/>
      <c r="AA12229" s="52"/>
    </row>
    <row r="12230" spans="19:27">
      <c r="S12230" s="52"/>
      <c r="T12230" s="52"/>
      <c r="U12230" s="52"/>
      <c r="V12230" s="52"/>
      <c r="W12230" s="52"/>
      <c r="X12230" s="52"/>
      <c r="Y12230" s="52"/>
      <c r="Z12230" s="52"/>
      <c r="AA12230" s="52"/>
    </row>
    <row r="12231" spans="19:27">
      <c r="S12231" s="52"/>
      <c r="T12231" s="52"/>
      <c r="U12231" s="52"/>
      <c r="V12231" s="52"/>
      <c r="W12231" s="52"/>
      <c r="X12231" s="52"/>
      <c r="Y12231" s="52"/>
      <c r="Z12231" s="52"/>
      <c r="AA12231" s="52"/>
    </row>
    <row r="12232" spans="19:27">
      <c r="S12232" s="52"/>
      <c r="T12232" s="52"/>
      <c r="U12232" s="52"/>
      <c r="V12232" s="52"/>
      <c r="W12232" s="52"/>
      <c r="X12232" s="52"/>
      <c r="Y12232" s="52"/>
      <c r="Z12232" s="52"/>
      <c r="AA12232" s="52"/>
    </row>
    <row r="12233" spans="19:27">
      <c r="S12233" s="52"/>
      <c r="T12233" s="52"/>
      <c r="U12233" s="52"/>
      <c r="V12233" s="52"/>
      <c r="W12233" s="52"/>
      <c r="X12233" s="52"/>
      <c r="Y12233" s="52"/>
      <c r="Z12233" s="52"/>
      <c r="AA12233" s="52"/>
    </row>
    <row r="12234" spans="19:27">
      <c r="S12234" s="52"/>
      <c r="T12234" s="52"/>
      <c r="U12234" s="52"/>
      <c r="V12234" s="52"/>
      <c r="W12234" s="52"/>
      <c r="X12234" s="52"/>
      <c r="Y12234" s="52"/>
      <c r="Z12234" s="52"/>
      <c r="AA12234" s="52"/>
    </row>
    <row r="12235" spans="19:27">
      <c r="S12235" s="52"/>
      <c r="T12235" s="52"/>
      <c r="U12235" s="52"/>
      <c r="V12235" s="52"/>
      <c r="W12235" s="52"/>
      <c r="X12235" s="52"/>
      <c r="Y12235" s="52"/>
      <c r="Z12235" s="52"/>
      <c r="AA12235" s="52"/>
    </row>
    <row r="12236" spans="19:27">
      <c r="S12236" s="52"/>
      <c r="T12236" s="52"/>
      <c r="U12236" s="52"/>
      <c r="V12236" s="52"/>
      <c r="W12236" s="52"/>
      <c r="X12236" s="52"/>
      <c r="Y12236" s="52"/>
      <c r="Z12236" s="52"/>
      <c r="AA12236" s="52"/>
    </row>
    <row r="12237" spans="19:27">
      <c r="S12237" s="52"/>
      <c r="T12237" s="52"/>
      <c r="U12237" s="52"/>
      <c r="V12237" s="52"/>
      <c r="W12237" s="52"/>
      <c r="X12237" s="52"/>
      <c r="Y12237" s="52"/>
      <c r="Z12237" s="52"/>
      <c r="AA12237" s="52"/>
    </row>
    <row r="12238" spans="19:27">
      <c r="S12238" s="52"/>
      <c r="T12238" s="52"/>
      <c r="U12238" s="52"/>
      <c r="V12238" s="52"/>
      <c r="W12238" s="52"/>
      <c r="X12238" s="52"/>
      <c r="Y12238" s="52"/>
      <c r="Z12238" s="52"/>
      <c r="AA12238" s="52"/>
    </row>
    <row r="12239" spans="19:27">
      <c r="S12239" s="52"/>
      <c r="T12239" s="52"/>
      <c r="U12239" s="52"/>
      <c r="V12239" s="52"/>
      <c r="W12239" s="52"/>
      <c r="X12239" s="52"/>
      <c r="Y12239" s="52"/>
      <c r="Z12239" s="52"/>
      <c r="AA12239" s="52"/>
    </row>
    <row r="12240" spans="19:27">
      <c r="S12240" s="52"/>
      <c r="T12240" s="52"/>
      <c r="U12240" s="52"/>
      <c r="V12240" s="52"/>
      <c r="W12240" s="52"/>
      <c r="X12240" s="52"/>
      <c r="Y12240" s="52"/>
      <c r="Z12240" s="52"/>
      <c r="AA12240" s="52"/>
    </row>
    <row r="12241" spans="19:27">
      <c r="S12241" s="52"/>
      <c r="T12241" s="52"/>
      <c r="U12241" s="52"/>
      <c r="V12241" s="52"/>
      <c r="W12241" s="52"/>
      <c r="X12241" s="52"/>
      <c r="Y12241" s="52"/>
      <c r="Z12241" s="52"/>
      <c r="AA12241" s="52"/>
    </row>
    <row r="12242" spans="19:27">
      <c r="S12242" s="52"/>
      <c r="T12242" s="52"/>
      <c r="U12242" s="52"/>
      <c r="V12242" s="52"/>
      <c r="W12242" s="52"/>
      <c r="X12242" s="52"/>
      <c r="Y12242" s="52"/>
      <c r="Z12242" s="52"/>
      <c r="AA12242" s="52"/>
    </row>
    <row r="12243" spans="19:27">
      <c r="S12243" s="52"/>
      <c r="T12243" s="52"/>
      <c r="U12243" s="52"/>
      <c r="V12243" s="52"/>
      <c r="W12243" s="52"/>
      <c r="X12243" s="52"/>
      <c r="Y12243" s="52"/>
      <c r="Z12243" s="52"/>
      <c r="AA12243" s="52"/>
    </row>
    <row r="12244" spans="19:27">
      <c r="S12244" s="52"/>
      <c r="T12244" s="52"/>
      <c r="U12244" s="52"/>
      <c r="V12244" s="52"/>
      <c r="W12244" s="52"/>
      <c r="X12244" s="52"/>
      <c r="Y12244" s="52"/>
      <c r="Z12244" s="52"/>
      <c r="AA12244" s="52"/>
    </row>
    <row r="12245" spans="19:27">
      <c r="S12245" s="52"/>
      <c r="T12245" s="52"/>
      <c r="U12245" s="52"/>
      <c r="V12245" s="52"/>
      <c r="W12245" s="52"/>
      <c r="X12245" s="52"/>
      <c r="Y12245" s="52"/>
      <c r="Z12245" s="52"/>
      <c r="AA12245" s="52"/>
    </row>
    <row r="12246" spans="19:27">
      <c r="S12246" s="52"/>
      <c r="T12246" s="52"/>
      <c r="U12246" s="52"/>
      <c r="V12246" s="52"/>
      <c r="W12246" s="52"/>
      <c r="X12246" s="52"/>
      <c r="Y12246" s="52"/>
      <c r="Z12246" s="52"/>
      <c r="AA12246" s="52"/>
    </row>
    <row r="12247" spans="19:27">
      <c r="S12247" s="52"/>
      <c r="T12247" s="52"/>
      <c r="U12247" s="52"/>
      <c r="V12247" s="52"/>
      <c r="W12247" s="52"/>
      <c r="X12247" s="52"/>
      <c r="Y12247" s="52"/>
      <c r="Z12247" s="52"/>
      <c r="AA12247" s="52"/>
    </row>
    <row r="12248" spans="19:27">
      <c r="S12248" s="52"/>
      <c r="T12248" s="52"/>
      <c r="U12248" s="52"/>
      <c r="V12248" s="52"/>
      <c r="W12248" s="52"/>
      <c r="X12248" s="52"/>
      <c r="Y12248" s="52"/>
      <c r="Z12248" s="52"/>
      <c r="AA12248" s="52"/>
    </row>
    <row r="12249" spans="19:27">
      <c r="S12249" s="52"/>
      <c r="T12249" s="52"/>
      <c r="U12249" s="52"/>
      <c r="V12249" s="52"/>
      <c r="W12249" s="52"/>
      <c r="X12249" s="52"/>
      <c r="Y12249" s="52"/>
      <c r="Z12249" s="52"/>
      <c r="AA12249" s="52"/>
    </row>
    <row r="12250" spans="19:27">
      <c r="S12250" s="52"/>
      <c r="T12250" s="52"/>
      <c r="U12250" s="52"/>
      <c r="V12250" s="52"/>
      <c r="W12250" s="52"/>
      <c r="X12250" s="52"/>
      <c r="Y12250" s="52"/>
      <c r="Z12250" s="52"/>
      <c r="AA12250" s="52"/>
    </row>
    <row r="12251" spans="19:27">
      <c r="S12251" s="52"/>
      <c r="T12251" s="52"/>
      <c r="U12251" s="52"/>
      <c r="V12251" s="52"/>
      <c r="W12251" s="52"/>
      <c r="X12251" s="52"/>
      <c r="Y12251" s="52"/>
      <c r="Z12251" s="52"/>
      <c r="AA12251" s="52"/>
    </row>
    <row r="12252" spans="19:27">
      <c r="S12252" s="52"/>
      <c r="T12252" s="52"/>
      <c r="U12252" s="52"/>
      <c r="V12252" s="52"/>
      <c r="W12252" s="52"/>
      <c r="X12252" s="52"/>
      <c r="Y12252" s="52"/>
      <c r="Z12252" s="52"/>
      <c r="AA12252" s="52"/>
    </row>
    <row r="12253" spans="19:27">
      <c r="S12253" s="52"/>
      <c r="T12253" s="52"/>
      <c r="U12253" s="52"/>
      <c r="V12253" s="52"/>
      <c r="W12253" s="52"/>
      <c r="X12253" s="52"/>
      <c r="Y12253" s="52"/>
      <c r="Z12253" s="52"/>
      <c r="AA12253" s="52"/>
    </row>
    <row r="12254" spans="19:27">
      <c r="S12254" s="52"/>
      <c r="T12254" s="52"/>
      <c r="U12254" s="52"/>
      <c r="V12254" s="52"/>
      <c r="W12254" s="52"/>
      <c r="X12254" s="52"/>
      <c r="Y12254" s="52"/>
      <c r="Z12254" s="52"/>
      <c r="AA12254" s="52"/>
    </row>
    <row r="12255" spans="19:27">
      <c r="S12255" s="52"/>
      <c r="T12255" s="52"/>
      <c r="U12255" s="52"/>
      <c r="V12255" s="52"/>
      <c r="W12255" s="52"/>
      <c r="X12255" s="52"/>
      <c r="Y12255" s="52"/>
      <c r="Z12255" s="52"/>
      <c r="AA12255" s="52"/>
    </row>
    <row r="12256" spans="19:27">
      <c r="S12256" s="52"/>
      <c r="T12256" s="52"/>
      <c r="U12256" s="52"/>
      <c r="V12256" s="52"/>
      <c r="W12256" s="52"/>
      <c r="X12256" s="52"/>
      <c r="Y12256" s="52"/>
      <c r="Z12256" s="52"/>
      <c r="AA12256" s="52"/>
    </row>
    <row r="12257" spans="19:27">
      <c r="S12257" s="52"/>
      <c r="T12257" s="52"/>
      <c r="U12257" s="52"/>
      <c r="V12257" s="52"/>
      <c r="W12257" s="52"/>
      <c r="X12257" s="52"/>
      <c r="Y12257" s="52"/>
      <c r="Z12257" s="52"/>
      <c r="AA12257" s="52"/>
    </row>
    <row r="12258" spans="19:27">
      <c r="S12258" s="52"/>
      <c r="T12258" s="52"/>
      <c r="U12258" s="52"/>
      <c r="V12258" s="52"/>
      <c r="W12258" s="52"/>
      <c r="X12258" s="52"/>
      <c r="Y12258" s="52"/>
      <c r="Z12258" s="52"/>
      <c r="AA12258" s="52"/>
    </row>
    <row r="12259" spans="19:27">
      <c r="S12259" s="52"/>
      <c r="T12259" s="52"/>
      <c r="U12259" s="52"/>
      <c r="V12259" s="52"/>
      <c r="W12259" s="52"/>
      <c r="X12259" s="52"/>
      <c r="Y12259" s="52"/>
      <c r="Z12259" s="52"/>
      <c r="AA12259" s="52"/>
    </row>
    <row r="12260" spans="19:27">
      <c r="S12260" s="52"/>
      <c r="T12260" s="52"/>
      <c r="U12260" s="52"/>
      <c r="V12260" s="52"/>
      <c r="W12260" s="52"/>
      <c r="X12260" s="52"/>
      <c r="Y12260" s="52"/>
      <c r="Z12260" s="52"/>
      <c r="AA12260" s="52"/>
    </row>
    <row r="12261" spans="19:27">
      <c r="S12261" s="52"/>
      <c r="T12261" s="52"/>
      <c r="U12261" s="52"/>
      <c r="V12261" s="52"/>
      <c r="W12261" s="52"/>
      <c r="X12261" s="52"/>
      <c r="Y12261" s="52"/>
      <c r="Z12261" s="52"/>
      <c r="AA12261" s="52"/>
    </row>
    <row r="12262" spans="19:27">
      <c r="S12262" s="52"/>
      <c r="T12262" s="52"/>
      <c r="U12262" s="52"/>
      <c r="V12262" s="52"/>
      <c r="W12262" s="52"/>
      <c r="X12262" s="52"/>
      <c r="Y12262" s="52"/>
      <c r="Z12262" s="52"/>
      <c r="AA12262" s="52"/>
    </row>
    <row r="12263" spans="19:27">
      <c r="S12263" s="52"/>
      <c r="T12263" s="52"/>
      <c r="U12263" s="52"/>
      <c r="V12263" s="52"/>
      <c r="W12263" s="52"/>
      <c r="X12263" s="52"/>
      <c r="Y12263" s="52"/>
      <c r="Z12263" s="52"/>
      <c r="AA12263" s="52"/>
    </row>
    <row r="12264" spans="19:27">
      <c r="S12264" s="52"/>
      <c r="T12264" s="52"/>
      <c r="U12264" s="52"/>
      <c r="V12264" s="52"/>
      <c r="W12264" s="52"/>
      <c r="X12264" s="52"/>
      <c r="Y12264" s="52"/>
      <c r="Z12264" s="52"/>
      <c r="AA12264" s="52"/>
    </row>
    <row r="12265" spans="19:27">
      <c r="S12265" s="52"/>
      <c r="T12265" s="52"/>
      <c r="U12265" s="52"/>
      <c r="V12265" s="52"/>
      <c r="W12265" s="52"/>
      <c r="X12265" s="52"/>
      <c r="Y12265" s="52"/>
      <c r="Z12265" s="52"/>
      <c r="AA12265" s="52"/>
    </row>
    <row r="12266" spans="19:27">
      <c r="S12266" s="52"/>
      <c r="T12266" s="52"/>
      <c r="U12266" s="52"/>
      <c r="V12266" s="52"/>
      <c r="W12266" s="52"/>
      <c r="X12266" s="52"/>
      <c r="Y12266" s="52"/>
      <c r="Z12266" s="52"/>
      <c r="AA12266" s="52"/>
    </row>
    <row r="12267" spans="19:27">
      <c r="S12267" s="52"/>
      <c r="T12267" s="52"/>
      <c r="U12267" s="52"/>
      <c r="V12267" s="52"/>
      <c r="W12267" s="52"/>
      <c r="X12267" s="52"/>
      <c r="Y12267" s="52"/>
      <c r="Z12267" s="52"/>
      <c r="AA12267" s="52"/>
    </row>
    <row r="12268" spans="19:27">
      <c r="S12268" s="52"/>
      <c r="T12268" s="52"/>
      <c r="U12268" s="52"/>
      <c r="V12268" s="52"/>
      <c r="W12268" s="52"/>
      <c r="X12268" s="52"/>
      <c r="Y12268" s="52"/>
      <c r="Z12268" s="52"/>
      <c r="AA12268" s="52"/>
    </row>
    <row r="12269" spans="19:27">
      <c r="S12269" s="52"/>
      <c r="T12269" s="52"/>
      <c r="U12269" s="52"/>
      <c r="V12269" s="52"/>
      <c r="W12269" s="52"/>
      <c r="X12269" s="52"/>
      <c r="Y12269" s="52"/>
      <c r="Z12269" s="52"/>
      <c r="AA12269" s="52"/>
    </row>
    <row r="12270" spans="19:27">
      <c r="S12270" s="52"/>
      <c r="T12270" s="52"/>
      <c r="U12270" s="52"/>
      <c r="V12270" s="52"/>
      <c r="W12270" s="52"/>
      <c r="X12270" s="52"/>
      <c r="Y12270" s="52"/>
      <c r="Z12270" s="52"/>
      <c r="AA12270" s="52"/>
    </row>
    <row r="12271" spans="19:27">
      <c r="S12271" s="52"/>
      <c r="T12271" s="52"/>
      <c r="U12271" s="52"/>
      <c r="V12271" s="52"/>
      <c r="W12271" s="52"/>
      <c r="X12271" s="52"/>
      <c r="Y12271" s="52"/>
      <c r="Z12271" s="52"/>
      <c r="AA12271" s="52"/>
    </row>
    <row r="12272" spans="19:27">
      <c r="S12272" s="52"/>
      <c r="T12272" s="52"/>
      <c r="U12272" s="52"/>
      <c r="V12272" s="52"/>
      <c r="W12272" s="52"/>
      <c r="X12272" s="52"/>
      <c r="Y12272" s="52"/>
      <c r="Z12272" s="52"/>
      <c r="AA12272" s="52"/>
    </row>
    <row r="12273" spans="19:27">
      <c r="S12273" s="52"/>
      <c r="T12273" s="52"/>
      <c r="U12273" s="52"/>
      <c r="V12273" s="52"/>
      <c r="W12273" s="52"/>
      <c r="X12273" s="52"/>
      <c r="Y12273" s="52"/>
      <c r="Z12273" s="52"/>
      <c r="AA12273" s="52"/>
    </row>
    <row r="12274" spans="19:27">
      <c r="S12274" s="52"/>
      <c r="T12274" s="52"/>
      <c r="U12274" s="52"/>
      <c r="V12274" s="52"/>
      <c r="W12274" s="52"/>
      <c r="X12274" s="52"/>
      <c r="Y12274" s="52"/>
      <c r="Z12274" s="52"/>
      <c r="AA12274" s="52"/>
    </row>
    <row r="12275" spans="19:27">
      <c r="S12275" s="52"/>
      <c r="T12275" s="52"/>
      <c r="U12275" s="52"/>
      <c r="V12275" s="52"/>
      <c r="W12275" s="52"/>
      <c r="X12275" s="52"/>
      <c r="Y12275" s="52"/>
      <c r="Z12275" s="52"/>
      <c r="AA12275" s="52"/>
    </row>
    <row r="12276" spans="19:27">
      <c r="S12276" s="52"/>
      <c r="T12276" s="52"/>
      <c r="U12276" s="52"/>
      <c r="V12276" s="52"/>
      <c r="W12276" s="52"/>
      <c r="X12276" s="52"/>
      <c r="Y12276" s="52"/>
      <c r="Z12276" s="52"/>
      <c r="AA12276" s="52"/>
    </row>
    <row r="12277" spans="19:27">
      <c r="S12277" s="52"/>
      <c r="T12277" s="52"/>
      <c r="U12277" s="52"/>
      <c r="V12277" s="52"/>
      <c r="W12277" s="52"/>
      <c r="X12277" s="52"/>
      <c r="Y12277" s="52"/>
      <c r="Z12277" s="52"/>
      <c r="AA12277" s="52"/>
    </row>
    <row r="12278" spans="19:27">
      <c r="S12278" s="52"/>
      <c r="T12278" s="52"/>
      <c r="U12278" s="52"/>
      <c r="V12278" s="52"/>
      <c r="W12278" s="52"/>
      <c r="X12278" s="52"/>
      <c r="Y12278" s="52"/>
      <c r="Z12278" s="52"/>
      <c r="AA12278" s="52"/>
    </row>
    <row r="12279" spans="19:27">
      <c r="S12279" s="52"/>
      <c r="T12279" s="52"/>
      <c r="U12279" s="52"/>
      <c r="V12279" s="52"/>
      <c r="W12279" s="52"/>
      <c r="X12279" s="52"/>
      <c r="Y12279" s="52"/>
      <c r="Z12279" s="52"/>
      <c r="AA12279" s="52"/>
    </row>
    <row r="12280" spans="19:27">
      <c r="S12280" s="52"/>
      <c r="T12280" s="52"/>
      <c r="U12280" s="52"/>
      <c r="V12280" s="52"/>
      <c r="W12280" s="52"/>
      <c r="X12280" s="52"/>
      <c r="Y12280" s="52"/>
      <c r="Z12280" s="52"/>
      <c r="AA12280" s="52"/>
    </row>
    <row r="12281" spans="19:27">
      <c r="S12281" s="52"/>
      <c r="T12281" s="52"/>
      <c r="U12281" s="52"/>
      <c r="V12281" s="52"/>
      <c r="W12281" s="52"/>
      <c r="X12281" s="52"/>
      <c r="Y12281" s="52"/>
      <c r="Z12281" s="52"/>
      <c r="AA12281" s="52"/>
    </row>
    <row r="12282" spans="19:27">
      <c r="S12282" s="52"/>
      <c r="T12282" s="52"/>
      <c r="U12282" s="52"/>
      <c r="V12282" s="52"/>
      <c r="W12282" s="52"/>
      <c r="X12282" s="52"/>
      <c r="Y12282" s="52"/>
      <c r="Z12282" s="52"/>
      <c r="AA12282" s="52"/>
    </row>
    <row r="12283" spans="19:27">
      <c r="S12283" s="52"/>
      <c r="T12283" s="52"/>
      <c r="U12283" s="52"/>
      <c r="V12283" s="52"/>
      <c r="W12283" s="52"/>
      <c r="X12283" s="52"/>
      <c r="Y12283" s="52"/>
      <c r="Z12283" s="52"/>
      <c r="AA12283" s="52"/>
    </row>
    <row r="12284" spans="19:27">
      <c r="S12284" s="52"/>
      <c r="T12284" s="52"/>
      <c r="U12284" s="52"/>
      <c r="V12284" s="52"/>
      <c r="W12284" s="52"/>
      <c r="X12284" s="52"/>
      <c r="Y12284" s="52"/>
      <c r="Z12284" s="52"/>
      <c r="AA12284" s="52"/>
    </row>
    <row r="12285" spans="19:27">
      <c r="S12285" s="52"/>
      <c r="T12285" s="52"/>
      <c r="U12285" s="52"/>
      <c r="V12285" s="52"/>
      <c r="W12285" s="52"/>
      <c r="X12285" s="52"/>
      <c r="Y12285" s="52"/>
      <c r="Z12285" s="52"/>
      <c r="AA12285" s="52"/>
    </row>
    <row r="12286" spans="19:27">
      <c r="S12286" s="52"/>
      <c r="T12286" s="52"/>
      <c r="U12286" s="52"/>
      <c r="V12286" s="52"/>
      <c r="W12286" s="52"/>
      <c r="X12286" s="52"/>
      <c r="Y12286" s="52"/>
      <c r="Z12286" s="52"/>
      <c r="AA12286" s="52"/>
    </row>
    <row r="12287" spans="19:27">
      <c r="S12287" s="52"/>
      <c r="T12287" s="52"/>
      <c r="U12287" s="52"/>
      <c r="V12287" s="52"/>
      <c r="W12287" s="52"/>
      <c r="X12287" s="52"/>
      <c r="Y12287" s="52"/>
      <c r="Z12287" s="52"/>
      <c r="AA12287" s="52"/>
    </row>
    <row r="12288" spans="19:27">
      <c r="S12288" s="52"/>
      <c r="T12288" s="52"/>
      <c r="U12288" s="52"/>
      <c r="V12288" s="52"/>
      <c r="W12288" s="52"/>
      <c r="X12288" s="52"/>
      <c r="Y12288" s="52"/>
      <c r="Z12288" s="52"/>
      <c r="AA12288" s="52"/>
    </row>
    <row r="12289" spans="19:27">
      <c r="S12289" s="52"/>
      <c r="T12289" s="52"/>
      <c r="U12289" s="52"/>
      <c r="V12289" s="52"/>
      <c r="W12289" s="52"/>
      <c r="X12289" s="52"/>
      <c r="Y12289" s="52"/>
      <c r="Z12289" s="52"/>
      <c r="AA12289" s="52"/>
    </row>
    <row r="12290" spans="19:27">
      <c r="S12290" s="52"/>
      <c r="T12290" s="52"/>
      <c r="U12290" s="52"/>
      <c r="V12290" s="52"/>
      <c r="W12290" s="52"/>
      <c r="X12290" s="52"/>
      <c r="Y12290" s="52"/>
      <c r="Z12290" s="52"/>
      <c r="AA12290" s="52"/>
    </row>
    <row r="12291" spans="19:27">
      <c r="S12291" s="52"/>
      <c r="T12291" s="52"/>
      <c r="U12291" s="52"/>
      <c r="V12291" s="52"/>
      <c r="W12291" s="52"/>
      <c r="X12291" s="52"/>
      <c r="Y12291" s="52"/>
      <c r="Z12291" s="52"/>
      <c r="AA12291" s="52"/>
    </row>
    <row r="12292" spans="19:27">
      <c r="S12292" s="52"/>
      <c r="T12292" s="52"/>
      <c r="U12292" s="52"/>
      <c r="V12292" s="52"/>
      <c r="W12292" s="52"/>
      <c r="X12292" s="52"/>
      <c r="Y12292" s="52"/>
      <c r="Z12292" s="52"/>
      <c r="AA12292" s="52"/>
    </row>
    <row r="12293" spans="19:27">
      <c r="S12293" s="52"/>
      <c r="T12293" s="52"/>
      <c r="U12293" s="52"/>
      <c r="V12293" s="52"/>
      <c r="W12293" s="52"/>
      <c r="X12293" s="52"/>
      <c r="Y12293" s="52"/>
      <c r="Z12293" s="52"/>
      <c r="AA12293" s="52"/>
    </row>
    <row r="12294" spans="19:27">
      <c r="S12294" s="52"/>
      <c r="T12294" s="52"/>
      <c r="U12294" s="52"/>
      <c r="V12294" s="52"/>
      <c r="W12294" s="52"/>
      <c r="X12294" s="52"/>
      <c r="Y12294" s="52"/>
      <c r="Z12294" s="52"/>
      <c r="AA12294" s="52"/>
    </row>
    <row r="12295" spans="19:27">
      <c r="S12295" s="52"/>
      <c r="T12295" s="52"/>
      <c r="U12295" s="52"/>
      <c r="V12295" s="52"/>
      <c r="W12295" s="52"/>
      <c r="X12295" s="52"/>
      <c r="Y12295" s="52"/>
      <c r="Z12295" s="52"/>
      <c r="AA12295" s="52"/>
    </row>
    <row r="12296" spans="19:27">
      <c r="S12296" s="52"/>
      <c r="T12296" s="52"/>
      <c r="U12296" s="52"/>
      <c r="V12296" s="52"/>
      <c r="W12296" s="52"/>
      <c r="X12296" s="52"/>
      <c r="Y12296" s="52"/>
      <c r="Z12296" s="52"/>
      <c r="AA12296" s="52"/>
    </row>
    <row r="12297" spans="19:27">
      <c r="S12297" s="52"/>
      <c r="T12297" s="52"/>
      <c r="U12297" s="52"/>
      <c r="V12297" s="52"/>
      <c r="W12297" s="52"/>
      <c r="X12297" s="52"/>
      <c r="Y12297" s="52"/>
      <c r="Z12297" s="52"/>
      <c r="AA12297" s="52"/>
    </row>
    <row r="12298" spans="19:27">
      <c r="S12298" s="52"/>
      <c r="T12298" s="52"/>
      <c r="U12298" s="52"/>
      <c r="V12298" s="52"/>
      <c r="W12298" s="52"/>
      <c r="X12298" s="52"/>
      <c r="Y12298" s="52"/>
      <c r="Z12298" s="52"/>
      <c r="AA12298" s="52"/>
    </row>
    <row r="12299" spans="19:27">
      <c r="S12299" s="52"/>
      <c r="T12299" s="52"/>
      <c r="U12299" s="52"/>
      <c r="V12299" s="52"/>
      <c r="W12299" s="52"/>
      <c r="X12299" s="52"/>
      <c r="Y12299" s="52"/>
      <c r="Z12299" s="52"/>
      <c r="AA12299" s="52"/>
    </row>
    <row r="12300" spans="19:27">
      <c r="S12300" s="52"/>
      <c r="T12300" s="52"/>
      <c r="U12300" s="52"/>
      <c r="V12300" s="52"/>
      <c r="W12300" s="52"/>
      <c r="X12300" s="52"/>
      <c r="Y12300" s="52"/>
      <c r="Z12300" s="52"/>
      <c r="AA12300" s="52"/>
    </row>
    <row r="12301" spans="19:27">
      <c r="S12301" s="52"/>
      <c r="T12301" s="52"/>
      <c r="U12301" s="52"/>
      <c r="V12301" s="52"/>
      <c r="W12301" s="52"/>
      <c r="X12301" s="52"/>
      <c r="Y12301" s="52"/>
      <c r="Z12301" s="52"/>
      <c r="AA12301" s="52"/>
    </row>
    <row r="12302" spans="19:27">
      <c r="S12302" s="52"/>
      <c r="T12302" s="52"/>
      <c r="U12302" s="52"/>
      <c r="V12302" s="52"/>
      <c r="W12302" s="52"/>
      <c r="X12302" s="52"/>
      <c r="Y12302" s="52"/>
      <c r="Z12302" s="52"/>
      <c r="AA12302" s="52"/>
    </row>
    <row r="12303" spans="19:27">
      <c r="S12303" s="52"/>
      <c r="T12303" s="52"/>
      <c r="U12303" s="52"/>
      <c r="V12303" s="52"/>
      <c r="W12303" s="52"/>
      <c r="X12303" s="52"/>
      <c r="Y12303" s="52"/>
      <c r="Z12303" s="52"/>
      <c r="AA12303" s="52"/>
    </row>
    <row r="12304" spans="19:27">
      <c r="S12304" s="52"/>
      <c r="T12304" s="52"/>
      <c r="U12304" s="52"/>
      <c r="V12304" s="52"/>
      <c r="W12304" s="52"/>
      <c r="X12304" s="52"/>
      <c r="Y12304" s="52"/>
      <c r="Z12304" s="52"/>
      <c r="AA12304" s="52"/>
    </row>
    <row r="12305" spans="19:27">
      <c r="S12305" s="52"/>
      <c r="T12305" s="52"/>
      <c r="U12305" s="52"/>
      <c r="V12305" s="52"/>
      <c r="W12305" s="52"/>
      <c r="X12305" s="52"/>
      <c r="Y12305" s="52"/>
      <c r="Z12305" s="52"/>
      <c r="AA12305" s="52"/>
    </row>
    <row r="12306" spans="19:27">
      <c r="S12306" s="52"/>
      <c r="T12306" s="52"/>
      <c r="U12306" s="52"/>
      <c r="V12306" s="52"/>
      <c r="W12306" s="52"/>
      <c r="X12306" s="52"/>
      <c r="Y12306" s="52"/>
      <c r="Z12306" s="52"/>
      <c r="AA12306" s="52"/>
    </row>
    <row r="12307" spans="19:27">
      <c r="S12307" s="52"/>
      <c r="T12307" s="52"/>
      <c r="U12307" s="52"/>
      <c r="V12307" s="52"/>
      <c r="W12307" s="52"/>
      <c r="X12307" s="52"/>
      <c r="Y12307" s="52"/>
      <c r="Z12307" s="52"/>
      <c r="AA12307" s="52"/>
    </row>
    <row r="12308" spans="19:27">
      <c r="S12308" s="52"/>
      <c r="T12308" s="52"/>
      <c r="U12308" s="52"/>
      <c r="V12308" s="52"/>
      <c r="W12308" s="52"/>
      <c r="X12308" s="52"/>
      <c r="Y12308" s="52"/>
      <c r="Z12308" s="52"/>
      <c r="AA12308" s="52"/>
    </row>
    <row r="12309" spans="19:27">
      <c r="S12309" s="52"/>
      <c r="T12309" s="52"/>
      <c r="U12309" s="52"/>
      <c r="V12309" s="52"/>
      <c r="W12309" s="52"/>
      <c r="X12309" s="52"/>
      <c r="Y12309" s="52"/>
      <c r="Z12309" s="52"/>
      <c r="AA12309" s="52"/>
    </row>
    <row r="12310" spans="19:27">
      <c r="S12310" s="52"/>
      <c r="T12310" s="52"/>
      <c r="U12310" s="52"/>
      <c r="V12310" s="52"/>
      <c r="W12310" s="52"/>
      <c r="X12310" s="52"/>
      <c r="Y12310" s="52"/>
      <c r="Z12310" s="52"/>
      <c r="AA12310" s="52"/>
    </row>
    <row r="12311" spans="19:27">
      <c r="S12311" s="52"/>
      <c r="T12311" s="52"/>
      <c r="U12311" s="52"/>
      <c r="V12311" s="52"/>
      <c r="W12311" s="52"/>
      <c r="X12311" s="52"/>
      <c r="Y12311" s="52"/>
      <c r="Z12311" s="52"/>
      <c r="AA12311" s="52"/>
    </row>
    <row r="12312" spans="19:27">
      <c r="S12312" s="52"/>
      <c r="T12312" s="52"/>
      <c r="U12312" s="52"/>
      <c r="V12312" s="52"/>
      <c r="W12312" s="52"/>
      <c r="X12312" s="52"/>
      <c r="Y12312" s="52"/>
      <c r="Z12312" s="52"/>
      <c r="AA12312" s="52"/>
    </row>
    <row r="12313" spans="19:27">
      <c r="S12313" s="52"/>
      <c r="T12313" s="52"/>
      <c r="U12313" s="52"/>
      <c r="V12313" s="52"/>
      <c r="W12313" s="52"/>
      <c r="X12313" s="52"/>
      <c r="Y12313" s="52"/>
      <c r="Z12313" s="52"/>
      <c r="AA12313" s="52"/>
    </row>
    <row r="12314" spans="19:27">
      <c r="S12314" s="52"/>
      <c r="T12314" s="52"/>
      <c r="U12314" s="52"/>
      <c r="V12314" s="52"/>
      <c r="W12314" s="52"/>
      <c r="X12314" s="52"/>
      <c r="Y12314" s="52"/>
      <c r="Z12314" s="52"/>
      <c r="AA12314" s="52"/>
    </row>
    <row r="12315" spans="19:27">
      <c r="S12315" s="52"/>
      <c r="T12315" s="52"/>
      <c r="U12315" s="52"/>
      <c r="V12315" s="52"/>
      <c r="W12315" s="52"/>
      <c r="X12315" s="52"/>
      <c r="Y12315" s="52"/>
      <c r="Z12315" s="52"/>
      <c r="AA12315" s="52"/>
    </row>
    <row r="12316" spans="19:27">
      <c r="S12316" s="52"/>
      <c r="T12316" s="52"/>
      <c r="U12316" s="52"/>
      <c r="V12316" s="52"/>
      <c r="W12316" s="52"/>
      <c r="X12316" s="52"/>
      <c r="Y12316" s="52"/>
      <c r="Z12316" s="52"/>
      <c r="AA12316" s="52"/>
    </row>
    <row r="12317" spans="19:27">
      <c r="S12317" s="52"/>
      <c r="T12317" s="52"/>
      <c r="U12317" s="52"/>
      <c r="V12317" s="52"/>
      <c r="W12317" s="52"/>
      <c r="X12317" s="52"/>
      <c r="Y12317" s="52"/>
      <c r="Z12317" s="52"/>
      <c r="AA12317" s="52"/>
    </row>
    <row r="12318" spans="19:27">
      <c r="S12318" s="52"/>
      <c r="T12318" s="52"/>
      <c r="U12318" s="52"/>
      <c r="V12318" s="52"/>
      <c r="W12318" s="52"/>
      <c r="X12318" s="52"/>
      <c r="Y12318" s="52"/>
      <c r="Z12318" s="52"/>
      <c r="AA12318" s="52"/>
    </row>
    <row r="12319" spans="19:27">
      <c r="S12319" s="52"/>
      <c r="T12319" s="52"/>
      <c r="U12319" s="52"/>
      <c r="V12319" s="52"/>
      <c r="W12319" s="52"/>
      <c r="X12319" s="52"/>
      <c r="Y12319" s="52"/>
      <c r="Z12319" s="52"/>
      <c r="AA12319" s="52"/>
    </row>
    <row r="12320" spans="19:27">
      <c r="S12320" s="52"/>
      <c r="T12320" s="52"/>
      <c r="U12320" s="52"/>
      <c r="V12320" s="52"/>
      <c r="W12320" s="52"/>
      <c r="X12320" s="52"/>
      <c r="Y12320" s="52"/>
      <c r="Z12320" s="52"/>
      <c r="AA12320" s="52"/>
    </row>
    <row r="12321" spans="19:27">
      <c r="S12321" s="52"/>
      <c r="T12321" s="52"/>
      <c r="U12321" s="52"/>
      <c r="V12321" s="52"/>
      <c r="W12321" s="52"/>
      <c r="X12321" s="52"/>
      <c r="Y12321" s="52"/>
      <c r="Z12321" s="52"/>
      <c r="AA12321" s="52"/>
    </row>
    <row r="12322" spans="19:27">
      <c r="S12322" s="52"/>
      <c r="T12322" s="52"/>
      <c r="U12322" s="52"/>
      <c r="V12322" s="52"/>
      <c r="W12322" s="52"/>
      <c r="X12322" s="52"/>
      <c r="Y12322" s="52"/>
      <c r="Z12322" s="52"/>
      <c r="AA12322" s="52"/>
    </row>
    <row r="12323" spans="19:27">
      <c r="S12323" s="52"/>
      <c r="T12323" s="52"/>
      <c r="U12323" s="52"/>
      <c r="V12323" s="52"/>
      <c r="W12323" s="52"/>
      <c r="X12323" s="52"/>
      <c r="Y12323" s="52"/>
      <c r="Z12323" s="52"/>
      <c r="AA12323" s="52"/>
    </row>
    <row r="12324" spans="19:27">
      <c r="S12324" s="52"/>
      <c r="T12324" s="52"/>
      <c r="U12324" s="52"/>
      <c r="V12324" s="52"/>
      <c r="W12324" s="52"/>
      <c r="X12324" s="52"/>
      <c r="Y12324" s="52"/>
      <c r="Z12324" s="52"/>
      <c r="AA12324" s="52"/>
    </row>
    <row r="12325" spans="19:27">
      <c r="S12325" s="52"/>
      <c r="T12325" s="52"/>
      <c r="U12325" s="52"/>
      <c r="V12325" s="52"/>
      <c r="W12325" s="52"/>
      <c r="X12325" s="52"/>
      <c r="Y12325" s="52"/>
      <c r="Z12325" s="52"/>
      <c r="AA12325" s="52"/>
    </row>
    <row r="12326" spans="19:27">
      <c r="S12326" s="52"/>
      <c r="T12326" s="52"/>
      <c r="U12326" s="52"/>
      <c r="V12326" s="52"/>
      <c r="W12326" s="52"/>
      <c r="X12326" s="52"/>
      <c r="Y12326" s="52"/>
      <c r="Z12326" s="52"/>
      <c r="AA12326" s="52"/>
    </row>
    <row r="12327" spans="19:27">
      <c r="S12327" s="52"/>
      <c r="T12327" s="52"/>
      <c r="U12327" s="52"/>
      <c r="V12327" s="52"/>
      <c r="W12327" s="52"/>
      <c r="X12327" s="52"/>
      <c r="Y12327" s="52"/>
      <c r="Z12327" s="52"/>
      <c r="AA12327" s="52"/>
    </row>
    <row r="12328" spans="19:27">
      <c r="S12328" s="52"/>
      <c r="T12328" s="52"/>
      <c r="U12328" s="52"/>
      <c r="V12328" s="52"/>
      <c r="W12328" s="52"/>
      <c r="X12328" s="52"/>
      <c r="Y12328" s="52"/>
      <c r="Z12328" s="52"/>
      <c r="AA12328" s="52"/>
    </row>
    <row r="12329" spans="19:27">
      <c r="S12329" s="52"/>
      <c r="T12329" s="52"/>
      <c r="U12329" s="52"/>
      <c r="V12329" s="52"/>
      <c r="W12329" s="52"/>
      <c r="X12329" s="52"/>
      <c r="Y12329" s="52"/>
      <c r="Z12329" s="52"/>
      <c r="AA12329" s="52"/>
    </row>
    <row r="12330" spans="19:27">
      <c r="S12330" s="52"/>
      <c r="T12330" s="52"/>
      <c r="U12330" s="52"/>
      <c r="V12330" s="52"/>
      <c r="W12330" s="52"/>
      <c r="X12330" s="52"/>
      <c r="Y12330" s="52"/>
      <c r="Z12330" s="52"/>
      <c r="AA12330" s="52"/>
    </row>
    <row r="12331" spans="19:27">
      <c r="S12331" s="52"/>
      <c r="T12331" s="52"/>
      <c r="U12331" s="52"/>
      <c r="V12331" s="52"/>
      <c r="W12331" s="52"/>
      <c r="X12331" s="52"/>
      <c r="Y12331" s="52"/>
      <c r="Z12331" s="52"/>
      <c r="AA12331" s="52"/>
    </row>
    <row r="12332" spans="19:27">
      <c r="S12332" s="52"/>
      <c r="T12332" s="52"/>
      <c r="U12332" s="52"/>
      <c r="V12332" s="52"/>
      <c r="W12332" s="52"/>
      <c r="X12332" s="52"/>
      <c r="Y12332" s="52"/>
      <c r="Z12332" s="52"/>
      <c r="AA12332" s="52"/>
    </row>
    <row r="12333" spans="19:27">
      <c r="S12333" s="52"/>
      <c r="T12333" s="52"/>
      <c r="U12333" s="52"/>
      <c r="V12333" s="52"/>
      <c r="W12333" s="52"/>
      <c r="X12333" s="52"/>
      <c r="Y12333" s="52"/>
      <c r="Z12333" s="52"/>
      <c r="AA12333" s="52"/>
    </row>
    <row r="12334" spans="19:27">
      <c r="S12334" s="52"/>
      <c r="T12334" s="52"/>
      <c r="U12334" s="52"/>
      <c r="V12334" s="52"/>
      <c r="W12334" s="52"/>
      <c r="X12334" s="52"/>
      <c r="Y12334" s="52"/>
      <c r="Z12334" s="52"/>
      <c r="AA12334" s="52"/>
    </row>
    <row r="12335" spans="19:27">
      <c r="S12335" s="52"/>
      <c r="T12335" s="52"/>
      <c r="U12335" s="52"/>
      <c r="V12335" s="52"/>
      <c r="W12335" s="52"/>
      <c r="X12335" s="52"/>
      <c r="Y12335" s="52"/>
      <c r="Z12335" s="52"/>
      <c r="AA12335" s="52"/>
    </row>
    <row r="12336" spans="19:27">
      <c r="S12336" s="52"/>
      <c r="T12336" s="52"/>
      <c r="U12336" s="52"/>
      <c r="V12336" s="52"/>
      <c r="W12336" s="52"/>
      <c r="X12336" s="52"/>
      <c r="Y12336" s="52"/>
      <c r="Z12336" s="52"/>
      <c r="AA12336" s="52"/>
    </row>
    <row r="12337" spans="19:27">
      <c r="S12337" s="52"/>
      <c r="T12337" s="52"/>
      <c r="U12337" s="52"/>
      <c r="V12337" s="52"/>
      <c r="W12337" s="52"/>
      <c r="X12337" s="52"/>
      <c r="Y12337" s="52"/>
      <c r="Z12337" s="52"/>
      <c r="AA12337" s="52"/>
    </row>
    <row r="12338" spans="19:27">
      <c r="S12338" s="52"/>
      <c r="T12338" s="52"/>
      <c r="U12338" s="52"/>
      <c r="V12338" s="52"/>
      <c r="W12338" s="52"/>
      <c r="X12338" s="52"/>
      <c r="Y12338" s="52"/>
      <c r="Z12338" s="52"/>
      <c r="AA12338" s="52"/>
    </row>
    <row r="12339" spans="19:27">
      <c r="S12339" s="52"/>
      <c r="T12339" s="52"/>
      <c r="U12339" s="52"/>
      <c r="V12339" s="52"/>
      <c r="W12339" s="52"/>
      <c r="X12339" s="52"/>
      <c r="Y12339" s="52"/>
      <c r="Z12339" s="52"/>
      <c r="AA12339" s="52"/>
    </row>
    <row r="12340" spans="19:27">
      <c r="S12340" s="52"/>
      <c r="T12340" s="52"/>
      <c r="U12340" s="52"/>
      <c r="V12340" s="52"/>
      <c r="W12340" s="52"/>
      <c r="X12340" s="52"/>
      <c r="Y12340" s="52"/>
      <c r="Z12340" s="52"/>
      <c r="AA12340" s="52"/>
    </row>
    <row r="12341" spans="19:27">
      <c r="S12341" s="52"/>
      <c r="T12341" s="52"/>
      <c r="U12341" s="52"/>
      <c r="V12341" s="52"/>
      <c r="W12341" s="52"/>
      <c r="X12341" s="52"/>
      <c r="Y12341" s="52"/>
      <c r="Z12341" s="52"/>
      <c r="AA12341" s="52"/>
    </row>
    <row r="12342" spans="19:27">
      <c r="S12342" s="52"/>
      <c r="T12342" s="52"/>
      <c r="U12342" s="52"/>
      <c r="V12342" s="52"/>
      <c r="W12342" s="52"/>
      <c r="X12342" s="52"/>
      <c r="Y12342" s="52"/>
      <c r="Z12342" s="52"/>
      <c r="AA12342" s="52"/>
    </row>
    <row r="12343" spans="19:27">
      <c r="S12343" s="52"/>
      <c r="T12343" s="52"/>
      <c r="U12343" s="52"/>
      <c r="V12343" s="52"/>
      <c r="W12343" s="52"/>
      <c r="X12343" s="52"/>
      <c r="Y12343" s="52"/>
      <c r="Z12343" s="52"/>
      <c r="AA12343" s="52"/>
    </row>
    <row r="12344" spans="19:27">
      <c r="S12344" s="52"/>
      <c r="T12344" s="52"/>
      <c r="U12344" s="52"/>
      <c r="V12344" s="52"/>
      <c r="W12344" s="52"/>
      <c r="X12344" s="52"/>
      <c r="Y12344" s="52"/>
      <c r="Z12344" s="52"/>
      <c r="AA12344" s="52"/>
    </row>
    <row r="12345" spans="19:27">
      <c r="S12345" s="52"/>
      <c r="T12345" s="52"/>
      <c r="U12345" s="52"/>
      <c r="V12345" s="52"/>
      <c r="W12345" s="52"/>
      <c r="X12345" s="52"/>
      <c r="Y12345" s="52"/>
      <c r="Z12345" s="52"/>
      <c r="AA12345" s="52"/>
    </row>
    <row r="12346" spans="19:27">
      <c r="S12346" s="52"/>
      <c r="T12346" s="52"/>
      <c r="U12346" s="52"/>
      <c r="V12346" s="52"/>
      <c r="W12346" s="52"/>
      <c r="X12346" s="52"/>
      <c r="Y12346" s="52"/>
      <c r="Z12346" s="52"/>
      <c r="AA12346" s="52"/>
    </row>
    <row r="12347" spans="19:27">
      <c r="S12347" s="52"/>
      <c r="T12347" s="52"/>
      <c r="U12347" s="52"/>
      <c r="V12347" s="52"/>
      <c r="W12347" s="52"/>
      <c r="X12347" s="52"/>
      <c r="Y12347" s="52"/>
      <c r="Z12347" s="52"/>
      <c r="AA12347" s="52"/>
    </row>
    <row r="12348" spans="19:27">
      <c r="S12348" s="52"/>
      <c r="T12348" s="52"/>
      <c r="U12348" s="52"/>
      <c r="V12348" s="52"/>
      <c r="W12348" s="52"/>
      <c r="X12348" s="52"/>
      <c r="Y12348" s="52"/>
      <c r="Z12348" s="52"/>
      <c r="AA12348" s="52"/>
    </row>
    <row r="12349" spans="19:27">
      <c r="S12349" s="52"/>
      <c r="T12349" s="52"/>
      <c r="U12349" s="52"/>
      <c r="V12349" s="52"/>
      <c r="W12349" s="52"/>
      <c r="X12349" s="52"/>
      <c r="Y12349" s="52"/>
      <c r="Z12349" s="52"/>
      <c r="AA12349" s="52"/>
    </row>
    <row r="12350" spans="19:27">
      <c r="S12350" s="52"/>
      <c r="T12350" s="52"/>
      <c r="U12350" s="52"/>
      <c r="V12350" s="52"/>
      <c r="W12350" s="52"/>
      <c r="X12350" s="52"/>
      <c r="Y12350" s="52"/>
      <c r="Z12350" s="52"/>
      <c r="AA12350" s="52"/>
    </row>
    <row r="12351" spans="19:27">
      <c r="S12351" s="52"/>
      <c r="T12351" s="52"/>
      <c r="U12351" s="52"/>
      <c r="V12351" s="52"/>
      <c r="W12351" s="52"/>
      <c r="X12351" s="52"/>
      <c r="Y12351" s="52"/>
      <c r="Z12351" s="52"/>
      <c r="AA12351" s="52"/>
    </row>
    <row r="12352" spans="19:27">
      <c r="S12352" s="52"/>
      <c r="T12352" s="52"/>
      <c r="U12352" s="52"/>
      <c r="V12352" s="52"/>
      <c r="W12352" s="52"/>
      <c r="X12352" s="52"/>
      <c r="Y12352" s="52"/>
      <c r="Z12352" s="52"/>
      <c r="AA12352" s="52"/>
    </row>
    <row r="12353" spans="19:27">
      <c r="S12353" s="52"/>
      <c r="T12353" s="52"/>
      <c r="U12353" s="52"/>
      <c r="V12353" s="52"/>
      <c r="W12353" s="52"/>
      <c r="X12353" s="52"/>
      <c r="Y12353" s="52"/>
      <c r="Z12353" s="52"/>
      <c r="AA12353" s="52"/>
    </row>
    <row r="12354" spans="19:27">
      <c r="S12354" s="52"/>
      <c r="T12354" s="52"/>
      <c r="U12354" s="52"/>
      <c r="V12354" s="52"/>
      <c r="W12354" s="52"/>
      <c r="X12354" s="52"/>
      <c r="Y12354" s="52"/>
      <c r="Z12354" s="52"/>
      <c r="AA12354" s="52"/>
    </row>
    <row r="12355" spans="19:27">
      <c r="S12355" s="52"/>
      <c r="T12355" s="52"/>
      <c r="U12355" s="52"/>
      <c r="V12355" s="52"/>
      <c r="W12355" s="52"/>
      <c r="X12355" s="52"/>
      <c r="Y12355" s="52"/>
      <c r="Z12355" s="52"/>
      <c r="AA12355" s="52"/>
    </row>
    <row r="12356" spans="19:27">
      <c r="S12356" s="52"/>
      <c r="T12356" s="52"/>
      <c r="U12356" s="52"/>
      <c r="V12356" s="52"/>
      <c r="W12356" s="52"/>
      <c r="X12356" s="52"/>
      <c r="Y12356" s="52"/>
      <c r="Z12356" s="52"/>
      <c r="AA12356" s="52"/>
    </row>
    <row r="12357" spans="19:27">
      <c r="S12357" s="52"/>
      <c r="T12357" s="52"/>
      <c r="U12357" s="52"/>
      <c r="V12357" s="52"/>
      <c r="W12357" s="52"/>
      <c r="X12357" s="52"/>
      <c r="Y12357" s="52"/>
      <c r="Z12357" s="52"/>
      <c r="AA12357" s="52"/>
    </row>
    <row r="12358" spans="19:27">
      <c r="S12358" s="52"/>
      <c r="T12358" s="52"/>
      <c r="U12358" s="52"/>
      <c r="V12358" s="52"/>
      <c r="W12358" s="52"/>
      <c r="X12358" s="52"/>
      <c r="Y12358" s="52"/>
      <c r="Z12358" s="52"/>
      <c r="AA12358" s="52"/>
    </row>
    <row r="12359" spans="19:27">
      <c r="S12359" s="52"/>
      <c r="T12359" s="52"/>
      <c r="U12359" s="52"/>
      <c r="V12359" s="52"/>
      <c r="W12359" s="52"/>
      <c r="X12359" s="52"/>
      <c r="Y12359" s="52"/>
      <c r="Z12359" s="52"/>
      <c r="AA12359" s="52"/>
    </row>
    <row r="12360" spans="19:27">
      <c r="S12360" s="52"/>
      <c r="T12360" s="52"/>
      <c r="U12360" s="52"/>
      <c r="V12360" s="52"/>
      <c r="W12360" s="52"/>
      <c r="X12360" s="52"/>
      <c r="Y12360" s="52"/>
      <c r="Z12360" s="52"/>
      <c r="AA12360" s="52"/>
    </row>
    <row r="12361" spans="19:27">
      <c r="S12361" s="52"/>
      <c r="T12361" s="52"/>
      <c r="U12361" s="52"/>
      <c r="V12361" s="52"/>
      <c r="W12361" s="52"/>
      <c r="X12361" s="52"/>
      <c r="Y12361" s="52"/>
      <c r="Z12361" s="52"/>
      <c r="AA12361" s="52"/>
    </row>
    <row r="12362" spans="19:27">
      <c r="S12362" s="52"/>
      <c r="T12362" s="52"/>
      <c r="U12362" s="52"/>
      <c r="V12362" s="52"/>
      <c r="W12362" s="52"/>
      <c r="X12362" s="52"/>
      <c r="Y12362" s="52"/>
      <c r="Z12362" s="52"/>
      <c r="AA12362" s="52"/>
    </row>
    <row r="12363" spans="19:27">
      <c r="S12363" s="52"/>
      <c r="T12363" s="52"/>
      <c r="U12363" s="52"/>
      <c r="V12363" s="52"/>
      <c r="W12363" s="52"/>
      <c r="X12363" s="52"/>
      <c r="Y12363" s="52"/>
      <c r="Z12363" s="52"/>
      <c r="AA12363" s="52"/>
    </row>
    <row r="12364" spans="19:27">
      <c r="S12364" s="52"/>
      <c r="T12364" s="52"/>
      <c r="U12364" s="52"/>
      <c r="V12364" s="52"/>
      <c r="W12364" s="52"/>
      <c r="X12364" s="52"/>
      <c r="Y12364" s="52"/>
      <c r="Z12364" s="52"/>
      <c r="AA12364" s="52"/>
    </row>
    <row r="12365" spans="19:27">
      <c r="S12365" s="52"/>
      <c r="T12365" s="52"/>
      <c r="U12365" s="52"/>
      <c r="V12365" s="52"/>
      <c r="W12365" s="52"/>
      <c r="X12365" s="52"/>
      <c r="Y12365" s="52"/>
      <c r="Z12365" s="52"/>
      <c r="AA12365" s="52"/>
    </row>
    <row r="12366" spans="19:27">
      <c r="S12366" s="52"/>
      <c r="T12366" s="52"/>
      <c r="U12366" s="52"/>
      <c r="V12366" s="52"/>
      <c r="W12366" s="52"/>
      <c r="X12366" s="52"/>
      <c r="Y12366" s="52"/>
      <c r="Z12366" s="52"/>
      <c r="AA12366" s="52"/>
    </row>
    <row r="12367" spans="19:27">
      <c r="S12367" s="52"/>
      <c r="T12367" s="52"/>
      <c r="U12367" s="52"/>
      <c r="V12367" s="52"/>
      <c r="W12367" s="52"/>
      <c r="X12367" s="52"/>
      <c r="Y12367" s="52"/>
      <c r="Z12367" s="52"/>
      <c r="AA12367" s="52"/>
    </row>
    <row r="12368" spans="19:27">
      <c r="S12368" s="52"/>
      <c r="T12368" s="52"/>
      <c r="U12368" s="52"/>
      <c r="V12368" s="52"/>
      <c r="W12368" s="52"/>
      <c r="X12368" s="52"/>
      <c r="Y12368" s="52"/>
      <c r="Z12368" s="52"/>
      <c r="AA12368" s="52"/>
    </row>
    <row r="12369" spans="19:27">
      <c r="S12369" s="52"/>
      <c r="T12369" s="52"/>
      <c r="U12369" s="52"/>
      <c r="V12369" s="52"/>
      <c r="W12369" s="52"/>
      <c r="X12369" s="52"/>
      <c r="Y12369" s="52"/>
      <c r="Z12369" s="52"/>
      <c r="AA12369" s="52"/>
    </row>
    <row r="12370" spans="19:27">
      <c r="S12370" s="52"/>
      <c r="T12370" s="52"/>
      <c r="U12370" s="52"/>
      <c r="V12370" s="52"/>
      <c r="W12370" s="52"/>
      <c r="X12370" s="52"/>
      <c r="Y12370" s="52"/>
      <c r="Z12370" s="52"/>
      <c r="AA12370" s="52"/>
    </row>
    <row r="12371" spans="19:27">
      <c r="S12371" s="52"/>
      <c r="T12371" s="52"/>
      <c r="U12371" s="52"/>
      <c r="V12371" s="52"/>
      <c r="W12371" s="52"/>
      <c r="X12371" s="52"/>
      <c r="Y12371" s="52"/>
      <c r="Z12371" s="52"/>
      <c r="AA12371" s="52"/>
    </row>
    <row r="12372" spans="19:27">
      <c r="S12372" s="52"/>
      <c r="T12372" s="52"/>
      <c r="U12372" s="52"/>
      <c r="V12372" s="52"/>
      <c r="W12372" s="52"/>
      <c r="X12372" s="52"/>
      <c r="Y12372" s="52"/>
      <c r="Z12372" s="52"/>
      <c r="AA12372" s="52"/>
    </row>
    <row r="12373" spans="19:27">
      <c r="S12373" s="52"/>
      <c r="T12373" s="52"/>
      <c r="U12373" s="52"/>
      <c r="V12373" s="52"/>
      <c r="W12373" s="52"/>
      <c r="X12373" s="52"/>
      <c r="Y12373" s="52"/>
      <c r="Z12373" s="52"/>
      <c r="AA12373" s="52"/>
    </row>
    <row r="12374" spans="19:27">
      <c r="S12374" s="52"/>
      <c r="T12374" s="52"/>
      <c r="U12374" s="52"/>
      <c r="V12374" s="52"/>
      <c r="W12374" s="52"/>
      <c r="X12374" s="52"/>
      <c r="Y12374" s="52"/>
      <c r="Z12374" s="52"/>
      <c r="AA12374" s="52"/>
    </row>
    <row r="12375" spans="19:27">
      <c r="S12375" s="52"/>
      <c r="T12375" s="52"/>
      <c r="U12375" s="52"/>
      <c r="V12375" s="52"/>
      <c r="W12375" s="52"/>
      <c r="X12375" s="52"/>
      <c r="Y12375" s="52"/>
      <c r="Z12375" s="52"/>
      <c r="AA12375" s="52"/>
    </row>
    <row r="12376" spans="19:27">
      <c r="S12376" s="52"/>
      <c r="T12376" s="52"/>
      <c r="U12376" s="52"/>
      <c r="V12376" s="52"/>
      <c r="W12376" s="52"/>
      <c r="X12376" s="52"/>
      <c r="Y12376" s="52"/>
      <c r="Z12376" s="52"/>
      <c r="AA12376" s="52"/>
    </row>
    <row r="12377" spans="19:27">
      <c r="S12377" s="52"/>
      <c r="T12377" s="52"/>
      <c r="U12377" s="52"/>
      <c r="V12377" s="52"/>
      <c r="W12377" s="52"/>
      <c r="X12377" s="52"/>
      <c r="Y12377" s="52"/>
      <c r="Z12377" s="52"/>
      <c r="AA12377" s="52"/>
    </row>
    <row r="12378" spans="19:27">
      <c r="S12378" s="52"/>
      <c r="T12378" s="52"/>
      <c r="U12378" s="52"/>
      <c r="V12378" s="52"/>
      <c r="W12378" s="52"/>
      <c r="X12378" s="52"/>
      <c r="Y12378" s="52"/>
      <c r="Z12378" s="52"/>
      <c r="AA12378" s="52"/>
    </row>
    <row r="12379" spans="19:27">
      <c r="S12379" s="52"/>
      <c r="T12379" s="52"/>
      <c r="U12379" s="52"/>
      <c r="V12379" s="52"/>
      <c r="W12379" s="52"/>
      <c r="X12379" s="52"/>
      <c r="Y12379" s="52"/>
      <c r="Z12379" s="52"/>
      <c r="AA12379" s="52"/>
    </row>
    <row r="12380" spans="19:27">
      <c r="S12380" s="52"/>
      <c r="T12380" s="52"/>
      <c r="U12380" s="52"/>
      <c r="V12380" s="52"/>
      <c r="W12380" s="52"/>
      <c r="X12380" s="52"/>
      <c r="Y12380" s="52"/>
      <c r="Z12380" s="52"/>
      <c r="AA12380" s="52"/>
    </row>
    <row r="12381" spans="19:27">
      <c r="S12381" s="52"/>
      <c r="T12381" s="52"/>
      <c r="U12381" s="52"/>
      <c r="V12381" s="52"/>
      <c r="W12381" s="52"/>
      <c r="X12381" s="52"/>
      <c r="Y12381" s="52"/>
      <c r="Z12381" s="52"/>
      <c r="AA12381" s="52"/>
    </row>
    <row r="12382" spans="19:27">
      <c r="S12382" s="52"/>
      <c r="T12382" s="52"/>
      <c r="U12382" s="52"/>
      <c r="V12382" s="52"/>
      <c r="W12382" s="52"/>
      <c r="X12382" s="52"/>
      <c r="Y12382" s="52"/>
      <c r="Z12382" s="52"/>
      <c r="AA12382" s="52"/>
    </row>
    <row r="12383" spans="19:27">
      <c r="S12383" s="52"/>
      <c r="T12383" s="52"/>
      <c r="U12383" s="52"/>
      <c r="V12383" s="52"/>
      <c r="W12383" s="52"/>
      <c r="X12383" s="52"/>
      <c r="Y12383" s="52"/>
      <c r="Z12383" s="52"/>
      <c r="AA12383" s="52"/>
    </row>
    <row r="12384" spans="19:27">
      <c r="S12384" s="52"/>
      <c r="T12384" s="52"/>
      <c r="U12384" s="52"/>
      <c r="V12384" s="52"/>
      <c r="W12384" s="52"/>
      <c r="X12384" s="52"/>
      <c r="Y12384" s="52"/>
      <c r="Z12384" s="52"/>
      <c r="AA12384" s="52"/>
    </row>
    <row r="12385" spans="19:27">
      <c r="S12385" s="52"/>
      <c r="T12385" s="52"/>
      <c r="U12385" s="52"/>
      <c r="V12385" s="52"/>
      <c r="W12385" s="52"/>
      <c r="X12385" s="52"/>
      <c r="Y12385" s="52"/>
      <c r="Z12385" s="52"/>
      <c r="AA12385" s="52"/>
    </row>
    <row r="12386" spans="19:27">
      <c r="S12386" s="52"/>
      <c r="T12386" s="52"/>
      <c r="U12386" s="52"/>
      <c r="V12386" s="52"/>
      <c r="W12386" s="52"/>
      <c r="X12386" s="52"/>
      <c r="Y12386" s="52"/>
      <c r="Z12386" s="52"/>
      <c r="AA12386" s="52"/>
    </row>
    <row r="12387" spans="19:27">
      <c r="S12387" s="52"/>
      <c r="T12387" s="52"/>
      <c r="U12387" s="52"/>
      <c r="V12387" s="52"/>
      <c r="W12387" s="52"/>
      <c r="X12387" s="52"/>
      <c r="Y12387" s="52"/>
      <c r="Z12387" s="52"/>
      <c r="AA12387" s="52"/>
    </row>
    <row r="12388" spans="19:27">
      <c r="S12388" s="52"/>
      <c r="T12388" s="52"/>
      <c r="U12388" s="52"/>
      <c r="V12388" s="52"/>
      <c r="W12388" s="52"/>
      <c r="X12388" s="52"/>
      <c r="Y12388" s="52"/>
      <c r="Z12388" s="52"/>
      <c r="AA12388" s="52"/>
    </row>
    <row r="12389" spans="19:27">
      <c r="S12389" s="52"/>
      <c r="T12389" s="52"/>
      <c r="U12389" s="52"/>
      <c r="V12389" s="52"/>
      <c r="W12389" s="52"/>
      <c r="X12389" s="52"/>
      <c r="Y12389" s="52"/>
      <c r="Z12389" s="52"/>
      <c r="AA12389" s="52"/>
    </row>
    <row r="12390" spans="19:27">
      <c r="S12390" s="52"/>
      <c r="T12390" s="52"/>
      <c r="U12390" s="52"/>
      <c r="V12390" s="52"/>
      <c r="W12390" s="52"/>
      <c r="X12390" s="52"/>
      <c r="Y12390" s="52"/>
      <c r="Z12390" s="52"/>
      <c r="AA12390" s="52"/>
    </row>
    <row r="12391" spans="19:27">
      <c r="S12391" s="52"/>
      <c r="T12391" s="52"/>
      <c r="U12391" s="52"/>
      <c r="V12391" s="52"/>
      <c r="W12391" s="52"/>
      <c r="X12391" s="52"/>
      <c r="Y12391" s="52"/>
      <c r="Z12391" s="52"/>
      <c r="AA12391" s="52"/>
    </row>
    <row r="12392" spans="19:27">
      <c r="S12392" s="52"/>
      <c r="T12392" s="52"/>
      <c r="U12392" s="52"/>
      <c r="V12392" s="52"/>
      <c r="W12392" s="52"/>
      <c r="X12392" s="52"/>
      <c r="Y12392" s="52"/>
      <c r="Z12392" s="52"/>
      <c r="AA12392" s="52"/>
    </row>
    <row r="12393" spans="19:27">
      <c r="S12393" s="52"/>
      <c r="T12393" s="52"/>
      <c r="U12393" s="52"/>
      <c r="V12393" s="52"/>
      <c r="W12393" s="52"/>
      <c r="X12393" s="52"/>
      <c r="Y12393" s="52"/>
      <c r="Z12393" s="52"/>
      <c r="AA12393" s="52"/>
    </row>
    <row r="12394" spans="19:27">
      <c r="S12394" s="52"/>
      <c r="T12394" s="52"/>
      <c r="U12394" s="52"/>
      <c r="V12394" s="52"/>
      <c r="W12394" s="52"/>
      <c r="X12394" s="52"/>
      <c r="Y12394" s="52"/>
      <c r="Z12394" s="52"/>
      <c r="AA12394" s="52"/>
    </row>
    <row r="12395" spans="19:27">
      <c r="S12395" s="52"/>
      <c r="T12395" s="52"/>
      <c r="U12395" s="52"/>
      <c r="V12395" s="52"/>
      <c r="W12395" s="52"/>
      <c r="X12395" s="52"/>
      <c r="Y12395" s="52"/>
      <c r="Z12395" s="52"/>
      <c r="AA12395" s="52"/>
    </row>
    <row r="12396" spans="19:27">
      <c r="S12396" s="52"/>
      <c r="T12396" s="52"/>
      <c r="U12396" s="52"/>
      <c r="V12396" s="52"/>
      <c r="W12396" s="52"/>
      <c r="X12396" s="52"/>
      <c r="Y12396" s="52"/>
      <c r="Z12396" s="52"/>
      <c r="AA12396" s="52"/>
    </row>
    <row r="12397" spans="19:27">
      <c r="S12397" s="52"/>
      <c r="T12397" s="52"/>
      <c r="U12397" s="52"/>
      <c r="V12397" s="52"/>
      <c r="W12397" s="52"/>
      <c r="X12397" s="52"/>
      <c r="Y12397" s="52"/>
      <c r="Z12397" s="52"/>
      <c r="AA12397" s="52"/>
    </row>
    <row r="12398" spans="19:27">
      <c r="S12398" s="52"/>
      <c r="T12398" s="52"/>
      <c r="U12398" s="52"/>
      <c r="V12398" s="52"/>
      <c r="W12398" s="52"/>
      <c r="X12398" s="52"/>
      <c r="Y12398" s="52"/>
      <c r="Z12398" s="52"/>
      <c r="AA12398" s="52"/>
    </row>
    <row r="12399" spans="19:27">
      <c r="S12399" s="52"/>
      <c r="T12399" s="52"/>
      <c r="U12399" s="52"/>
      <c r="V12399" s="52"/>
      <c r="W12399" s="52"/>
      <c r="X12399" s="52"/>
      <c r="Y12399" s="52"/>
      <c r="Z12399" s="52"/>
      <c r="AA12399" s="52"/>
    </row>
    <row r="12400" spans="19:27">
      <c r="S12400" s="52"/>
      <c r="T12400" s="52"/>
      <c r="U12400" s="52"/>
      <c r="V12400" s="52"/>
      <c r="W12400" s="52"/>
      <c r="X12400" s="52"/>
      <c r="Y12400" s="52"/>
      <c r="Z12400" s="52"/>
      <c r="AA12400" s="52"/>
    </row>
    <row r="12401" spans="19:27">
      <c r="S12401" s="52"/>
      <c r="T12401" s="52"/>
      <c r="U12401" s="52"/>
      <c r="V12401" s="52"/>
      <c r="W12401" s="52"/>
      <c r="X12401" s="52"/>
      <c r="Y12401" s="52"/>
      <c r="Z12401" s="52"/>
      <c r="AA12401" s="52"/>
    </row>
    <row r="12402" spans="19:27">
      <c r="S12402" s="52"/>
      <c r="T12402" s="52"/>
      <c r="U12402" s="52"/>
      <c r="V12402" s="52"/>
      <c r="W12402" s="52"/>
      <c r="X12402" s="52"/>
      <c r="Y12402" s="52"/>
      <c r="Z12402" s="52"/>
      <c r="AA12402" s="52"/>
    </row>
    <row r="12403" spans="19:27">
      <c r="S12403" s="52"/>
      <c r="T12403" s="52"/>
      <c r="U12403" s="52"/>
      <c r="V12403" s="52"/>
      <c r="W12403" s="52"/>
      <c r="X12403" s="52"/>
      <c r="Y12403" s="52"/>
      <c r="Z12403" s="52"/>
      <c r="AA12403" s="52"/>
    </row>
    <row r="12404" spans="19:27">
      <c r="S12404" s="52"/>
      <c r="T12404" s="52"/>
      <c r="U12404" s="52"/>
      <c r="V12404" s="52"/>
      <c r="W12404" s="52"/>
      <c r="X12404" s="52"/>
      <c r="Y12404" s="52"/>
      <c r="Z12404" s="52"/>
      <c r="AA12404" s="52"/>
    </row>
    <row r="12405" spans="19:27">
      <c r="S12405" s="52"/>
      <c r="T12405" s="52"/>
      <c r="U12405" s="52"/>
      <c r="V12405" s="52"/>
      <c r="W12405" s="52"/>
      <c r="X12405" s="52"/>
      <c r="Y12405" s="52"/>
      <c r="Z12405" s="52"/>
      <c r="AA12405" s="52"/>
    </row>
    <row r="12406" spans="19:27">
      <c r="S12406" s="52"/>
      <c r="T12406" s="52"/>
      <c r="U12406" s="52"/>
      <c r="V12406" s="52"/>
      <c r="W12406" s="52"/>
      <c r="X12406" s="52"/>
      <c r="Y12406" s="52"/>
      <c r="Z12406" s="52"/>
      <c r="AA12406" s="52"/>
    </row>
    <row r="12407" spans="19:27">
      <c r="S12407" s="52"/>
      <c r="T12407" s="52"/>
      <c r="U12407" s="52"/>
      <c r="V12407" s="52"/>
      <c r="W12407" s="52"/>
      <c r="X12407" s="52"/>
      <c r="Y12407" s="52"/>
      <c r="Z12407" s="52"/>
      <c r="AA12407" s="52"/>
    </row>
    <row r="12408" spans="19:27">
      <c r="S12408" s="52"/>
      <c r="T12408" s="52"/>
      <c r="U12408" s="52"/>
      <c r="V12408" s="52"/>
      <c r="W12408" s="52"/>
      <c r="X12408" s="52"/>
      <c r="Y12408" s="52"/>
      <c r="Z12408" s="52"/>
      <c r="AA12408" s="52"/>
    </row>
    <row r="12409" spans="19:27">
      <c r="S12409" s="52"/>
      <c r="T12409" s="52"/>
      <c r="U12409" s="52"/>
      <c r="V12409" s="52"/>
      <c r="W12409" s="52"/>
      <c r="X12409" s="52"/>
      <c r="Y12409" s="52"/>
      <c r="Z12409" s="52"/>
      <c r="AA12409" s="52"/>
    </row>
    <row r="12410" spans="19:27">
      <c r="S12410" s="52"/>
      <c r="T12410" s="52"/>
      <c r="U12410" s="52"/>
      <c r="V12410" s="52"/>
      <c r="W12410" s="52"/>
      <c r="X12410" s="52"/>
      <c r="Y12410" s="52"/>
      <c r="Z12410" s="52"/>
      <c r="AA12410" s="52"/>
    </row>
    <row r="12411" spans="19:27">
      <c r="S12411" s="52"/>
      <c r="T12411" s="52"/>
      <c r="U12411" s="52"/>
      <c r="V12411" s="52"/>
      <c r="W12411" s="52"/>
      <c r="X12411" s="52"/>
      <c r="Y12411" s="52"/>
      <c r="Z12411" s="52"/>
      <c r="AA12411" s="52"/>
    </row>
    <row r="12412" spans="19:27">
      <c r="S12412" s="52"/>
      <c r="T12412" s="52"/>
      <c r="U12412" s="52"/>
      <c r="V12412" s="52"/>
      <c r="W12412" s="52"/>
      <c r="X12412" s="52"/>
      <c r="Y12412" s="52"/>
      <c r="Z12412" s="52"/>
      <c r="AA12412" s="52"/>
    </row>
    <row r="12413" spans="19:27">
      <c r="S12413" s="52"/>
      <c r="T12413" s="52"/>
      <c r="U12413" s="52"/>
      <c r="V12413" s="52"/>
      <c r="W12413" s="52"/>
      <c r="X12413" s="52"/>
      <c r="Y12413" s="52"/>
      <c r="Z12413" s="52"/>
      <c r="AA12413" s="52"/>
    </row>
    <row r="12414" spans="19:27">
      <c r="S12414" s="52"/>
      <c r="T12414" s="52"/>
      <c r="U12414" s="52"/>
      <c r="V12414" s="52"/>
      <c r="W12414" s="52"/>
      <c r="X12414" s="52"/>
      <c r="Y12414" s="52"/>
      <c r="Z12414" s="52"/>
      <c r="AA12414" s="52"/>
    </row>
    <row r="12415" spans="19:27">
      <c r="S12415" s="52"/>
      <c r="T12415" s="52"/>
      <c r="U12415" s="52"/>
      <c r="V12415" s="52"/>
      <c r="W12415" s="52"/>
      <c r="X12415" s="52"/>
      <c r="Y12415" s="52"/>
      <c r="Z12415" s="52"/>
      <c r="AA12415" s="52"/>
    </row>
    <row r="12416" spans="19:27">
      <c r="S12416" s="52"/>
      <c r="T12416" s="52"/>
      <c r="U12416" s="52"/>
      <c r="V12416" s="52"/>
      <c r="W12416" s="52"/>
      <c r="X12416" s="52"/>
      <c r="Y12416" s="52"/>
      <c r="Z12416" s="52"/>
      <c r="AA12416" s="52"/>
    </row>
    <row r="12417" spans="19:27">
      <c r="S12417" s="52"/>
      <c r="T12417" s="52"/>
      <c r="U12417" s="52"/>
      <c r="V12417" s="52"/>
      <c r="W12417" s="52"/>
      <c r="X12417" s="52"/>
      <c r="Y12417" s="52"/>
      <c r="Z12417" s="52"/>
      <c r="AA12417" s="52"/>
    </row>
    <row r="12418" spans="19:27">
      <c r="S12418" s="52"/>
      <c r="T12418" s="52"/>
      <c r="U12418" s="52"/>
      <c r="V12418" s="52"/>
      <c r="W12418" s="52"/>
      <c r="X12418" s="52"/>
      <c r="Y12418" s="52"/>
      <c r="Z12418" s="52"/>
      <c r="AA12418" s="52"/>
    </row>
    <row r="12419" spans="19:27">
      <c r="S12419" s="52"/>
      <c r="T12419" s="52"/>
      <c r="U12419" s="52"/>
      <c r="V12419" s="52"/>
      <c r="W12419" s="52"/>
      <c r="X12419" s="52"/>
      <c r="Y12419" s="52"/>
      <c r="Z12419" s="52"/>
      <c r="AA12419" s="52"/>
    </row>
    <row r="12420" spans="19:27">
      <c r="S12420" s="52"/>
      <c r="T12420" s="52"/>
      <c r="U12420" s="52"/>
      <c r="V12420" s="52"/>
      <c r="W12420" s="52"/>
      <c r="X12420" s="52"/>
      <c r="Y12420" s="52"/>
      <c r="Z12420" s="52"/>
      <c r="AA12420" s="52"/>
    </row>
    <row r="12421" spans="19:27">
      <c r="S12421" s="52"/>
      <c r="T12421" s="52"/>
      <c r="U12421" s="52"/>
      <c r="V12421" s="52"/>
      <c r="W12421" s="52"/>
      <c r="X12421" s="52"/>
      <c r="Y12421" s="52"/>
      <c r="Z12421" s="52"/>
      <c r="AA12421" s="52"/>
    </row>
    <row r="12422" spans="19:27">
      <c r="S12422" s="52"/>
      <c r="T12422" s="52"/>
      <c r="U12422" s="52"/>
      <c r="V12422" s="52"/>
      <c r="W12422" s="52"/>
      <c r="X12422" s="52"/>
      <c r="Y12422" s="52"/>
      <c r="Z12422" s="52"/>
      <c r="AA12422" s="52"/>
    </row>
    <row r="12423" spans="19:27">
      <c r="S12423" s="52"/>
      <c r="T12423" s="52"/>
      <c r="U12423" s="52"/>
      <c r="V12423" s="52"/>
      <c r="W12423" s="52"/>
      <c r="X12423" s="52"/>
      <c r="Y12423" s="52"/>
      <c r="Z12423" s="52"/>
      <c r="AA12423" s="52"/>
    </row>
    <row r="12424" spans="19:27">
      <c r="S12424" s="52"/>
      <c r="T12424" s="52"/>
      <c r="U12424" s="52"/>
      <c r="V12424" s="52"/>
      <c r="W12424" s="52"/>
      <c r="X12424" s="52"/>
      <c r="Y12424" s="52"/>
      <c r="Z12424" s="52"/>
      <c r="AA12424" s="52"/>
    </row>
    <row r="12425" spans="19:27">
      <c r="S12425" s="52"/>
      <c r="T12425" s="52"/>
      <c r="U12425" s="52"/>
      <c r="V12425" s="52"/>
      <c r="W12425" s="52"/>
      <c r="X12425" s="52"/>
      <c r="Y12425" s="52"/>
      <c r="Z12425" s="52"/>
      <c r="AA12425" s="52"/>
    </row>
    <row r="12426" spans="19:27">
      <c r="S12426" s="52"/>
      <c r="T12426" s="52"/>
      <c r="U12426" s="52"/>
      <c r="V12426" s="52"/>
      <c r="W12426" s="52"/>
      <c r="X12426" s="52"/>
      <c r="Y12426" s="52"/>
      <c r="Z12426" s="52"/>
      <c r="AA12426" s="52"/>
    </row>
    <row r="12427" spans="19:27">
      <c r="S12427" s="52"/>
      <c r="T12427" s="52"/>
      <c r="U12427" s="52"/>
      <c r="V12427" s="52"/>
      <c r="W12427" s="52"/>
      <c r="X12427" s="52"/>
      <c r="Y12427" s="52"/>
      <c r="Z12427" s="52"/>
      <c r="AA12427" s="52"/>
    </row>
    <row r="12428" spans="19:27">
      <c r="S12428" s="52"/>
      <c r="T12428" s="52"/>
      <c r="U12428" s="52"/>
      <c r="V12428" s="52"/>
      <c r="W12428" s="52"/>
      <c r="X12428" s="52"/>
      <c r="Y12428" s="52"/>
      <c r="Z12428" s="52"/>
      <c r="AA12428" s="52"/>
    </row>
    <row r="12429" spans="19:27">
      <c r="S12429" s="52"/>
      <c r="T12429" s="52"/>
      <c r="U12429" s="52"/>
      <c r="V12429" s="52"/>
      <c r="W12429" s="52"/>
      <c r="X12429" s="52"/>
      <c r="Y12429" s="52"/>
      <c r="Z12429" s="52"/>
      <c r="AA12429" s="52"/>
    </row>
    <row r="12430" spans="19:27">
      <c r="S12430" s="52"/>
      <c r="T12430" s="52"/>
      <c r="U12430" s="52"/>
      <c r="V12430" s="52"/>
      <c r="W12430" s="52"/>
      <c r="X12430" s="52"/>
      <c r="Y12430" s="52"/>
      <c r="Z12430" s="52"/>
      <c r="AA12430" s="52"/>
    </row>
    <row r="12431" spans="19:27">
      <c r="S12431" s="52"/>
      <c r="T12431" s="52"/>
      <c r="U12431" s="52"/>
      <c r="V12431" s="52"/>
      <c r="W12431" s="52"/>
      <c r="X12431" s="52"/>
      <c r="Y12431" s="52"/>
      <c r="Z12431" s="52"/>
      <c r="AA12431" s="52"/>
    </row>
    <row r="12432" spans="19:27">
      <c r="S12432" s="52"/>
      <c r="T12432" s="52"/>
      <c r="U12432" s="52"/>
      <c r="V12432" s="52"/>
      <c r="W12432" s="52"/>
      <c r="X12432" s="52"/>
      <c r="Y12432" s="52"/>
      <c r="Z12432" s="52"/>
      <c r="AA12432" s="52"/>
    </row>
    <row r="12433" spans="19:27">
      <c r="S12433" s="52"/>
      <c r="T12433" s="52"/>
      <c r="U12433" s="52"/>
      <c r="V12433" s="52"/>
      <c r="W12433" s="52"/>
      <c r="X12433" s="52"/>
      <c r="Y12433" s="52"/>
      <c r="Z12433" s="52"/>
      <c r="AA12433" s="52"/>
    </row>
    <row r="12434" spans="19:27">
      <c r="S12434" s="52"/>
      <c r="T12434" s="52"/>
      <c r="U12434" s="52"/>
      <c r="V12434" s="52"/>
      <c r="W12434" s="52"/>
      <c r="X12434" s="52"/>
      <c r="Y12434" s="52"/>
      <c r="Z12434" s="52"/>
      <c r="AA12434" s="52"/>
    </row>
    <row r="12435" spans="19:27">
      <c r="S12435" s="52"/>
      <c r="T12435" s="52"/>
      <c r="U12435" s="52"/>
      <c r="V12435" s="52"/>
      <c r="W12435" s="52"/>
      <c r="X12435" s="52"/>
      <c r="Y12435" s="52"/>
      <c r="Z12435" s="52"/>
      <c r="AA12435" s="52"/>
    </row>
    <row r="12436" spans="19:27">
      <c r="S12436" s="52"/>
      <c r="T12436" s="52"/>
      <c r="U12436" s="52"/>
      <c r="V12436" s="52"/>
      <c r="W12436" s="52"/>
      <c r="X12436" s="52"/>
      <c r="Y12436" s="52"/>
      <c r="Z12436" s="52"/>
      <c r="AA12436" s="52"/>
    </row>
    <row r="12437" spans="19:27">
      <c r="S12437" s="52"/>
      <c r="T12437" s="52"/>
      <c r="U12437" s="52"/>
      <c r="V12437" s="52"/>
      <c r="W12437" s="52"/>
      <c r="X12437" s="52"/>
      <c r="Y12437" s="52"/>
      <c r="Z12437" s="52"/>
      <c r="AA12437" s="52"/>
    </row>
    <row r="12438" spans="19:27">
      <c r="S12438" s="52"/>
      <c r="T12438" s="52"/>
      <c r="U12438" s="52"/>
      <c r="V12438" s="52"/>
      <c r="W12438" s="52"/>
      <c r="X12438" s="52"/>
      <c r="Y12438" s="52"/>
      <c r="Z12438" s="52"/>
      <c r="AA12438" s="52"/>
    </row>
    <row r="12439" spans="19:27">
      <c r="S12439" s="52"/>
      <c r="T12439" s="52"/>
      <c r="U12439" s="52"/>
      <c r="V12439" s="52"/>
      <c r="W12439" s="52"/>
      <c r="X12439" s="52"/>
      <c r="Y12439" s="52"/>
      <c r="Z12439" s="52"/>
      <c r="AA12439" s="52"/>
    </row>
    <row r="12440" spans="19:27">
      <c r="S12440" s="52"/>
      <c r="T12440" s="52"/>
      <c r="U12440" s="52"/>
      <c r="V12440" s="52"/>
      <c r="W12440" s="52"/>
      <c r="X12440" s="52"/>
      <c r="Y12440" s="52"/>
      <c r="Z12440" s="52"/>
      <c r="AA12440" s="52"/>
    </row>
    <row r="12441" spans="19:27">
      <c r="S12441" s="52"/>
      <c r="T12441" s="52"/>
      <c r="U12441" s="52"/>
      <c r="V12441" s="52"/>
      <c r="W12441" s="52"/>
      <c r="X12441" s="52"/>
      <c r="Y12441" s="52"/>
      <c r="Z12441" s="52"/>
      <c r="AA12441" s="52"/>
    </row>
    <row r="12442" spans="19:27">
      <c r="S12442" s="52"/>
      <c r="T12442" s="52"/>
      <c r="U12442" s="52"/>
      <c r="V12442" s="52"/>
      <c r="W12442" s="52"/>
      <c r="X12442" s="52"/>
      <c r="Y12442" s="52"/>
      <c r="Z12442" s="52"/>
      <c r="AA12442" s="52"/>
    </row>
    <row r="12443" spans="19:27">
      <c r="S12443" s="52"/>
      <c r="T12443" s="52"/>
      <c r="U12443" s="52"/>
      <c r="V12443" s="52"/>
      <c r="W12443" s="52"/>
      <c r="X12443" s="52"/>
      <c r="Y12443" s="52"/>
      <c r="Z12443" s="52"/>
      <c r="AA12443" s="52"/>
    </row>
    <row r="12444" spans="19:27">
      <c r="S12444" s="52"/>
      <c r="T12444" s="52"/>
      <c r="U12444" s="52"/>
      <c r="V12444" s="52"/>
      <c r="W12444" s="52"/>
      <c r="X12444" s="52"/>
      <c r="Y12444" s="52"/>
      <c r="Z12444" s="52"/>
      <c r="AA12444" s="52"/>
    </row>
    <row r="12445" spans="19:27">
      <c r="S12445" s="52"/>
      <c r="T12445" s="52"/>
      <c r="U12445" s="52"/>
      <c r="V12445" s="52"/>
      <c r="W12445" s="52"/>
      <c r="X12445" s="52"/>
      <c r="Y12445" s="52"/>
      <c r="Z12445" s="52"/>
      <c r="AA12445" s="52"/>
    </row>
    <row r="12446" spans="19:27">
      <c r="S12446" s="52"/>
      <c r="T12446" s="52"/>
      <c r="U12446" s="52"/>
      <c r="V12446" s="52"/>
      <c r="W12446" s="52"/>
      <c r="X12446" s="52"/>
      <c r="Y12446" s="52"/>
      <c r="Z12446" s="52"/>
      <c r="AA12446" s="52"/>
    </row>
    <row r="12447" spans="19:27">
      <c r="S12447" s="52"/>
      <c r="T12447" s="52"/>
      <c r="U12447" s="52"/>
      <c r="V12447" s="52"/>
      <c r="W12447" s="52"/>
      <c r="X12447" s="52"/>
      <c r="Y12447" s="52"/>
      <c r="Z12447" s="52"/>
      <c r="AA12447" s="52"/>
    </row>
    <row r="12448" spans="19:27">
      <c r="S12448" s="52"/>
      <c r="T12448" s="52"/>
      <c r="U12448" s="52"/>
      <c r="V12448" s="52"/>
      <c r="W12448" s="52"/>
      <c r="X12448" s="52"/>
      <c r="Y12448" s="52"/>
      <c r="Z12448" s="52"/>
      <c r="AA12448" s="52"/>
    </row>
    <row r="12449" spans="19:27">
      <c r="S12449" s="52"/>
      <c r="T12449" s="52"/>
      <c r="U12449" s="52"/>
      <c r="V12449" s="52"/>
      <c r="W12449" s="52"/>
      <c r="X12449" s="52"/>
      <c r="Y12449" s="52"/>
      <c r="Z12449" s="52"/>
      <c r="AA12449" s="52"/>
    </row>
    <row r="12450" spans="19:27">
      <c r="S12450" s="52"/>
      <c r="T12450" s="52"/>
      <c r="U12450" s="52"/>
      <c r="V12450" s="52"/>
      <c r="W12450" s="52"/>
      <c r="X12450" s="52"/>
      <c r="Y12450" s="52"/>
      <c r="Z12450" s="52"/>
      <c r="AA12450" s="52"/>
    </row>
    <row r="12451" spans="19:27">
      <c r="S12451" s="52"/>
      <c r="T12451" s="52"/>
      <c r="U12451" s="52"/>
      <c r="V12451" s="52"/>
      <c r="W12451" s="52"/>
      <c r="X12451" s="52"/>
      <c r="Y12451" s="52"/>
      <c r="Z12451" s="52"/>
      <c r="AA12451" s="52"/>
    </row>
    <row r="12452" spans="19:27">
      <c r="S12452" s="52"/>
      <c r="T12452" s="52"/>
      <c r="U12452" s="52"/>
      <c r="V12452" s="52"/>
      <c r="W12452" s="52"/>
      <c r="X12452" s="52"/>
      <c r="Y12452" s="52"/>
      <c r="Z12452" s="52"/>
      <c r="AA12452" s="52"/>
    </row>
    <row r="12453" spans="19:27">
      <c r="S12453" s="52"/>
      <c r="T12453" s="52"/>
      <c r="U12453" s="52"/>
      <c r="V12453" s="52"/>
      <c r="W12453" s="52"/>
      <c r="X12453" s="52"/>
      <c r="Y12453" s="52"/>
      <c r="Z12453" s="52"/>
      <c r="AA12453" s="52"/>
    </row>
    <row r="12454" spans="19:27">
      <c r="S12454" s="52"/>
      <c r="T12454" s="52"/>
      <c r="U12454" s="52"/>
      <c r="V12454" s="52"/>
      <c r="W12454" s="52"/>
      <c r="X12454" s="52"/>
      <c r="Y12454" s="52"/>
      <c r="Z12454" s="52"/>
      <c r="AA12454" s="52"/>
    </row>
    <row r="12455" spans="19:27">
      <c r="S12455" s="52"/>
      <c r="T12455" s="52"/>
      <c r="U12455" s="52"/>
      <c r="V12455" s="52"/>
      <c r="W12455" s="52"/>
      <c r="X12455" s="52"/>
      <c r="Y12455" s="52"/>
      <c r="Z12455" s="52"/>
      <c r="AA12455" s="52"/>
    </row>
    <row r="12456" spans="19:27">
      <c r="S12456" s="52"/>
      <c r="T12456" s="52"/>
      <c r="U12456" s="52"/>
      <c r="V12456" s="52"/>
      <c r="W12456" s="52"/>
      <c r="X12456" s="52"/>
      <c r="Y12456" s="52"/>
      <c r="Z12456" s="52"/>
      <c r="AA12456" s="52"/>
    </row>
    <row r="12457" spans="19:27">
      <c r="S12457" s="52"/>
      <c r="T12457" s="52"/>
      <c r="U12457" s="52"/>
      <c r="V12457" s="52"/>
      <c r="W12457" s="52"/>
      <c r="X12457" s="52"/>
      <c r="Y12457" s="52"/>
      <c r="Z12457" s="52"/>
      <c r="AA12457" s="52"/>
    </row>
    <row r="12458" spans="19:27">
      <c r="S12458" s="52"/>
      <c r="T12458" s="52"/>
      <c r="U12458" s="52"/>
      <c r="V12458" s="52"/>
      <c r="W12458" s="52"/>
      <c r="X12458" s="52"/>
      <c r="Y12458" s="52"/>
      <c r="Z12458" s="52"/>
      <c r="AA12458" s="52"/>
    </row>
    <row r="12459" spans="19:27">
      <c r="S12459" s="52"/>
      <c r="T12459" s="52"/>
      <c r="U12459" s="52"/>
      <c r="V12459" s="52"/>
      <c r="W12459" s="52"/>
      <c r="X12459" s="52"/>
      <c r="Y12459" s="52"/>
      <c r="Z12459" s="52"/>
      <c r="AA12459" s="52"/>
    </row>
    <row r="12460" spans="19:27">
      <c r="S12460" s="52"/>
      <c r="T12460" s="52"/>
      <c r="U12460" s="52"/>
      <c r="V12460" s="52"/>
      <c r="W12460" s="52"/>
      <c r="X12460" s="52"/>
      <c r="Y12460" s="52"/>
      <c r="Z12460" s="52"/>
      <c r="AA12460" s="52"/>
    </row>
    <row r="12461" spans="19:27">
      <c r="S12461" s="52"/>
      <c r="T12461" s="52"/>
      <c r="U12461" s="52"/>
      <c r="V12461" s="52"/>
      <c r="W12461" s="52"/>
      <c r="X12461" s="52"/>
      <c r="Y12461" s="52"/>
      <c r="Z12461" s="52"/>
      <c r="AA12461" s="52"/>
    </row>
    <row r="12462" spans="19:27">
      <c r="S12462" s="52"/>
      <c r="T12462" s="52"/>
      <c r="U12462" s="52"/>
      <c r="V12462" s="52"/>
      <c r="W12462" s="52"/>
      <c r="X12462" s="52"/>
      <c r="Y12462" s="52"/>
      <c r="Z12462" s="52"/>
      <c r="AA12462" s="52"/>
    </row>
    <row r="12463" spans="19:27">
      <c r="S12463" s="52"/>
      <c r="T12463" s="52"/>
      <c r="U12463" s="52"/>
      <c r="V12463" s="52"/>
      <c r="W12463" s="52"/>
      <c r="X12463" s="52"/>
      <c r="Y12463" s="52"/>
      <c r="Z12463" s="52"/>
      <c r="AA12463" s="52"/>
    </row>
    <row r="12464" spans="19:27">
      <c r="S12464" s="52"/>
      <c r="T12464" s="52"/>
      <c r="U12464" s="52"/>
      <c r="V12464" s="52"/>
      <c r="W12464" s="52"/>
      <c r="X12464" s="52"/>
      <c r="Y12464" s="52"/>
      <c r="Z12464" s="52"/>
      <c r="AA12464" s="52"/>
    </row>
    <row r="12465" spans="19:27">
      <c r="S12465" s="52"/>
      <c r="T12465" s="52"/>
      <c r="U12465" s="52"/>
      <c r="V12465" s="52"/>
      <c r="W12465" s="52"/>
      <c r="X12465" s="52"/>
      <c r="Y12465" s="52"/>
      <c r="Z12465" s="52"/>
      <c r="AA12465" s="52"/>
    </row>
    <row r="12466" spans="19:27">
      <c r="S12466" s="52"/>
      <c r="T12466" s="52"/>
      <c r="U12466" s="52"/>
      <c r="V12466" s="52"/>
      <c r="W12466" s="52"/>
      <c r="X12466" s="52"/>
      <c r="Y12466" s="52"/>
      <c r="Z12466" s="52"/>
      <c r="AA12466" s="52"/>
    </row>
    <row r="12467" spans="19:27">
      <c r="S12467" s="52"/>
      <c r="T12467" s="52"/>
      <c r="U12467" s="52"/>
      <c r="V12467" s="52"/>
      <c r="W12467" s="52"/>
      <c r="X12467" s="52"/>
      <c r="Y12467" s="52"/>
      <c r="Z12467" s="52"/>
      <c r="AA12467" s="52"/>
    </row>
    <row r="12468" spans="19:27">
      <c r="S12468" s="52"/>
      <c r="T12468" s="52"/>
      <c r="U12468" s="52"/>
      <c r="V12468" s="52"/>
      <c r="W12468" s="52"/>
      <c r="X12468" s="52"/>
      <c r="Y12468" s="52"/>
      <c r="Z12468" s="52"/>
      <c r="AA12468" s="52"/>
    </row>
    <row r="12469" spans="19:27">
      <c r="S12469" s="52"/>
      <c r="T12469" s="52"/>
      <c r="U12469" s="52"/>
      <c r="V12469" s="52"/>
      <c r="W12469" s="52"/>
      <c r="X12469" s="52"/>
      <c r="Y12469" s="52"/>
      <c r="Z12469" s="52"/>
      <c r="AA12469" s="52"/>
    </row>
    <row r="12470" spans="19:27">
      <c r="S12470" s="52"/>
      <c r="T12470" s="52"/>
      <c r="U12470" s="52"/>
      <c r="V12470" s="52"/>
      <c r="W12470" s="52"/>
      <c r="X12470" s="52"/>
      <c r="Y12470" s="52"/>
      <c r="Z12470" s="52"/>
      <c r="AA12470" s="52"/>
    </row>
    <row r="12471" spans="19:27">
      <c r="S12471" s="52"/>
      <c r="T12471" s="52"/>
      <c r="U12471" s="52"/>
      <c r="V12471" s="52"/>
      <c r="W12471" s="52"/>
      <c r="X12471" s="52"/>
      <c r="Y12471" s="52"/>
      <c r="Z12471" s="52"/>
      <c r="AA12471" s="52"/>
    </row>
    <row r="12472" spans="19:27">
      <c r="S12472" s="52"/>
      <c r="T12472" s="52"/>
      <c r="U12472" s="52"/>
      <c r="V12472" s="52"/>
      <c r="W12472" s="52"/>
      <c r="X12472" s="52"/>
      <c r="Y12472" s="52"/>
      <c r="Z12472" s="52"/>
      <c r="AA12472" s="52"/>
    </row>
    <row r="12473" spans="19:27">
      <c r="S12473" s="52"/>
      <c r="T12473" s="52"/>
      <c r="U12473" s="52"/>
      <c r="V12473" s="52"/>
      <c r="W12473" s="52"/>
      <c r="X12473" s="52"/>
      <c r="Y12473" s="52"/>
      <c r="Z12473" s="52"/>
      <c r="AA12473" s="52"/>
    </row>
    <row r="12474" spans="19:27">
      <c r="S12474" s="52"/>
      <c r="T12474" s="52"/>
      <c r="U12474" s="52"/>
      <c r="V12474" s="52"/>
      <c r="W12474" s="52"/>
      <c r="X12474" s="52"/>
      <c r="Y12474" s="52"/>
      <c r="Z12474" s="52"/>
      <c r="AA12474" s="52"/>
    </row>
    <row r="12475" spans="19:27">
      <c r="S12475" s="52"/>
      <c r="T12475" s="52"/>
      <c r="U12475" s="52"/>
      <c r="V12475" s="52"/>
      <c r="W12475" s="52"/>
      <c r="X12475" s="52"/>
      <c r="Y12475" s="52"/>
      <c r="Z12475" s="52"/>
      <c r="AA12475" s="52"/>
    </row>
    <row r="12476" spans="19:27">
      <c r="S12476" s="52"/>
      <c r="T12476" s="52"/>
      <c r="U12476" s="52"/>
      <c r="V12476" s="52"/>
      <c r="W12476" s="52"/>
      <c r="X12476" s="52"/>
      <c r="Y12476" s="52"/>
      <c r="Z12476" s="52"/>
      <c r="AA12476" s="52"/>
    </row>
    <row r="12477" spans="19:27">
      <c r="S12477" s="52"/>
      <c r="T12477" s="52"/>
      <c r="U12477" s="52"/>
      <c r="V12477" s="52"/>
      <c r="W12477" s="52"/>
      <c r="X12477" s="52"/>
      <c r="Y12477" s="52"/>
      <c r="Z12477" s="52"/>
      <c r="AA12477" s="52"/>
    </row>
    <row r="12478" spans="19:27">
      <c r="S12478" s="52"/>
      <c r="T12478" s="52"/>
      <c r="U12478" s="52"/>
      <c r="V12478" s="52"/>
      <c r="W12478" s="52"/>
      <c r="X12478" s="52"/>
      <c r="Y12478" s="52"/>
      <c r="Z12478" s="52"/>
      <c r="AA12478" s="52"/>
    </row>
    <row r="12479" spans="19:27">
      <c r="S12479" s="52"/>
      <c r="T12479" s="52"/>
      <c r="U12479" s="52"/>
      <c r="V12479" s="52"/>
      <c r="W12479" s="52"/>
      <c r="X12479" s="52"/>
      <c r="Y12479" s="52"/>
      <c r="Z12479" s="52"/>
      <c r="AA12479" s="52"/>
    </row>
    <row r="12480" spans="19:27">
      <c r="S12480" s="52"/>
      <c r="T12480" s="52"/>
      <c r="U12480" s="52"/>
      <c r="V12480" s="52"/>
      <c r="W12480" s="52"/>
      <c r="X12480" s="52"/>
      <c r="Y12480" s="52"/>
      <c r="Z12480" s="52"/>
      <c r="AA12480" s="52"/>
    </row>
    <row r="12481" spans="19:27">
      <c r="S12481" s="52"/>
      <c r="T12481" s="52"/>
      <c r="U12481" s="52"/>
      <c r="V12481" s="52"/>
      <c r="W12481" s="52"/>
      <c r="X12481" s="52"/>
      <c r="Y12481" s="52"/>
      <c r="Z12481" s="52"/>
      <c r="AA12481" s="52"/>
    </row>
    <row r="12482" spans="19:27">
      <c r="S12482" s="52"/>
      <c r="T12482" s="52"/>
      <c r="U12482" s="52"/>
      <c r="V12482" s="52"/>
      <c r="W12482" s="52"/>
      <c r="X12482" s="52"/>
      <c r="Y12482" s="52"/>
      <c r="Z12482" s="52"/>
      <c r="AA12482" s="52"/>
    </row>
    <row r="12483" spans="19:27">
      <c r="S12483" s="52"/>
      <c r="T12483" s="52"/>
      <c r="U12483" s="52"/>
      <c r="V12483" s="52"/>
      <c r="W12483" s="52"/>
      <c r="X12483" s="52"/>
      <c r="Y12483" s="52"/>
      <c r="Z12483" s="52"/>
      <c r="AA12483" s="52"/>
    </row>
    <row r="12484" spans="19:27">
      <c r="S12484" s="52"/>
      <c r="T12484" s="52"/>
      <c r="U12484" s="52"/>
      <c r="V12484" s="52"/>
      <c r="W12484" s="52"/>
      <c r="X12484" s="52"/>
      <c r="Y12484" s="52"/>
      <c r="Z12484" s="52"/>
      <c r="AA12484" s="52"/>
    </row>
    <row r="12485" spans="19:27">
      <c r="S12485" s="52"/>
      <c r="T12485" s="52"/>
      <c r="U12485" s="52"/>
      <c r="V12485" s="52"/>
      <c r="W12485" s="52"/>
      <c r="X12485" s="52"/>
      <c r="Y12485" s="52"/>
      <c r="Z12485" s="52"/>
      <c r="AA12485" s="52"/>
    </row>
    <row r="12486" spans="19:27">
      <c r="S12486" s="52"/>
      <c r="T12486" s="52"/>
      <c r="U12486" s="52"/>
      <c r="V12486" s="52"/>
      <c r="W12486" s="52"/>
      <c r="X12486" s="52"/>
      <c r="Y12486" s="52"/>
      <c r="Z12486" s="52"/>
      <c r="AA12486" s="52"/>
    </row>
    <row r="12487" spans="19:27">
      <c r="S12487" s="52"/>
      <c r="T12487" s="52"/>
      <c r="U12487" s="52"/>
      <c r="V12487" s="52"/>
      <c r="W12487" s="52"/>
      <c r="X12487" s="52"/>
      <c r="Y12487" s="52"/>
      <c r="Z12487" s="52"/>
      <c r="AA12487" s="52"/>
    </row>
    <row r="12488" spans="19:27">
      <c r="S12488" s="52"/>
      <c r="T12488" s="52"/>
      <c r="U12488" s="52"/>
      <c r="V12488" s="52"/>
      <c r="W12488" s="52"/>
      <c r="X12488" s="52"/>
      <c r="Y12488" s="52"/>
      <c r="Z12488" s="52"/>
      <c r="AA12488" s="52"/>
    </row>
    <row r="12489" spans="19:27">
      <c r="S12489" s="52"/>
      <c r="T12489" s="52"/>
      <c r="U12489" s="52"/>
      <c r="V12489" s="52"/>
      <c r="W12489" s="52"/>
      <c r="X12489" s="52"/>
      <c r="Y12489" s="52"/>
      <c r="Z12489" s="52"/>
      <c r="AA12489" s="52"/>
    </row>
    <row r="12490" spans="19:27">
      <c r="S12490" s="52"/>
      <c r="T12490" s="52"/>
      <c r="U12490" s="52"/>
      <c r="V12490" s="52"/>
      <c r="W12490" s="52"/>
      <c r="X12490" s="52"/>
      <c r="Y12490" s="52"/>
      <c r="Z12490" s="52"/>
      <c r="AA12490" s="52"/>
    </row>
    <row r="12491" spans="19:27">
      <c r="S12491" s="52"/>
      <c r="T12491" s="52"/>
      <c r="U12491" s="52"/>
      <c r="V12491" s="52"/>
      <c r="W12491" s="52"/>
      <c r="X12491" s="52"/>
      <c r="Y12491" s="52"/>
      <c r="Z12491" s="52"/>
      <c r="AA12491" s="52"/>
    </row>
    <row r="12492" spans="19:27">
      <c r="S12492" s="52"/>
      <c r="T12492" s="52"/>
      <c r="U12492" s="52"/>
      <c r="V12492" s="52"/>
      <c r="W12492" s="52"/>
      <c r="X12492" s="52"/>
      <c r="Y12492" s="52"/>
      <c r="Z12492" s="52"/>
      <c r="AA12492" s="52"/>
    </row>
    <row r="12493" spans="19:27">
      <c r="S12493" s="52"/>
      <c r="T12493" s="52"/>
      <c r="U12493" s="52"/>
      <c r="V12493" s="52"/>
      <c r="W12493" s="52"/>
      <c r="X12493" s="52"/>
      <c r="Y12493" s="52"/>
      <c r="Z12493" s="52"/>
      <c r="AA12493" s="52"/>
    </row>
    <row r="12494" spans="19:27">
      <c r="S12494" s="52"/>
      <c r="T12494" s="52"/>
      <c r="U12494" s="52"/>
      <c r="V12494" s="52"/>
      <c r="W12494" s="52"/>
      <c r="X12494" s="52"/>
      <c r="Y12494" s="52"/>
      <c r="Z12494" s="52"/>
      <c r="AA12494" s="52"/>
    </row>
    <row r="12495" spans="19:27">
      <c r="S12495" s="52"/>
      <c r="T12495" s="52"/>
      <c r="U12495" s="52"/>
      <c r="V12495" s="52"/>
      <c r="W12495" s="52"/>
      <c r="X12495" s="52"/>
      <c r="Y12495" s="52"/>
      <c r="Z12495" s="52"/>
      <c r="AA12495" s="52"/>
    </row>
    <row r="12496" spans="19:27">
      <c r="S12496" s="52"/>
      <c r="T12496" s="52"/>
      <c r="U12496" s="52"/>
      <c r="V12496" s="52"/>
      <c r="W12496" s="52"/>
      <c r="X12496" s="52"/>
      <c r="Y12496" s="52"/>
      <c r="Z12496" s="52"/>
      <c r="AA12496" s="52"/>
    </row>
    <row r="12497" spans="19:27">
      <c r="S12497" s="52"/>
      <c r="T12497" s="52"/>
      <c r="U12497" s="52"/>
      <c r="V12497" s="52"/>
      <c r="W12497" s="52"/>
      <c r="X12497" s="52"/>
      <c r="Y12497" s="52"/>
      <c r="Z12497" s="52"/>
      <c r="AA12497" s="52"/>
    </row>
    <row r="12498" spans="19:27">
      <c r="S12498" s="52"/>
      <c r="T12498" s="52"/>
      <c r="U12498" s="52"/>
      <c r="V12498" s="52"/>
      <c r="W12498" s="52"/>
      <c r="X12498" s="52"/>
      <c r="Y12498" s="52"/>
      <c r="Z12498" s="52"/>
      <c r="AA12498" s="52"/>
    </row>
    <row r="12499" spans="19:27">
      <c r="S12499" s="52"/>
      <c r="T12499" s="52"/>
      <c r="U12499" s="52"/>
      <c r="V12499" s="52"/>
      <c r="W12499" s="52"/>
      <c r="X12499" s="52"/>
      <c r="Y12499" s="52"/>
      <c r="Z12499" s="52"/>
      <c r="AA12499" s="52"/>
    </row>
    <row r="12500" spans="19:27">
      <c r="S12500" s="52"/>
      <c r="T12500" s="52"/>
      <c r="U12500" s="52"/>
      <c r="V12500" s="52"/>
      <c r="W12500" s="52"/>
      <c r="X12500" s="52"/>
      <c r="Y12500" s="52"/>
      <c r="Z12500" s="52"/>
      <c r="AA12500" s="52"/>
    </row>
    <row r="12501" spans="19:27">
      <c r="S12501" s="52"/>
      <c r="T12501" s="52"/>
      <c r="U12501" s="52"/>
      <c r="V12501" s="52"/>
      <c r="W12501" s="52"/>
      <c r="X12501" s="52"/>
      <c r="Y12501" s="52"/>
      <c r="Z12501" s="52"/>
      <c r="AA12501" s="52"/>
    </row>
    <row r="12502" spans="19:27">
      <c r="S12502" s="52"/>
      <c r="T12502" s="52"/>
      <c r="U12502" s="52"/>
      <c r="V12502" s="52"/>
      <c r="W12502" s="52"/>
      <c r="X12502" s="52"/>
      <c r="Y12502" s="52"/>
      <c r="Z12502" s="52"/>
      <c r="AA12502" s="52"/>
    </row>
    <row r="12503" spans="19:27">
      <c r="S12503" s="52"/>
      <c r="T12503" s="52"/>
      <c r="U12503" s="52"/>
      <c r="V12503" s="52"/>
      <c r="W12503" s="52"/>
      <c r="X12503" s="52"/>
      <c r="Y12503" s="52"/>
      <c r="Z12503" s="52"/>
      <c r="AA12503" s="52"/>
    </row>
    <row r="12504" spans="19:27">
      <c r="S12504" s="52"/>
      <c r="T12504" s="52"/>
      <c r="U12504" s="52"/>
      <c r="V12504" s="52"/>
      <c r="W12504" s="52"/>
      <c r="X12504" s="52"/>
      <c r="Y12504" s="52"/>
      <c r="Z12504" s="52"/>
      <c r="AA12504" s="52"/>
    </row>
    <row r="12505" spans="19:27">
      <c r="S12505" s="52"/>
      <c r="T12505" s="52"/>
      <c r="U12505" s="52"/>
      <c r="V12505" s="52"/>
      <c r="W12505" s="52"/>
      <c r="X12505" s="52"/>
      <c r="Y12505" s="52"/>
      <c r="Z12505" s="52"/>
      <c r="AA12505" s="52"/>
    </row>
    <row r="12506" spans="19:27">
      <c r="S12506" s="52"/>
      <c r="T12506" s="52"/>
      <c r="U12506" s="52"/>
      <c r="V12506" s="52"/>
      <c r="W12506" s="52"/>
      <c r="X12506" s="52"/>
      <c r="Y12506" s="52"/>
      <c r="Z12506" s="52"/>
      <c r="AA12506" s="52"/>
    </row>
    <row r="12507" spans="19:27">
      <c r="S12507" s="52"/>
      <c r="T12507" s="52"/>
      <c r="U12507" s="52"/>
      <c r="V12507" s="52"/>
      <c r="W12507" s="52"/>
      <c r="X12507" s="52"/>
      <c r="Y12507" s="52"/>
      <c r="Z12507" s="52"/>
      <c r="AA12507" s="52"/>
    </row>
    <row r="12508" spans="19:27">
      <c r="S12508" s="52"/>
      <c r="T12508" s="52"/>
      <c r="U12508" s="52"/>
      <c r="V12508" s="52"/>
      <c r="W12508" s="52"/>
      <c r="X12508" s="52"/>
      <c r="Y12508" s="52"/>
      <c r="Z12508" s="52"/>
      <c r="AA12508" s="52"/>
    </row>
    <row r="12509" spans="19:27">
      <c r="S12509" s="52"/>
      <c r="T12509" s="52"/>
      <c r="U12509" s="52"/>
      <c r="V12509" s="52"/>
      <c r="W12509" s="52"/>
      <c r="X12509" s="52"/>
      <c r="Y12509" s="52"/>
      <c r="Z12509" s="52"/>
      <c r="AA12509" s="52"/>
    </row>
    <row r="12510" spans="19:27">
      <c r="S12510" s="52"/>
      <c r="T12510" s="52"/>
      <c r="U12510" s="52"/>
      <c r="V12510" s="52"/>
      <c r="W12510" s="52"/>
      <c r="X12510" s="52"/>
      <c r="Y12510" s="52"/>
      <c r="Z12510" s="52"/>
      <c r="AA12510" s="52"/>
    </row>
    <row r="12511" spans="19:27">
      <c r="S12511" s="52"/>
      <c r="T12511" s="52"/>
      <c r="U12511" s="52"/>
      <c r="V12511" s="52"/>
      <c r="W12511" s="52"/>
      <c r="X12511" s="52"/>
      <c r="Y12511" s="52"/>
      <c r="Z12511" s="52"/>
      <c r="AA12511" s="52"/>
    </row>
    <row r="12512" spans="19:27">
      <c r="S12512" s="52"/>
      <c r="T12512" s="52"/>
      <c r="U12512" s="52"/>
      <c r="V12512" s="52"/>
      <c r="W12512" s="52"/>
      <c r="X12512" s="52"/>
      <c r="Y12512" s="52"/>
      <c r="Z12512" s="52"/>
      <c r="AA12512" s="52"/>
    </row>
    <row r="12513" spans="19:27">
      <c r="S12513" s="52"/>
      <c r="T12513" s="52"/>
      <c r="U12513" s="52"/>
      <c r="V12513" s="52"/>
      <c r="W12513" s="52"/>
      <c r="X12513" s="52"/>
      <c r="Y12513" s="52"/>
      <c r="Z12513" s="52"/>
      <c r="AA12513" s="52"/>
    </row>
    <row r="12514" spans="19:27">
      <c r="S12514" s="52"/>
      <c r="T12514" s="52"/>
      <c r="U12514" s="52"/>
      <c r="V12514" s="52"/>
      <c r="W12514" s="52"/>
      <c r="X12514" s="52"/>
      <c r="Y12514" s="52"/>
      <c r="Z12514" s="52"/>
      <c r="AA12514" s="52"/>
    </row>
    <row r="12515" spans="19:27">
      <c r="S12515" s="52"/>
      <c r="T12515" s="52"/>
      <c r="U12515" s="52"/>
      <c r="V12515" s="52"/>
      <c r="W12515" s="52"/>
      <c r="X12515" s="52"/>
      <c r="Y12515" s="52"/>
      <c r="Z12515" s="52"/>
      <c r="AA12515" s="52"/>
    </row>
    <row r="12516" spans="19:27">
      <c r="S12516" s="52"/>
      <c r="T12516" s="52"/>
      <c r="U12516" s="52"/>
      <c r="V12516" s="52"/>
      <c r="W12516" s="52"/>
      <c r="X12516" s="52"/>
      <c r="Y12516" s="52"/>
      <c r="Z12516" s="52"/>
      <c r="AA12516" s="52"/>
    </row>
    <row r="12517" spans="19:27">
      <c r="S12517" s="52"/>
      <c r="T12517" s="52"/>
      <c r="U12517" s="52"/>
      <c r="V12517" s="52"/>
      <c r="W12517" s="52"/>
      <c r="X12517" s="52"/>
      <c r="Y12517" s="52"/>
      <c r="Z12517" s="52"/>
      <c r="AA12517" s="52"/>
    </row>
    <row r="12518" spans="19:27">
      <c r="S12518" s="52"/>
      <c r="T12518" s="52"/>
      <c r="U12518" s="52"/>
      <c r="V12518" s="52"/>
      <c r="W12518" s="52"/>
      <c r="X12518" s="52"/>
      <c r="Y12518" s="52"/>
      <c r="Z12518" s="52"/>
      <c r="AA12518" s="52"/>
    </row>
    <row r="12519" spans="19:27">
      <c r="S12519" s="52"/>
      <c r="T12519" s="52"/>
      <c r="U12519" s="52"/>
      <c r="V12519" s="52"/>
      <c r="W12519" s="52"/>
      <c r="X12519" s="52"/>
      <c r="Y12519" s="52"/>
      <c r="Z12519" s="52"/>
      <c r="AA12519" s="52"/>
    </row>
    <row r="12520" spans="19:27">
      <c r="S12520" s="52"/>
      <c r="T12520" s="52"/>
      <c r="U12520" s="52"/>
      <c r="V12520" s="52"/>
      <c r="W12520" s="52"/>
      <c r="X12520" s="52"/>
      <c r="Y12520" s="52"/>
      <c r="Z12520" s="52"/>
      <c r="AA12520" s="52"/>
    </row>
    <row r="12521" spans="19:27">
      <c r="S12521" s="52"/>
      <c r="T12521" s="52"/>
      <c r="U12521" s="52"/>
      <c r="V12521" s="52"/>
      <c r="W12521" s="52"/>
      <c r="X12521" s="52"/>
      <c r="Y12521" s="52"/>
      <c r="Z12521" s="52"/>
      <c r="AA12521" s="52"/>
    </row>
    <row r="12522" spans="19:27">
      <c r="S12522" s="52"/>
      <c r="T12522" s="52"/>
      <c r="U12522" s="52"/>
      <c r="V12522" s="52"/>
      <c r="W12522" s="52"/>
      <c r="X12522" s="52"/>
      <c r="Y12522" s="52"/>
      <c r="Z12522" s="52"/>
      <c r="AA12522" s="52"/>
    </row>
    <row r="12523" spans="19:27">
      <c r="S12523" s="52"/>
      <c r="T12523" s="52"/>
      <c r="U12523" s="52"/>
      <c r="V12523" s="52"/>
      <c r="W12523" s="52"/>
      <c r="X12523" s="52"/>
      <c r="Y12523" s="52"/>
      <c r="Z12523" s="52"/>
      <c r="AA12523" s="52"/>
    </row>
    <row r="12524" spans="19:27">
      <c r="S12524" s="52"/>
      <c r="T12524" s="52"/>
      <c r="U12524" s="52"/>
      <c r="V12524" s="52"/>
      <c r="W12524" s="52"/>
      <c r="X12524" s="52"/>
      <c r="Y12524" s="52"/>
      <c r="Z12524" s="52"/>
      <c r="AA12524" s="52"/>
    </row>
    <row r="12525" spans="19:27">
      <c r="S12525" s="52"/>
      <c r="T12525" s="52"/>
      <c r="U12525" s="52"/>
      <c r="V12525" s="52"/>
      <c r="W12525" s="52"/>
      <c r="X12525" s="52"/>
      <c r="Y12525" s="52"/>
      <c r="Z12525" s="52"/>
      <c r="AA12525" s="52"/>
    </row>
    <row r="12526" spans="19:27">
      <c r="S12526" s="52"/>
      <c r="T12526" s="52"/>
      <c r="U12526" s="52"/>
      <c r="V12526" s="52"/>
      <c r="W12526" s="52"/>
      <c r="X12526" s="52"/>
      <c r="Y12526" s="52"/>
      <c r="Z12526" s="52"/>
      <c r="AA12526" s="52"/>
    </row>
    <row r="12527" spans="19:27">
      <c r="S12527" s="52"/>
      <c r="T12527" s="52"/>
      <c r="U12527" s="52"/>
      <c r="V12527" s="52"/>
      <c r="W12527" s="52"/>
      <c r="X12527" s="52"/>
      <c r="Y12527" s="52"/>
      <c r="Z12527" s="52"/>
      <c r="AA12527" s="52"/>
    </row>
    <row r="12528" spans="19:27">
      <c r="S12528" s="52"/>
      <c r="T12528" s="52"/>
      <c r="U12528" s="52"/>
      <c r="V12528" s="52"/>
      <c r="W12528" s="52"/>
      <c r="X12528" s="52"/>
      <c r="Y12528" s="52"/>
      <c r="Z12528" s="52"/>
      <c r="AA12528" s="52"/>
    </row>
    <row r="12529" spans="19:27">
      <c r="S12529" s="52"/>
      <c r="T12529" s="52"/>
      <c r="U12529" s="52"/>
      <c r="V12529" s="52"/>
      <c r="W12529" s="52"/>
      <c r="X12529" s="52"/>
      <c r="Y12529" s="52"/>
      <c r="Z12529" s="52"/>
      <c r="AA12529" s="52"/>
    </row>
    <row r="12530" spans="19:27">
      <c r="S12530" s="52"/>
      <c r="T12530" s="52"/>
      <c r="U12530" s="52"/>
      <c r="V12530" s="52"/>
      <c r="W12530" s="52"/>
      <c r="X12530" s="52"/>
      <c r="Y12530" s="52"/>
      <c r="Z12530" s="52"/>
      <c r="AA12530" s="52"/>
    </row>
    <row r="12531" spans="19:27">
      <c r="S12531" s="52"/>
      <c r="T12531" s="52"/>
      <c r="U12531" s="52"/>
      <c r="V12531" s="52"/>
      <c r="W12531" s="52"/>
      <c r="X12531" s="52"/>
      <c r="Y12531" s="52"/>
      <c r="Z12531" s="52"/>
      <c r="AA12531" s="52"/>
    </row>
    <row r="12532" spans="19:27">
      <c r="S12532" s="52"/>
      <c r="T12532" s="52"/>
      <c r="U12532" s="52"/>
      <c r="V12532" s="52"/>
      <c r="W12532" s="52"/>
      <c r="X12532" s="52"/>
      <c r="Y12532" s="52"/>
      <c r="Z12532" s="52"/>
      <c r="AA12532" s="52"/>
    </row>
    <row r="12533" spans="19:27">
      <c r="S12533" s="52"/>
      <c r="T12533" s="52"/>
      <c r="U12533" s="52"/>
      <c r="V12533" s="52"/>
      <c r="W12533" s="52"/>
      <c r="X12533" s="52"/>
      <c r="Y12533" s="52"/>
      <c r="Z12533" s="52"/>
      <c r="AA12533" s="52"/>
    </row>
    <row r="12534" spans="19:27">
      <c r="S12534" s="52"/>
      <c r="T12534" s="52"/>
      <c r="U12534" s="52"/>
      <c r="V12534" s="52"/>
      <c r="W12534" s="52"/>
      <c r="X12534" s="52"/>
      <c r="Y12534" s="52"/>
      <c r="Z12534" s="52"/>
      <c r="AA12534" s="52"/>
    </row>
    <row r="12535" spans="19:27">
      <c r="S12535" s="52"/>
      <c r="T12535" s="52"/>
      <c r="U12535" s="52"/>
      <c r="V12535" s="52"/>
      <c r="W12535" s="52"/>
      <c r="X12535" s="52"/>
      <c r="Y12535" s="52"/>
      <c r="Z12535" s="52"/>
      <c r="AA12535" s="52"/>
    </row>
    <row r="12536" spans="19:27">
      <c r="S12536" s="52"/>
      <c r="T12536" s="52"/>
      <c r="U12536" s="52"/>
      <c r="V12536" s="52"/>
      <c r="W12536" s="52"/>
      <c r="X12536" s="52"/>
      <c r="Y12536" s="52"/>
      <c r="Z12536" s="52"/>
      <c r="AA12536" s="52"/>
    </row>
    <row r="12537" spans="19:27">
      <c r="S12537" s="52"/>
      <c r="T12537" s="52"/>
      <c r="U12537" s="52"/>
      <c r="V12537" s="52"/>
      <c r="W12537" s="52"/>
      <c r="X12537" s="52"/>
      <c r="Y12537" s="52"/>
      <c r="Z12537" s="52"/>
      <c r="AA12537" s="52"/>
    </row>
    <row r="12538" spans="19:27">
      <c r="S12538" s="52"/>
      <c r="T12538" s="52"/>
      <c r="U12538" s="52"/>
      <c r="V12538" s="52"/>
      <c r="W12538" s="52"/>
      <c r="X12538" s="52"/>
      <c r="Y12538" s="52"/>
      <c r="Z12538" s="52"/>
      <c r="AA12538" s="52"/>
    </row>
    <row r="12539" spans="19:27">
      <c r="S12539" s="52"/>
      <c r="T12539" s="52"/>
      <c r="U12539" s="52"/>
      <c r="V12539" s="52"/>
      <c r="W12539" s="52"/>
      <c r="X12539" s="52"/>
      <c r="Y12539" s="52"/>
      <c r="Z12539" s="52"/>
      <c r="AA12539" s="52"/>
    </row>
    <row r="12540" spans="19:27">
      <c r="S12540" s="52"/>
      <c r="T12540" s="52"/>
      <c r="U12540" s="52"/>
      <c r="V12540" s="52"/>
      <c r="W12540" s="52"/>
      <c r="X12540" s="52"/>
      <c r="Y12540" s="52"/>
      <c r="Z12540" s="52"/>
      <c r="AA12540" s="52"/>
    </row>
    <row r="12541" spans="19:27">
      <c r="S12541" s="52"/>
      <c r="T12541" s="52"/>
      <c r="U12541" s="52"/>
      <c r="V12541" s="52"/>
      <c r="W12541" s="52"/>
      <c r="X12541" s="52"/>
      <c r="Y12541" s="52"/>
      <c r="Z12541" s="52"/>
      <c r="AA12541" s="52"/>
    </row>
    <row r="12542" spans="19:27">
      <c r="S12542" s="52"/>
      <c r="T12542" s="52"/>
      <c r="U12542" s="52"/>
      <c r="V12542" s="52"/>
      <c r="W12542" s="52"/>
      <c r="X12542" s="52"/>
      <c r="Y12542" s="52"/>
      <c r="Z12542" s="52"/>
      <c r="AA12542" s="52"/>
    </row>
    <row r="12543" spans="19:27">
      <c r="S12543" s="52"/>
      <c r="T12543" s="52"/>
      <c r="U12543" s="52"/>
      <c r="V12543" s="52"/>
      <c r="W12543" s="52"/>
      <c r="X12543" s="52"/>
      <c r="Y12543" s="52"/>
      <c r="Z12543" s="52"/>
      <c r="AA12543" s="52"/>
    </row>
    <row r="12544" spans="19:27">
      <c r="S12544" s="52"/>
      <c r="T12544" s="52"/>
      <c r="U12544" s="52"/>
      <c r="V12544" s="52"/>
      <c r="W12544" s="52"/>
      <c r="X12544" s="52"/>
      <c r="Y12544" s="52"/>
      <c r="Z12544" s="52"/>
      <c r="AA12544" s="52"/>
    </row>
    <row r="12545" spans="19:27">
      <c r="S12545" s="52"/>
      <c r="T12545" s="52"/>
      <c r="U12545" s="52"/>
      <c r="V12545" s="52"/>
      <c r="W12545" s="52"/>
      <c r="X12545" s="52"/>
      <c r="Y12545" s="52"/>
      <c r="Z12545" s="52"/>
      <c r="AA12545" s="52"/>
    </row>
    <row r="12546" spans="19:27">
      <c r="S12546" s="52"/>
      <c r="T12546" s="52"/>
      <c r="U12546" s="52"/>
      <c r="V12546" s="52"/>
      <c r="W12546" s="52"/>
      <c r="X12546" s="52"/>
      <c r="Y12546" s="52"/>
      <c r="Z12546" s="52"/>
      <c r="AA12546" s="52"/>
    </row>
    <row r="12547" spans="19:27">
      <c r="S12547" s="52"/>
      <c r="T12547" s="52"/>
      <c r="U12547" s="52"/>
      <c r="V12547" s="52"/>
      <c r="W12547" s="52"/>
      <c r="X12547" s="52"/>
      <c r="Y12547" s="52"/>
      <c r="Z12547" s="52"/>
      <c r="AA12547" s="52"/>
    </row>
    <row r="12548" spans="19:27">
      <c r="S12548" s="52"/>
      <c r="T12548" s="52"/>
      <c r="U12548" s="52"/>
      <c r="V12548" s="52"/>
      <c r="W12548" s="52"/>
      <c r="X12548" s="52"/>
      <c r="Y12548" s="52"/>
      <c r="Z12548" s="52"/>
      <c r="AA12548" s="52"/>
    </row>
    <row r="12549" spans="19:27">
      <c r="S12549" s="52"/>
      <c r="T12549" s="52"/>
      <c r="U12549" s="52"/>
      <c r="V12549" s="52"/>
      <c r="W12549" s="52"/>
      <c r="X12549" s="52"/>
      <c r="Y12549" s="52"/>
      <c r="Z12549" s="52"/>
      <c r="AA12549" s="52"/>
    </row>
    <row r="12550" spans="19:27">
      <c r="S12550" s="52"/>
      <c r="T12550" s="52"/>
      <c r="U12550" s="52"/>
      <c r="V12550" s="52"/>
      <c r="W12550" s="52"/>
      <c r="X12550" s="52"/>
      <c r="Y12550" s="52"/>
      <c r="Z12550" s="52"/>
      <c r="AA12550" s="52"/>
    </row>
    <row r="12551" spans="19:27">
      <c r="S12551" s="52"/>
      <c r="T12551" s="52"/>
      <c r="U12551" s="52"/>
      <c r="V12551" s="52"/>
      <c r="W12551" s="52"/>
      <c r="X12551" s="52"/>
      <c r="Y12551" s="52"/>
      <c r="Z12551" s="52"/>
      <c r="AA12551" s="52"/>
    </row>
    <row r="12552" spans="19:27">
      <c r="S12552" s="52"/>
      <c r="T12552" s="52"/>
      <c r="U12552" s="52"/>
      <c r="V12552" s="52"/>
      <c r="W12552" s="52"/>
      <c r="X12552" s="52"/>
      <c r="Y12552" s="52"/>
      <c r="Z12552" s="52"/>
      <c r="AA12552" s="52"/>
    </row>
    <row r="12553" spans="19:27">
      <c r="S12553" s="52"/>
      <c r="T12553" s="52"/>
      <c r="U12553" s="52"/>
      <c r="V12553" s="52"/>
      <c r="W12553" s="52"/>
      <c r="X12553" s="52"/>
      <c r="Y12553" s="52"/>
      <c r="Z12553" s="52"/>
      <c r="AA12553" s="52"/>
    </row>
    <row r="12554" spans="19:27">
      <c r="S12554" s="52"/>
      <c r="T12554" s="52"/>
      <c r="U12554" s="52"/>
      <c r="V12554" s="52"/>
      <c r="W12554" s="52"/>
      <c r="X12554" s="52"/>
      <c r="Y12554" s="52"/>
      <c r="Z12554" s="52"/>
      <c r="AA12554" s="52"/>
    </row>
    <row r="12555" spans="19:27">
      <c r="S12555" s="52"/>
      <c r="T12555" s="52"/>
      <c r="U12555" s="52"/>
      <c r="V12555" s="52"/>
      <c r="W12555" s="52"/>
      <c r="X12555" s="52"/>
      <c r="Y12555" s="52"/>
      <c r="Z12555" s="52"/>
      <c r="AA12555" s="52"/>
    </row>
    <row r="12556" spans="19:27">
      <c r="S12556" s="52"/>
      <c r="T12556" s="52"/>
      <c r="U12556" s="52"/>
      <c r="V12556" s="52"/>
      <c r="W12556" s="52"/>
      <c r="X12556" s="52"/>
      <c r="Y12556" s="52"/>
      <c r="Z12556" s="52"/>
      <c r="AA12556" s="52"/>
    </row>
    <row r="12557" spans="19:27">
      <c r="S12557" s="52"/>
      <c r="T12557" s="52"/>
      <c r="U12557" s="52"/>
      <c r="V12557" s="52"/>
      <c r="W12557" s="52"/>
      <c r="X12557" s="52"/>
      <c r="Y12557" s="52"/>
      <c r="Z12557" s="52"/>
      <c r="AA12557" s="52"/>
    </row>
    <row r="12558" spans="19:27">
      <c r="S12558" s="52"/>
      <c r="T12558" s="52"/>
      <c r="U12558" s="52"/>
      <c r="V12558" s="52"/>
      <c r="W12558" s="52"/>
      <c r="X12558" s="52"/>
      <c r="Y12558" s="52"/>
      <c r="Z12558" s="52"/>
      <c r="AA12558" s="52"/>
    </row>
    <row r="12559" spans="19:27">
      <c r="S12559" s="52"/>
      <c r="T12559" s="52"/>
      <c r="U12559" s="52"/>
      <c r="V12559" s="52"/>
      <c r="W12559" s="52"/>
      <c r="X12559" s="52"/>
      <c r="Y12559" s="52"/>
      <c r="Z12559" s="52"/>
      <c r="AA12559" s="52"/>
    </row>
    <row r="12560" spans="19:27">
      <c r="S12560" s="52"/>
      <c r="T12560" s="52"/>
      <c r="U12560" s="52"/>
      <c r="V12560" s="52"/>
      <c r="W12560" s="52"/>
      <c r="X12560" s="52"/>
      <c r="Y12560" s="52"/>
      <c r="Z12560" s="52"/>
      <c r="AA12560" s="52"/>
    </row>
    <row r="12561" spans="19:27">
      <c r="S12561" s="52"/>
      <c r="T12561" s="52"/>
      <c r="U12561" s="52"/>
      <c r="V12561" s="52"/>
      <c r="W12561" s="52"/>
      <c r="X12561" s="52"/>
      <c r="Y12561" s="52"/>
      <c r="Z12561" s="52"/>
      <c r="AA12561" s="52"/>
    </row>
    <row r="12562" spans="19:27">
      <c r="S12562" s="52"/>
      <c r="T12562" s="52"/>
      <c r="U12562" s="52"/>
      <c r="V12562" s="52"/>
      <c r="W12562" s="52"/>
      <c r="X12562" s="52"/>
      <c r="Y12562" s="52"/>
      <c r="Z12562" s="52"/>
      <c r="AA12562" s="52"/>
    </row>
    <row r="12563" spans="19:27">
      <c r="S12563" s="52"/>
      <c r="T12563" s="52"/>
      <c r="U12563" s="52"/>
      <c r="V12563" s="52"/>
      <c r="W12563" s="52"/>
      <c r="X12563" s="52"/>
      <c r="Y12563" s="52"/>
      <c r="Z12563" s="52"/>
      <c r="AA12563" s="52"/>
    </row>
    <row r="12564" spans="19:27">
      <c r="S12564" s="52"/>
      <c r="T12564" s="52"/>
      <c r="U12564" s="52"/>
      <c r="V12564" s="52"/>
      <c r="W12564" s="52"/>
      <c r="X12564" s="52"/>
      <c r="Y12564" s="52"/>
      <c r="Z12564" s="52"/>
      <c r="AA12564" s="52"/>
    </row>
    <row r="12565" spans="19:27">
      <c r="S12565" s="52"/>
      <c r="T12565" s="52"/>
      <c r="U12565" s="52"/>
      <c r="V12565" s="52"/>
      <c r="W12565" s="52"/>
      <c r="X12565" s="52"/>
      <c r="Y12565" s="52"/>
      <c r="Z12565" s="52"/>
      <c r="AA12565" s="52"/>
    </row>
    <row r="12566" spans="19:27">
      <c r="S12566" s="52"/>
      <c r="T12566" s="52"/>
      <c r="U12566" s="52"/>
      <c r="V12566" s="52"/>
      <c r="W12566" s="52"/>
      <c r="X12566" s="52"/>
      <c r="Y12566" s="52"/>
      <c r="Z12566" s="52"/>
      <c r="AA12566" s="52"/>
    </row>
    <row r="12567" spans="19:27">
      <c r="S12567" s="52"/>
      <c r="T12567" s="52"/>
      <c r="U12567" s="52"/>
      <c r="V12567" s="52"/>
      <c r="W12567" s="52"/>
      <c r="X12567" s="52"/>
      <c r="Y12567" s="52"/>
      <c r="Z12567" s="52"/>
      <c r="AA12567" s="52"/>
    </row>
    <row r="12568" spans="19:27">
      <c r="S12568" s="52"/>
      <c r="T12568" s="52"/>
      <c r="U12568" s="52"/>
      <c r="V12568" s="52"/>
      <c r="W12568" s="52"/>
      <c r="X12568" s="52"/>
      <c r="Y12568" s="52"/>
      <c r="Z12568" s="52"/>
      <c r="AA12568" s="52"/>
    </row>
    <row r="12569" spans="19:27">
      <c r="S12569" s="52"/>
      <c r="T12569" s="52"/>
      <c r="U12569" s="52"/>
      <c r="V12569" s="52"/>
      <c r="W12569" s="52"/>
      <c r="X12569" s="52"/>
      <c r="Y12569" s="52"/>
      <c r="Z12569" s="52"/>
      <c r="AA12569" s="52"/>
    </row>
    <row r="12570" spans="19:27">
      <c r="S12570" s="52"/>
      <c r="T12570" s="52"/>
      <c r="U12570" s="52"/>
      <c r="V12570" s="52"/>
      <c r="W12570" s="52"/>
      <c r="X12570" s="52"/>
      <c r="Y12570" s="52"/>
      <c r="Z12570" s="52"/>
      <c r="AA12570" s="52"/>
    </row>
    <row r="12571" spans="19:27">
      <c r="S12571" s="52"/>
      <c r="T12571" s="52"/>
      <c r="U12571" s="52"/>
      <c r="V12571" s="52"/>
      <c r="W12571" s="52"/>
      <c r="X12571" s="52"/>
      <c r="Y12571" s="52"/>
      <c r="Z12571" s="52"/>
      <c r="AA12571" s="52"/>
    </row>
    <row r="12572" spans="19:27">
      <c r="S12572" s="52"/>
      <c r="T12572" s="52"/>
      <c r="U12572" s="52"/>
      <c r="V12572" s="52"/>
      <c r="W12572" s="52"/>
      <c r="X12572" s="52"/>
      <c r="Y12572" s="52"/>
      <c r="Z12572" s="52"/>
      <c r="AA12572" s="52"/>
    </row>
    <row r="12573" spans="19:27">
      <c r="S12573" s="52"/>
      <c r="T12573" s="52"/>
      <c r="U12573" s="52"/>
      <c r="V12573" s="52"/>
      <c r="W12573" s="52"/>
      <c r="X12573" s="52"/>
      <c r="Y12573" s="52"/>
      <c r="Z12573" s="52"/>
      <c r="AA12573" s="52"/>
    </row>
    <row r="12574" spans="19:27">
      <c r="S12574" s="52"/>
      <c r="T12574" s="52"/>
      <c r="U12574" s="52"/>
      <c r="V12574" s="52"/>
      <c r="W12574" s="52"/>
      <c r="X12574" s="52"/>
      <c r="Y12574" s="52"/>
      <c r="Z12574" s="52"/>
      <c r="AA12574" s="52"/>
    </row>
    <row r="12575" spans="19:27">
      <c r="S12575" s="52"/>
      <c r="T12575" s="52"/>
      <c r="U12575" s="52"/>
      <c r="V12575" s="52"/>
      <c r="W12575" s="52"/>
      <c r="X12575" s="52"/>
      <c r="Y12575" s="52"/>
      <c r="Z12575" s="52"/>
      <c r="AA12575" s="52"/>
    </row>
    <row r="12576" spans="19:27">
      <c r="S12576" s="52"/>
      <c r="T12576" s="52"/>
      <c r="U12576" s="52"/>
      <c r="V12576" s="52"/>
      <c r="W12576" s="52"/>
      <c r="X12576" s="52"/>
      <c r="Y12576" s="52"/>
      <c r="Z12576" s="52"/>
      <c r="AA12576" s="52"/>
    </row>
    <row r="12577" spans="19:27">
      <c r="S12577" s="52"/>
      <c r="T12577" s="52"/>
      <c r="U12577" s="52"/>
      <c r="V12577" s="52"/>
      <c r="W12577" s="52"/>
      <c r="X12577" s="52"/>
      <c r="Y12577" s="52"/>
      <c r="Z12577" s="52"/>
      <c r="AA12577" s="52"/>
    </row>
    <row r="12578" spans="19:27">
      <c r="S12578" s="52"/>
      <c r="T12578" s="52"/>
      <c r="U12578" s="52"/>
      <c r="V12578" s="52"/>
      <c r="W12578" s="52"/>
      <c r="X12578" s="52"/>
      <c r="Y12578" s="52"/>
      <c r="Z12578" s="52"/>
      <c r="AA12578" s="52"/>
    </row>
    <row r="12579" spans="19:27">
      <c r="S12579" s="52"/>
      <c r="T12579" s="52"/>
      <c r="U12579" s="52"/>
      <c r="V12579" s="52"/>
      <c r="W12579" s="52"/>
      <c r="X12579" s="52"/>
      <c r="Y12579" s="52"/>
      <c r="Z12579" s="52"/>
      <c r="AA12579" s="52"/>
    </row>
    <row r="12580" spans="19:27">
      <c r="S12580" s="52"/>
      <c r="T12580" s="52"/>
      <c r="U12580" s="52"/>
      <c r="V12580" s="52"/>
      <c r="W12580" s="52"/>
      <c r="X12580" s="52"/>
      <c r="Y12580" s="52"/>
      <c r="Z12580" s="52"/>
      <c r="AA12580" s="52"/>
    </row>
    <row r="12581" spans="19:27">
      <c r="S12581" s="52"/>
      <c r="T12581" s="52"/>
      <c r="U12581" s="52"/>
      <c r="V12581" s="52"/>
      <c r="W12581" s="52"/>
      <c r="X12581" s="52"/>
      <c r="Y12581" s="52"/>
      <c r="Z12581" s="52"/>
      <c r="AA12581" s="52"/>
    </row>
    <row r="12582" spans="19:27">
      <c r="S12582" s="52"/>
      <c r="T12582" s="52"/>
      <c r="U12582" s="52"/>
      <c r="V12582" s="52"/>
      <c r="W12582" s="52"/>
      <c r="X12582" s="52"/>
      <c r="Y12582" s="52"/>
      <c r="Z12582" s="52"/>
      <c r="AA12582" s="52"/>
    </row>
    <row r="12583" spans="19:27">
      <c r="S12583" s="52"/>
      <c r="T12583" s="52"/>
      <c r="U12583" s="52"/>
      <c r="V12583" s="52"/>
      <c r="W12583" s="52"/>
      <c r="X12583" s="52"/>
      <c r="Y12583" s="52"/>
      <c r="Z12583" s="52"/>
      <c r="AA12583" s="52"/>
    </row>
    <row r="12584" spans="19:27">
      <c r="S12584" s="52"/>
      <c r="T12584" s="52"/>
      <c r="U12584" s="52"/>
      <c r="V12584" s="52"/>
      <c r="W12584" s="52"/>
      <c r="X12584" s="52"/>
      <c r="Y12584" s="52"/>
      <c r="Z12584" s="52"/>
      <c r="AA12584" s="52"/>
    </row>
    <row r="12585" spans="19:27">
      <c r="S12585" s="52"/>
      <c r="T12585" s="52"/>
      <c r="U12585" s="52"/>
      <c r="V12585" s="52"/>
      <c r="W12585" s="52"/>
      <c r="X12585" s="52"/>
      <c r="Y12585" s="52"/>
      <c r="Z12585" s="52"/>
      <c r="AA12585" s="52"/>
    </row>
    <row r="12586" spans="19:27">
      <c r="S12586" s="52"/>
      <c r="T12586" s="52"/>
      <c r="U12586" s="52"/>
      <c r="V12586" s="52"/>
      <c r="W12586" s="52"/>
      <c r="X12586" s="52"/>
      <c r="Y12586" s="52"/>
      <c r="Z12586" s="52"/>
      <c r="AA12586" s="52"/>
    </row>
    <row r="12587" spans="19:27">
      <c r="S12587" s="52"/>
      <c r="T12587" s="52"/>
      <c r="U12587" s="52"/>
      <c r="V12587" s="52"/>
      <c r="W12587" s="52"/>
      <c r="X12587" s="52"/>
      <c r="Y12587" s="52"/>
      <c r="Z12587" s="52"/>
      <c r="AA12587" s="52"/>
    </row>
    <row r="12588" spans="19:27">
      <c r="S12588" s="52"/>
      <c r="T12588" s="52"/>
      <c r="U12588" s="52"/>
      <c r="V12588" s="52"/>
      <c r="W12588" s="52"/>
      <c r="X12588" s="52"/>
      <c r="Y12588" s="52"/>
      <c r="Z12588" s="52"/>
      <c r="AA12588" s="52"/>
    </row>
    <row r="12589" spans="19:27">
      <c r="S12589" s="52"/>
      <c r="T12589" s="52"/>
      <c r="U12589" s="52"/>
      <c r="V12589" s="52"/>
      <c r="W12589" s="52"/>
      <c r="X12589" s="52"/>
      <c r="Y12589" s="52"/>
      <c r="Z12589" s="52"/>
      <c r="AA12589" s="52"/>
    </row>
    <row r="12590" spans="19:27">
      <c r="S12590" s="52"/>
      <c r="T12590" s="52"/>
      <c r="U12590" s="52"/>
      <c r="V12590" s="52"/>
      <c r="W12590" s="52"/>
      <c r="X12590" s="52"/>
      <c r="Y12590" s="52"/>
      <c r="Z12590" s="52"/>
      <c r="AA12590" s="52"/>
    </row>
    <row r="12591" spans="19:27">
      <c r="S12591" s="52"/>
      <c r="T12591" s="52"/>
      <c r="U12591" s="52"/>
      <c r="V12591" s="52"/>
      <c r="W12591" s="52"/>
      <c r="X12591" s="52"/>
      <c r="Y12591" s="52"/>
      <c r="Z12591" s="52"/>
      <c r="AA12591" s="52"/>
    </row>
    <row r="12592" spans="19:27">
      <c r="S12592" s="52"/>
      <c r="T12592" s="52"/>
      <c r="U12592" s="52"/>
      <c r="V12592" s="52"/>
      <c r="W12592" s="52"/>
      <c r="X12592" s="52"/>
      <c r="Y12592" s="52"/>
      <c r="Z12592" s="52"/>
      <c r="AA12592" s="52"/>
    </row>
    <row r="12593" spans="19:27">
      <c r="S12593" s="52"/>
      <c r="T12593" s="52"/>
      <c r="U12593" s="52"/>
      <c r="V12593" s="52"/>
      <c r="W12593" s="52"/>
      <c r="X12593" s="52"/>
      <c r="Y12593" s="52"/>
      <c r="Z12593" s="52"/>
      <c r="AA12593" s="52"/>
    </row>
    <row r="12594" spans="19:27">
      <c r="S12594" s="52"/>
      <c r="T12594" s="52"/>
      <c r="U12594" s="52"/>
      <c r="V12594" s="52"/>
      <c r="W12594" s="52"/>
      <c r="X12594" s="52"/>
      <c r="Y12594" s="52"/>
      <c r="Z12594" s="52"/>
      <c r="AA12594" s="52"/>
    </row>
    <row r="12595" spans="19:27">
      <c r="S12595" s="52"/>
      <c r="T12595" s="52"/>
      <c r="U12595" s="52"/>
      <c r="V12595" s="52"/>
      <c r="W12595" s="52"/>
      <c r="X12595" s="52"/>
      <c r="Y12595" s="52"/>
      <c r="Z12595" s="52"/>
      <c r="AA12595" s="52"/>
    </row>
    <row r="12596" spans="19:27">
      <c r="S12596" s="52"/>
      <c r="T12596" s="52"/>
      <c r="U12596" s="52"/>
      <c r="V12596" s="52"/>
      <c r="W12596" s="52"/>
      <c r="X12596" s="52"/>
      <c r="Y12596" s="52"/>
      <c r="Z12596" s="52"/>
      <c r="AA12596" s="52"/>
    </row>
    <row r="12597" spans="19:27">
      <c r="S12597" s="52"/>
      <c r="T12597" s="52"/>
      <c r="U12597" s="52"/>
      <c r="V12597" s="52"/>
      <c r="W12597" s="52"/>
      <c r="X12597" s="52"/>
      <c r="Y12597" s="52"/>
      <c r="Z12597" s="52"/>
      <c r="AA12597" s="52"/>
    </row>
    <row r="12598" spans="19:27">
      <c r="S12598" s="52"/>
      <c r="T12598" s="52"/>
      <c r="U12598" s="52"/>
      <c r="V12598" s="52"/>
      <c r="W12598" s="52"/>
      <c r="X12598" s="52"/>
      <c r="Y12598" s="52"/>
      <c r="Z12598" s="52"/>
      <c r="AA12598" s="52"/>
    </row>
    <row r="12599" spans="19:27">
      <c r="S12599" s="52"/>
      <c r="T12599" s="52"/>
      <c r="U12599" s="52"/>
      <c r="V12599" s="52"/>
      <c r="W12599" s="52"/>
      <c r="X12599" s="52"/>
      <c r="Y12599" s="52"/>
      <c r="Z12599" s="52"/>
      <c r="AA12599" s="52"/>
    </row>
    <row r="12600" spans="19:27">
      <c r="S12600" s="52"/>
      <c r="T12600" s="52"/>
      <c r="U12600" s="52"/>
      <c r="V12600" s="52"/>
      <c r="W12600" s="52"/>
      <c r="X12600" s="52"/>
      <c r="Y12600" s="52"/>
      <c r="Z12600" s="52"/>
      <c r="AA12600" s="52"/>
    </row>
    <row r="12601" spans="19:27">
      <c r="S12601" s="52"/>
      <c r="T12601" s="52"/>
      <c r="U12601" s="52"/>
      <c r="V12601" s="52"/>
      <c r="W12601" s="52"/>
      <c r="X12601" s="52"/>
      <c r="Y12601" s="52"/>
      <c r="Z12601" s="52"/>
      <c r="AA12601" s="52"/>
    </row>
    <row r="12602" spans="19:27">
      <c r="S12602" s="52"/>
      <c r="T12602" s="52"/>
      <c r="U12602" s="52"/>
      <c r="V12602" s="52"/>
      <c r="W12602" s="52"/>
      <c r="X12602" s="52"/>
      <c r="Y12602" s="52"/>
      <c r="Z12602" s="52"/>
      <c r="AA12602" s="52"/>
    </row>
    <row r="12603" spans="19:27">
      <c r="S12603" s="52"/>
      <c r="T12603" s="52"/>
      <c r="U12603" s="52"/>
      <c r="V12603" s="52"/>
      <c r="W12603" s="52"/>
      <c r="X12603" s="52"/>
      <c r="Y12603" s="52"/>
      <c r="Z12603" s="52"/>
      <c r="AA12603" s="52"/>
    </row>
    <row r="12604" spans="19:27">
      <c r="S12604" s="52"/>
      <c r="T12604" s="52"/>
      <c r="U12604" s="52"/>
      <c r="V12604" s="52"/>
      <c r="W12604" s="52"/>
      <c r="X12604" s="52"/>
      <c r="Y12604" s="52"/>
      <c r="Z12604" s="52"/>
      <c r="AA12604" s="52"/>
    </row>
    <row r="12605" spans="19:27">
      <c r="S12605" s="52"/>
      <c r="T12605" s="52"/>
      <c r="U12605" s="52"/>
      <c r="V12605" s="52"/>
      <c r="W12605" s="52"/>
      <c r="X12605" s="52"/>
      <c r="Y12605" s="52"/>
      <c r="Z12605" s="52"/>
      <c r="AA12605" s="52"/>
    </row>
    <row r="12606" spans="19:27">
      <c r="S12606" s="52"/>
      <c r="T12606" s="52"/>
      <c r="U12606" s="52"/>
      <c r="V12606" s="52"/>
      <c r="W12606" s="52"/>
      <c r="X12606" s="52"/>
      <c r="Y12606" s="52"/>
      <c r="Z12606" s="52"/>
      <c r="AA12606" s="52"/>
    </row>
    <row r="12607" spans="19:27">
      <c r="S12607" s="52"/>
      <c r="T12607" s="52"/>
      <c r="U12607" s="52"/>
      <c r="V12607" s="52"/>
      <c r="W12607" s="52"/>
      <c r="X12607" s="52"/>
      <c r="Y12607" s="52"/>
      <c r="Z12607" s="52"/>
      <c r="AA12607" s="52"/>
    </row>
    <row r="12608" spans="19:27">
      <c r="S12608" s="52"/>
      <c r="T12608" s="52"/>
      <c r="U12608" s="52"/>
      <c r="V12608" s="52"/>
      <c r="W12608" s="52"/>
      <c r="X12608" s="52"/>
      <c r="Y12608" s="52"/>
      <c r="Z12608" s="52"/>
      <c r="AA12608" s="52"/>
    </row>
    <row r="12609" spans="19:27">
      <c r="S12609" s="52"/>
      <c r="T12609" s="52"/>
      <c r="U12609" s="52"/>
      <c r="V12609" s="52"/>
      <c r="W12609" s="52"/>
      <c r="X12609" s="52"/>
      <c r="Y12609" s="52"/>
      <c r="Z12609" s="52"/>
      <c r="AA12609" s="52"/>
    </row>
    <row r="12610" spans="19:27">
      <c r="S12610" s="52"/>
      <c r="T12610" s="52"/>
      <c r="U12610" s="52"/>
      <c r="V12610" s="52"/>
      <c r="W12610" s="52"/>
      <c r="X12610" s="52"/>
      <c r="Y12610" s="52"/>
      <c r="Z12610" s="52"/>
      <c r="AA12610" s="52"/>
    </row>
    <row r="12611" spans="19:27">
      <c r="S12611" s="52"/>
      <c r="T12611" s="52"/>
      <c r="U12611" s="52"/>
      <c r="V12611" s="52"/>
      <c r="W12611" s="52"/>
      <c r="X12611" s="52"/>
      <c r="Y12611" s="52"/>
      <c r="Z12611" s="52"/>
      <c r="AA12611" s="52"/>
    </row>
    <row r="12612" spans="19:27">
      <c r="S12612" s="52"/>
      <c r="T12612" s="52"/>
      <c r="U12612" s="52"/>
      <c r="V12612" s="52"/>
      <c r="W12612" s="52"/>
      <c r="X12612" s="52"/>
      <c r="Y12612" s="52"/>
      <c r="Z12612" s="52"/>
      <c r="AA12612" s="52"/>
    </row>
    <row r="12613" spans="19:27">
      <c r="S12613" s="52"/>
      <c r="T12613" s="52"/>
      <c r="U12613" s="52"/>
      <c r="V12613" s="52"/>
      <c r="W12613" s="52"/>
      <c r="X12613" s="52"/>
      <c r="Y12613" s="52"/>
      <c r="Z12613" s="52"/>
      <c r="AA12613" s="52"/>
    </row>
    <row r="12614" spans="19:27">
      <c r="S12614" s="52"/>
      <c r="T12614" s="52"/>
      <c r="U12614" s="52"/>
      <c r="V12614" s="52"/>
      <c r="W12614" s="52"/>
      <c r="X12614" s="52"/>
      <c r="Y12614" s="52"/>
      <c r="Z12614" s="52"/>
      <c r="AA12614" s="52"/>
    </row>
    <row r="12615" spans="19:27">
      <c r="S12615" s="52"/>
      <c r="T12615" s="52"/>
      <c r="U12615" s="52"/>
      <c r="V12615" s="52"/>
      <c r="W12615" s="52"/>
      <c r="X12615" s="52"/>
      <c r="Y12615" s="52"/>
      <c r="Z12615" s="52"/>
      <c r="AA12615" s="52"/>
    </row>
    <row r="12616" spans="19:27">
      <c r="S12616" s="52"/>
      <c r="T12616" s="52"/>
      <c r="U12616" s="52"/>
      <c r="V12616" s="52"/>
      <c r="W12616" s="52"/>
      <c r="X12616" s="52"/>
      <c r="Y12616" s="52"/>
      <c r="Z12616" s="52"/>
      <c r="AA12616" s="52"/>
    </row>
    <row r="12617" spans="19:27">
      <c r="S12617" s="52"/>
      <c r="T12617" s="52"/>
      <c r="U12617" s="52"/>
      <c r="V12617" s="52"/>
      <c r="W12617" s="52"/>
      <c r="X12617" s="52"/>
      <c r="Y12617" s="52"/>
      <c r="Z12617" s="52"/>
      <c r="AA12617" s="52"/>
    </row>
    <row r="12618" spans="19:27">
      <c r="S12618" s="52"/>
      <c r="T12618" s="52"/>
      <c r="U12618" s="52"/>
      <c r="V12618" s="52"/>
      <c r="W12618" s="52"/>
      <c r="X12618" s="52"/>
      <c r="Y12618" s="52"/>
      <c r="Z12618" s="52"/>
      <c r="AA12618" s="52"/>
    </row>
    <row r="12619" spans="19:27">
      <c r="S12619" s="52"/>
      <c r="T12619" s="52"/>
      <c r="U12619" s="52"/>
      <c r="V12619" s="52"/>
      <c r="W12619" s="52"/>
      <c r="X12619" s="52"/>
      <c r="Y12619" s="52"/>
      <c r="Z12619" s="52"/>
      <c r="AA12619" s="52"/>
    </row>
    <row r="12620" spans="19:27">
      <c r="S12620" s="52"/>
      <c r="T12620" s="52"/>
      <c r="U12620" s="52"/>
      <c r="V12620" s="52"/>
      <c r="W12620" s="52"/>
      <c r="X12620" s="52"/>
      <c r="Y12620" s="52"/>
      <c r="Z12620" s="52"/>
      <c r="AA12620" s="52"/>
    </row>
    <row r="12621" spans="19:27">
      <c r="S12621" s="52"/>
      <c r="T12621" s="52"/>
      <c r="U12621" s="52"/>
      <c r="V12621" s="52"/>
      <c r="W12621" s="52"/>
      <c r="X12621" s="52"/>
      <c r="Y12621" s="52"/>
      <c r="Z12621" s="52"/>
      <c r="AA12621" s="52"/>
    </row>
    <row r="12622" spans="19:27">
      <c r="S12622" s="52"/>
      <c r="T12622" s="52"/>
      <c r="U12622" s="52"/>
      <c r="V12622" s="52"/>
      <c r="W12622" s="52"/>
      <c r="X12622" s="52"/>
      <c r="Y12622" s="52"/>
      <c r="Z12622" s="52"/>
      <c r="AA12622" s="52"/>
    </row>
    <row r="12623" spans="19:27">
      <c r="S12623" s="52"/>
      <c r="T12623" s="52"/>
      <c r="U12623" s="52"/>
      <c r="V12623" s="52"/>
      <c r="W12623" s="52"/>
      <c r="X12623" s="52"/>
      <c r="Y12623" s="52"/>
      <c r="Z12623" s="52"/>
      <c r="AA12623" s="52"/>
    </row>
    <row r="12624" spans="19:27">
      <c r="S12624" s="52"/>
      <c r="T12624" s="52"/>
      <c r="U12624" s="52"/>
      <c r="V12624" s="52"/>
      <c r="W12624" s="52"/>
      <c r="X12624" s="52"/>
      <c r="Y12624" s="52"/>
      <c r="Z12624" s="52"/>
      <c r="AA12624" s="52"/>
    </row>
    <row r="12625" spans="19:27">
      <c r="S12625" s="52"/>
      <c r="T12625" s="52"/>
      <c r="U12625" s="52"/>
      <c r="V12625" s="52"/>
      <c r="W12625" s="52"/>
      <c r="X12625" s="52"/>
      <c r="Y12625" s="52"/>
      <c r="Z12625" s="52"/>
      <c r="AA12625" s="52"/>
    </row>
    <row r="12626" spans="19:27">
      <c r="S12626" s="52"/>
      <c r="T12626" s="52"/>
      <c r="U12626" s="52"/>
      <c r="V12626" s="52"/>
      <c r="W12626" s="52"/>
      <c r="X12626" s="52"/>
      <c r="Y12626" s="52"/>
      <c r="Z12626" s="52"/>
      <c r="AA12626" s="52"/>
    </row>
    <row r="12627" spans="19:27">
      <c r="S12627" s="52"/>
      <c r="T12627" s="52"/>
      <c r="U12627" s="52"/>
      <c r="V12627" s="52"/>
      <c r="W12627" s="52"/>
      <c r="X12627" s="52"/>
      <c r="Y12627" s="52"/>
      <c r="Z12627" s="52"/>
      <c r="AA12627" s="52"/>
    </row>
    <row r="12628" spans="19:27">
      <c r="S12628" s="52"/>
      <c r="T12628" s="52"/>
      <c r="U12628" s="52"/>
      <c r="V12628" s="52"/>
      <c r="W12628" s="52"/>
      <c r="X12628" s="52"/>
      <c r="Y12628" s="52"/>
      <c r="Z12628" s="52"/>
      <c r="AA12628" s="52"/>
    </row>
    <row r="12629" spans="19:27">
      <c r="S12629" s="52"/>
      <c r="T12629" s="52"/>
      <c r="U12629" s="52"/>
      <c r="V12629" s="52"/>
      <c r="W12629" s="52"/>
      <c r="X12629" s="52"/>
      <c r="Y12629" s="52"/>
      <c r="Z12629" s="52"/>
      <c r="AA12629" s="52"/>
    </row>
    <row r="12630" spans="19:27">
      <c r="S12630" s="52"/>
      <c r="T12630" s="52"/>
      <c r="U12630" s="52"/>
      <c r="V12630" s="52"/>
      <c r="W12630" s="52"/>
      <c r="X12630" s="52"/>
      <c r="Y12630" s="52"/>
      <c r="Z12630" s="52"/>
      <c r="AA12630" s="52"/>
    </row>
    <row r="12631" spans="19:27">
      <c r="S12631" s="52"/>
      <c r="T12631" s="52"/>
      <c r="U12631" s="52"/>
      <c r="V12631" s="52"/>
      <c r="W12631" s="52"/>
      <c r="X12631" s="52"/>
      <c r="Y12631" s="52"/>
      <c r="Z12631" s="52"/>
      <c r="AA12631" s="52"/>
    </row>
    <row r="12632" spans="19:27">
      <c r="S12632" s="52"/>
      <c r="T12632" s="52"/>
      <c r="U12632" s="52"/>
      <c r="V12632" s="52"/>
      <c r="W12632" s="52"/>
      <c r="X12632" s="52"/>
      <c r="Y12632" s="52"/>
      <c r="Z12632" s="52"/>
      <c r="AA12632" s="52"/>
    </row>
    <row r="12633" spans="19:27">
      <c r="S12633" s="52"/>
      <c r="T12633" s="52"/>
      <c r="U12633" s="52"/>
      <c r="V12633" s="52"/>
      <c r="W12633" s="52"/>
      <c r="X12633" s="52"/>
      <c r="Y12633" s="52"/>
      <c r="Z12633" s="52"/>
      <c r="AA12633" s="52"/>
    </row>
    <row r="12634" spans="19:27">
      <c r="S12634" s="52"/>
      <c r="T12634" s="52"/>
      <c r="U12634" s="52"/>
      <c r="V12634" s="52"/>
      <c r="W12634" s="52"/>
      <c r="X12634" s="52"/>
      <c r="Y12634" s="52"/>
      <c r="Z12634" s="52"/>
      <c r="AA12634" s="52"/>
    </row>
    <row r="12635" spans="19:27">
      <c r="S12635" s="52"/>
      <c r="T12635" s="52"/>
      <c r="U12635" s="52"/>
      <c r="V12635" s="52"/>
      <c r="W12635" s="52"/>
      <c r="X12635" s="52"/>
      <c r="Y12635" s="52"/>
      <c r="Z12635" s="52"/>
      <c r="AA12635" s="52"/>
    </row>
    <row r="12636" spans="19:27">
      <c r="S12636" s="52"/>
      <c r="T12636" s="52"/>
      <c r="U12636" s="52"/>
      <c r="V12636" s="52"/>
      <c r="W12636" s="52"/>
      <c r="X12636" s="52"/>
      <c r="Y12636" s="52"/>
      <c r="Z12636" s="52"/>
      <c r="AA12636" s="52"/>
    </row>
    <row r="12637" spans="19:27">
      <c r="S12637" s="52"/>
      <c r="T12637" s="52"/>
      <c r="U12637" s="52"/>
      <c r="V12637" s="52"/>
      <c r="W12637" s="52"/>
      <c r="X12637" s="52"/>
      <c r="Y12637" s="52"/>
      <c r="Z12637" s="52"/>
      <c r="AA12637" s="52"/>
    </row>
    <row r="12638" spans="19:27">
      <c r="S12638" s="52"/>
      <c r="T12638" s="52"/>
      <c r="U12638" s="52"/>
      <c r="V12638" s="52"/>
      <c r="W12638" s="52"/>
      <c r="X12638" s="52"/>
      <c r="Y12638" s="52"/>
      <c r="Z12638" s="52"/>
      <c r="AA12638" s="52"/>
    </row>
    <row r="12639" spans="19:27">
      <c r="S12639" s="52"/>
      <c r="T12639" s="52"/>
      <c r="U12639" s="52"/>
      <c r="V12639" s="52"/>
      <c r="W12639" s="52"/>
      <c r="X12639" s="52"/>
      <c r="Y12639" s="52"/>
      <c r="Z12639" s="52"/>
      <c r="AA12639" s="52"/>
    </row>
    <row r="12640" spans="19:27">
      <c r="S12640" s="52"/>
      <c r="T12640" s="52"/>
      <c r="U12640" s="52"/>
      <c r="V12640" s="52"/>
      <c r="W12640" s="52"/>
      <c r="X12640" s="52"/>
      <c r="Y12640" s="52"/>
      <c r="Z12640" s="52"/>
      <c r="AA12640" s="52"/>
    </row>
    <row r="12641" spans="19:27">
      <c r="S12641" s="52"/>
      <c r="T12641" s="52"/>
      <c r="U12641" s="52"/>
      <c r="V12641" s="52"/>
      <c r="W12641" s="52"/>
      <c r="X12641" s="52"/>
      <c r="Y12641" s="52"/>
      <c r="Z12641" s="52"/>
      <c r="AA12641" s="52"/>
    </row>
    <row r="12642" spans="19:27">
      <c r="S12642" s="52"/>
      <c r="T12642" s="52"/>
      <c r="U12642" s="52"/>
      <c r="V12642" s="52"/>
      <c r="W12642" s="52"/>
      <c r="X12642" s="52"/>
      <c r="Y12642" s="52"/>
      <c r="Z12642" s="52"/>
      <c r="AA12642" s="52"/>
    </row>
    <row r="12643" spans="19:27">
      <c r="S12643" s="52"/>
      <c r="T12643" s="52"/>
      <c r="U12643" s="52"/>
      <c r="V12643" s="52"/>
      <c r="W12643" s="52"/>
      <c r="X12643" s="52"/>
      <c r="Y12643" s="52"/>
      <c r="Z12643" s="52"/>
      <c r="AA12643" s="52"/>
    </row>
    <row r="12644" spans="19:27">
      <c r="S12644" s="52"/>
      <c r="T12644" s="52"/>
      <c r="U12644" s="52"/>
      <c r="V12644" s="52"/>
      <c r="W12644" s="52"/>
      <c r="X12644" s="52"/>
      <c r="Y12644" s="52"/>
      <c r="Z12644" s="52"/>
      <c r="AA12644" s="52"/>
    </row>
    <row r="12645" spans="19:27">
      <c r="S12645" s="52"/>
      <c r="T12645" s="52"/>
      <c r="U12645" s="52"/>
      <c r="V12645" s="52"/>
      <c r="W12645" s="52"/>
      <c r="X12645" s="52"/>
      <c r="Y12645" s="52"/>
      <c r="Z12645" s="52"/>
      <c r="AA12645" s="52"/>
    </row>
    <row r="12646" spans="19:27">
      <c r="S12646" s="52"/>
      <c r="T12646" s="52"/>
      <c r="U12646" s="52"/>
      <c r="V12646" s="52"/>
      <c r="W12646" s="52"/>
      <c r="X12646" s="52"/>
      <c r="Y12646" s="52"/>
      <c r="Z12646" s="52"/>
      <c r="AA12646" s="52"/>
    </row>
    <row r="12647" spans="19:27">
      <c r="S12647" s="52"/>
      <c r="T12647" s="52"/>
      <c r="U12647" s="52"/>
      <c r="V12647" s="52"/>
      <c r="W12647" s="52"/>
      <c r="X12647" s="52"/>
      <c r="Y12647" s="52"/>
      <c r="Z12647" s="52"/>
      <c r="AA12647" s="52"/>
    </row>
    <row r="12648" spans="19:27">
      <c r="S12648" s="52"/>
      <c r="T12648" s="52"/>
      <c r="U12648" s="52"/>
      <c r="V12648" s="52"/>
      <c r="W12648" s="52"/>
      <c r="X12648" s="52"/>
      <c r="Y12648" s="52"/>
      <c r="Z12648" s="52"/>
      <c r="AA12648" s="52"/>
    </row>
    <row r="12649" spans="19:27">
      <c r="S12649" s="52"/>
      <c r="T12649" s="52"/>
      <c r="U12649" s="52"/>
      <c r="V12649" s="52"/>
      <c r="W12649" s="52"/>
      <c r="X12649" s="52"/>
      <c r="Y12649" s="52"/>
      <c r="Z12649" s="52"/>
      <c r="AA12649" s="52"/>
    </row>
    <row r="12650" spans="19:27">
      <c r="S12650" s="52"/>
      <c r="T12650" s="52"/>
      <c r="U12650" s="52"/>
      <c r="V12650" s="52"/>
      <c r="W12650" s="52"/>
      <c r="X12650" s="52"/>
      <c r="Y12650" s="52"/>
      <c r="Z12650" s="52"/>
      <c r="AA12650" s="52"/>
    </row>
    <row r="12651" spans="19:27">
      <c r="S12651" s="52"/>
      <c r="T12651" s="52"/>
      <c r="U12651" s="52"/>
      <c r="V12651" s="52"/>
      <c r="W12651" s="52"/>
      <c r="X12651" s="52"/>
      <c r="Y12651" s="52"/>
      <c r="Z12651" s="52"/>
      <c r="AA12651" s="52"/>
    </row>
    <row r="12652" spans="19:27">
      <c r="S12652" s="52"/>
      <c r="T12652" s="52"/>
      <c r="U12652" s="52"/>
      <c r="V12652" s="52"/>
      <c r="W12652" s="52"/>
      <c r="X12652" s="52"/>
      <c r="Y12652" s="52"/>
      <c r="Z12652" s="52"/>
      <c r="AA12652" s="52"/>
    </row>
    <row r="12653" spans="19:27">
      <c r="S12653" s="52"/>
      <c r="T12653" s="52"/>
      <c r="U12653" s="52"/>
      <c r="V12653" s="52"/>
      <c r="W12653" s="52"/>
      <c r="X12653" s="52"/>
      <c r="Y12653" s="52"/>
      <c r="Z12653" s="52"/>
      <c r="AA12653" s="52"/>
    </row>
    <row r="12654" spans="19:27">
      <c r="S12654" s="52"/>
      <c r="T12654" s="52"/>
      <c r="U12654" s="52"/>
      <c r="V12654" s="52"/>
      <c r="W12654" s="52"/>
      <c r="X12654" s="52"/>
      <c r="Y12654" s="52"/>
      <c r="Z12654" s="52"/>
      <c r="AA12654" s="52"/>
    </row>
    <row r="12655" spans="19:27">
      <c r="S12655" s="52"/>
      <c r="T12655" s="52"/>
      <c r="U12655" s="52"/>
      <c r="V12655" s="52"/>
      <c r="W12655" s="52"/>
      <c r="X12655" s="52"/>
      <c r="Y12655" s="52"/>
      <c r="Z12655" s="52"/>
      <c r="AA12655" s="52"/>
    </row>
    <row r="12656" spans="19:27">
      <c r="S12656" s="52"/>
      <c r="T12656" s="52"/>
      <c r="U12656" s="52"/>
      <c r="V12656" s="52"/>
      <c r="W12656" s="52"/>
      <c r="X12656" s="52"/>
      <c r="Y12656" s="52"/>
      <c r="Z12656" s="52"/>
      <c r="AA12656" s="52"/>
    </row>
    <row r="12657" spans="19:27">
      <c r="S12657" s="52"/>
      <c r="T12657" s="52"/>
      <c r="U12657" s="52"/>
      <c r="V12657" s="52"/>
      <c r="W12657" s="52"/>
      <c r="X12657" s="52"/>
      <c r="Y12657" s="52"/>
      <c r="Z12657" s="52"/>
      <c r="AA12657" s="52"/>
    </row>
    <row r="12658" spans="19:27">
      <c r="S12658" s="52"/>
      <c r="T12658" s="52"/>
      <c r="U12658" s="52"/>
      <c r="V12658" s="52"/>
      <c r="W12658" s="52"/>
      <c r="X12658" s="52"/>
      <c r="Y12658" s="52"/>
      <c r="Z12658" s="52"/>
      <c r="AA12658" s="52"/>
    </row>
    <row r="12659" spans="19:27">
      <c r="S12659" s="52"/>
      <c r="T12659" s="52"/>
      <c r="U12659" s="52"/>
      <c r="V12659" s="52"/>
      <c r="W12659" s="52"/>
      <c r="X12659" s="52"/>
      <c r="Y12659" s="52"/>
      <c r="Z12659" s="52"/>
      <c r="AA12659" s="52"/>
    </row>
    <row r="12660" spans="19:27">
      <c r="S12660" s="52"/>
      <c r="T12660" s="52"/>
      <c r="U12660" s="52"/>
      <c r="V12660" s="52"/>
      <c r="W12660" s="52"/>
      <c r="X12660" s="52"/>
      <c r="Y12660" s="52"/>
      <c r="Z12660" s="52"/>
      <c r="AA12660" s="52"/>
    </row>
    <row r="12661" spans="19:27">
      <c r="S12661" s="52"/>
      <c r="T12661" s="52"/>
      <c r="U12661" s="52"/>
      <c r="V12661" s="52"/>
      <c r="W12661" s="52"/>
      <c r="X12661" s="52"/>
      <c r="Y12661" s="52"/>
      <c r="Z12661" s="52"/>
      <c r="AA12661" s="52"/>
    </row>
    <row r="12662" spans="19:27">
      <c r="S12662" s="52"/>
      <c r="T12662" s="52"/>
      <c r="U12662" s="52"/>
      <c r="V12662" s="52"/>
      <c r="W12662" s="52"/>
      <c r="X12662" s="52"/>
      <c r="Y12662" s="52"/>
      <c r="Z12662" s="52"/>
      <c r="AA12662" s="52"/>
    </row>
    <row r="12663" spans="19:27">
      <c r="S12663" s="52"/>
      <c r="T12663" s="52"/>
      <c r="U12663" s="52"/>
      <c r="V12663" s="52"/>
      <c r="W12663" s="52"/>
      <c r="X12663" s="52"/>
      <c r="Y12663" s="52"/>
      <c r="Z12663" s="52"/>
      <c r="AA12663" s="52"/>
    </row>
    <row r="12664" spans="19:27">
      <c r="S12664" s="52"/>
      <c r="T12664" s="52"/>
      <c r="U12664" s="52"/>
      <c r="V12664" s="52"/>
      <c r="W12664" s="52"/>
      <c r="X12664" s="52"/>
      <c r="Y12664" s="52"/>
      <c r="Z12664" s="52"/>
      <c r="AA12664" s="52"/>
    </row>
    <row r="12665" spans="19:27">
      <c r="S12665" s="52"/>
      <c r="T12665" s="52"/>
      <c r="U12665" s="52"/>
      <c r="V12665" s="52"/>
      <c r="W12665" s="52"/>
      <c r="X12665" s="52"/>
      <c r="Y12665" s="52"/>
      <c r="Z12665" s="52"/>
      <c r="AA12665" s="52"/>
    </row>
    <row r="12666" spans="19:27">
      <c r="S12666" s="52"/>
      <c r="T12666" s="52"/>
      <c r="U12666" s="52"/>
      <c r="V12666" s="52"/>
      <c r="W12666" s="52"/>
      <c r="X12666" s="52"/>
      <c r="Y12666" s="52"/>
      <c r="Z12666" s="52"/>
      <c r="AA12666" s="52"/>
    </row>
    <row r="12667" spans="19:27">
      <c r="S12667" s="52"/>
      <c r="T12667" s="52"/>
      <c r="U12667" s="52"/>
      <c r="V12667" s="52"/>
      <c r="W12667" s="52"/>
      <c r="X12667" s="52"/>
      <c r="Y12667" s="52"/>
      <c r="Z12667" s="52"/>
      <c r="AA12667" s="52"/>
    </row>
    <row r="12668" spans="19:27">
      <c r="S12668" s="52"/>
      <c r="T12668" s="52"/>
      <c r="U12668" s="52"/>
      <c r="V12668" s="52"/>
      <c r="W12668" s="52"/>
      <c r="X12668" s="52"/>
      <c r="Y12668" s="52"/>
      <c r="Z12668" s="52"/>
      <c r="AA12668" s="52"/>
    </row>
    <row r="12669" spans="19:27">
      <c r="S12669" s="52"/>
      <c r="T12669" s="52"/>
      <c r="U12669" s="52"/>
      <c r="V12669" s="52"/>
      <c r="W12669" s="52"/>
      <c r="X12669" s="52"/>
      <c r="Y12669" s="52"/>
      <c r="Z12669" s="52"/>
      <c r="AA12669" s="52"/>
    </row>
    <row r="12670" spans="19:27">
      <c r="S12670" s="52"/>
      <c r="T12670" s="52"/>
      <c r="U12670" s="52"/>
      <c r="V12670" s="52"/>
      <c r="W12670" s="52"/>
      <c r="X12670" s="52"/>
      <c r="Y12670" s="52"/>
      <c r="Z12670" s="52"/>
      <c r="AA12670" s="52"/>
    </row>
    <row r="12671" spans="19:27">
      <c r="S12671" s="52"/>
      <c r="T12671" s="52"/>
      <c r="U12671" s="52"/>
      <c r="V12671" s="52"/>
      <c r="W12671" s="52"/>
      <c r="X12671" s="52"/>
      <c r="Y12671" s="52"/>
      <c r="Z12671" s="52"/>
      <c r="AA12671" s="52"/>
    </row>
    <row r="12672" spans="19:27">
      <c r="S12672" s="52"/>
      <c r="T12672" s="52"/>
      <c r="U12672" s="52"/>
      <c r="V12672" s="52"/>
      <c r="W12672" s="52"/>
      <c r="X12672" s="52"/>
      <c r="Y12672" s="52"/>
      <c r="Z12672" s="52"/>
      <c r="AA12672" s="52"/>
    </row>
    <row r="12673" spans="19:27">
      <c r="S12673" s="52"/>
      <c r="T12673" s="52"/>
      <c r="U12673" s="52"/>
      <c r="V12673" s="52"/>
      <c r="W12673" s="52"/>
      <c r="X12673" s="52"/>
      <c r="Y12673" s="52"/>
      <c r="Z12673" s="52"/>
      <c r="AA12673" s="52"/>
    </row>
    <row r="12674" spans="19:27">
      <c r="S12674" s="52"/>
      <c r="T12674" s="52"/>
      <c r="U12674" s="52"/>
      <c r="V12674" s="52"/>
      <c r="W12674" s="52"/>
      <c r="X12674" s="52"/>
      <c r="Y12674" s="52"/>
      <c r="Z12674" s="52"/>
      <c r="AA12674" s="52"/>
    </row>
    <row r="12675" spans="19:27">
      <c r="S12675" s="52"/>
      <c r="T12675" s="52"/>
      <c r="U12675" s="52"/>
      <c r="V12675" s="52"/>
      <c r="W12675" s="52"/>
      <c r="X12675" s="52"/>
      <c r="Y12675" s="52"/>
      <c r="Z12675" s="52"/>
      <c r="AA12675" s="52"/>
    </row>
    <row r="12676" spans="19:27">
      <c r="S12676" s="52"/>
      <c r="T12676" s="52"/>
      <c r="U12676" s="52"/>
      <c r="V12676" s="52"/>
      <c r="W12676" s="52"/>
      <c r="X12676" s="52"/>
      <c r="Y12676" s="52"/>
      <c r="Z12676" s="52"/>
      <c r="AA12676" s="52"/>
    </row>
    <row r="12677" spans="19:27">
      <c r="S12677" s="52"/>
      <c r="T12677" s="52"/>
      <c r="U12677" s="52"/>
      <c r="V12677" s="52"/>
      <c r="W12677" s="52"/>
      <c r="X12677" s="52"/>
      <c r="Y12677" s="52"/>
      <c r="Z12677" s="52"/>
      <c r="AA12677" s="52"/>
    </row>
    <row r="12678" spans="19:27">
      <c r="S12678" s="52"/>
      <c r="T12678" s="52"/>
      <c r="U12678" s="52"/>
      <c r="V12678" s="52"/>
      <c r="W12678" s="52"/>
      <c r="X12678" s="52"/>
      <c r="Y12678" s="52"/>
      <c r="Z12678" s="52"/>
      <c r="AA12678" s="52"/>
    </row>
    <row r="12679" spans="19:27">
      <c r="S12679" s="52"/>
      <c r="T12679" s="52"/>
      <c r="U12679" s="52"/>
      <c r="V12679" s="52"/>
      <c r="W12679" s="52"/>
      <c r="X12679" s="52"/>
      <c r="Y12679" s="52"/>
      <c r="Z12679" s="52"/>
      <c r="AA12679" s="52"/>
    </row>
    <row r="12680" spans="19:27">
      <c r="S12680" s="52"/>
      <c r="T12680" s="52"/>
      <c r="U12680" s="52"/>
      <c r="V12680" s="52"/>
      <c r="W12680" s="52"/>
      <c r="X12680" s="52"/>
      <c r="Y12680" s="52"/>
      <c r="Z12680" s="52"/>
      <c r="AA12680" s="52"/>
    </row>
    <row r="12681" spans="19:27">
      <c r="S12681" s="52"/>
      <c r="T12681" s="52"/>
      <c r="U12681" s="52"/>
      <c r="V12681" s="52"/>
      <c r="W12681" s="52"/>
      <c r="X12681" s="52"/>
      <c r="Y12681" s="52"/>
      <c r="Z12681" s="52"/>
      <c r="AA12681" s="52"/>
    </row>
    <row r="12682" spans="19:27">
      <c r="S12682" s="52"/>
      <c r="T12682" s="52"/>
      <c r="U12682" s="52"/>
      <c r="V12682" s="52"/>
      <c r="W12682" s="52"/>
      <c r="X12682" s="52"/>
      <c r="Y12682" s="52"/>
      <c r="Z12682" s="52"/>
      <c r="AA12682" s="52"/>
    </row>
    <row r="12683" spans="19:27">
      <c r="S12683" s="52"/>
      <c r="T12683" s="52"/>
      <c r="U12683" s="52"/>
      <c r="V12683" s="52"/>
      <c r="W12683" s="52"/>
      <c r="X12683" s="52"/>
      <c r="Y12683" s="52"/>
      <c r="Z12683" s="52"/>
      <c r="AA12683" s="52"/>
    </row>
    <row r="12684" spans="19:27">
      <c r="S12684" s="52"/>
      <c r="T12684" s="52"/>
      <c r="U12684" s="52"/>
      <c r="V12684" s="52"/>
      <c r="W12684" s="52"/>
      <c r="X12684" s="52"/>
      <c r="Y12684" s="52"/>
      <c r="Z12684" s="52"/>
      <c r="AA12684" s="52"/>
    </row>
    <row r="12685" spans="19:27">
      <c r="S12685" s="52"/>
      <c r="T12685" s="52"/>
      <c r="U12685" s="52"/>
      <c r="V12685" s="52"/>
      <c r="W12685" s="52"/>
      <c r="X12685" s="52"/>
      <c r="Y12685" s="52"/>
      <c r="Z12685" s="52"/>
      <c r="AA12685" s="52"/>
    </row>
    <row r="12686" spans="19:27">
      <c r="S12686" s="52"/>
      <c r="T12686" s="52"/>
      <c r="U12686" s="52"/>
      <c r="V12686" s="52"/>
      <c r="W12686" s="52"/>
      <c r="X12686" s="52"/>
      <c r="Y12686" s="52"/>
      <c r="Z12686" s="52"/>
      <c r="AA12686" s="52"/>
    </row>
    <row r="12687" spans="19:27">
      <c r="S12687" s="52"/>
      <c r="T12687" s="52"/>
      <c r="U12687" s="52"/>
      <c r="V12687" s="52"/>
      <c r="W12687" s="52"/>
      <c r="X12687" s="52"/>
      <c r="Y12687" s="52"/>
      <c r="Z12687" s="52"/>
      <c r="AA12687" s="52"/>
    </row>
    <row r="12688" spans="19:27">
      <c r="S12688" s="52"/>
      <c r="T12688" s="52"/>
      <c r="U12688" s="52"/>
      <c r="V12688" s="52"/>
      <c r="W12688" s="52"/>
      <c r="X12688" s="52"/>
      <c r="Y12688" s="52"/>
      <c r="Z12688" s="52"/>
      <c r="AA12688" s="52"/>
    </row>
    <row r="12689" spans="19:27">
      <c r="S12689" s="52"/>
      <c r="T12689" s="52"/>
      <c r="U12689" s="52"/>
      <c r="V12689" s="52"/>
      <c r="W12689" s="52"/>
      <c r="X12689" s="52"/>
      <c r="Y12689" s="52"/>
      <c r="Z12689" s="52"/>
      <c r="AA12689" s="52"/>
    </row>
    <row r="12690" spans="19:27">
      <c r="S12690" s="52"/>
      <c r="T12690" s="52"/>
      <c r="U12690" s="52"/>
      <c r="V12690" s="52"/>
      <c r="W12690" s="52"/>
      <c r="X12690" s="52"/>
      <c r="Y12690" s="52"/>
      <c r="Z12690" s="52"/>
      <c r="AA12690" s="52"/>
    </row>
    <row r="12691" spans="19:27">
      <c r="S12691" s="52"/>
      <c r="T12691" s="52"/>
      <c r="U12691" s="52"/>
      <c r="V12691" s="52"/>
      <c r="W12691" s="52"/>
      <c r="X12691" s="52"/>
      <c r="Y12691" s="52"/>
      <c r="Z12691" s="52"/>
      <c r="AA12691" s="52"/>
    </row>
    <row r="12692" spans="19:27">
      <c r="S12692" s="52"/>
      <c r="T12692" s="52"/>
      <c r="U12692" s="52"/>
      <c r="V12692" s="52"/>
      <c r="W12692" s="52"/>
      <c r="X12692" s="52"/>
      <c r="Y12692" s="52"/>
      <c r="Z12692" s="52"/>
      <c r="AA12692" s="52"/>
    </row>
    <row r="12693" spans="19:27">
      <c r="S12693" s="52"/>
      <c r="T12693" s="52"/>
      <c r="U12693" s="52"/>
      <c r="V12693" s="52"/>
      <c r="W12693" s="52"/>
      <c r="X12693" s="52"/>
      <c r="Y12693" s="52"/>
      <c r="Z12693" s="52"/>
      <c r="AA12693" s="52"/>
    </row>
    <row r="12694" spans="19:27">
      <c r="S12694" s="52"/>
      <c r="T12694" s="52"/>
      <c r="U12694" s="52"/>
      <c r="V12694" s="52"/>
      <c r="W12694" s="52"/>
      <c r="X12694" s="52"/>
      <c r="Y12694" s="52"/>
      <c r="Z12694" s="52"/>
      <c r="AA12694" s="52"/>
    </row>
    <row r="12695" spans="19:27">
      <c r="S12695" s="52"/>
      <c r="T12695" s="52"/>
      <c r="U12695" s="52"/>
      <c r="V12695" s="52"/>
      <c r="W12695" s="52"/>
      <c r="X12695" s="52"/>
      <c r="Y12695" s="52"/>
      <c r="Z12695" s="52"/>
      <c r="AA12695" s="52"/>
    </row>
    <row r="12696" spans="19:27">
      <c r="S12696" s="52"/>
      <c r="T12696" s="52"/>
      <c r="U12696" s="52"/>
      <c r="V12696" s="52"/>
      <c r="W12696" s="52"/>
      <c r="X12696" s="52"/>
      <c r="Y12696" s="52"/>
      <c r="Z12696" s="52"/>
      <c r="AA12696" s="52"/>
    </row>
    <row r="12697" spans="19:27">
      <c r="S12697" s="52"/>
      <c r="T12697" s="52"/>
      <c r="U12697" s="52"/>
      <c r="V12697" s="52"/>
      <c r="W12697" s="52"/>
      <c r="X12697" s="52"/>
      <c r="Y12697" s="52"/>
      <c r="Z12697" s="52"/>
      <c r="AA12697" s="52"/>
    </row>
    <row r="12698" spans="19:27">
      <c r="S12698" s="52"/>
      <c r="T12698" s="52"/>
      <c r="U12698" s="52"/>
      <c r="V12698" s="52"/>
      <c r="W12698" s="52"/>
      <c r="X12698" s="52"/>
      <c r="Y12698" s="52"/>
      <c r="Z12698" s="52"/>
      <c r="AA12698" s="52"/>
    </row>
    <row r="12699" spans="19:27">
      <c r="S12699" s="52"/>
      <c r="T12699" s="52"/>
      <c r="U12699" s="52"/>
      <c r="V12699" s="52"/>
      <c r="W12699" s="52"/>
      <c r="X12699" s="52"/>
      <c r="Y12699" s="52"/>
      <c r="Z12699" s="52"/>
      <c r="AA12699" s="52"/>
    </row>
    <row r="12700" spans="19:27">
      <c r="S12700" s="52"/>
      <c r="T12700" s="52"/>
      <c r="U12700" s="52"/>
      <c r="V12700" s="52"/>
      <c r="W12700" s="52"/>
      <c r="X12700" s="52"/>
      <c r="Y12700" s="52"/>
      <c r="Z12700" s="52"/>
      <c r="AA12700" s="52"/>
    </row>
    <row r="12701" spans="19:27">
      <c r="S12701" s="52"/>
      <c r="T12701" s="52"/>
      <c r="U12701" s="52"/>
      <c r="V12701" s="52"/>
      <c r="W12701" s="52"/>
      <c r="X12701" s="52"/>
      <c r="Y12701" s="52"/>
      <c r="Z12701" s="52"/>
      <c r="AA12701" s="52"/>
    </row>
    <row r="12702" spans="19:27">
      <c r="S12702" s="52"/>
      <c r="T12702" s="52"/>
      <c r="U12702" s="52"/>
      <c r="V12702" s="52"/>
      <c r="W12702" s="52"/>
      <c r="X12702" s="52"/>
      <c r="Y12702" s="52"/>
      <c r="Z12702" s="52"/>
      <c r="AA12702" s="52"/>
    </row>
    <row r="12703" spans="19:27">
      <c r="S12703" s="52"/>
      <c r="T12703" s="52"/>
      <c r="U12703" s="52"/>
      <c r="V12703" s="52"/>
      <c r="W12703" s="52"/>
      <c r="X12703" s="52"/>
      <c r="Y12703" s="52"/>
      <c r="Z12703" s="52"/>
      <c r="AA12703" s="52"/>
    </row>
    <row r="12704" spans="19:27">
      <c r="S12704" s="52"/>
      <c r="T12704" s="52"/>
      <c r="U12704" s="52"/>
      <c r="V12704" s="52"/>
      <c r="W12704" s="52"/>
      <c r="X12704" s="52"/>
      <c r="Y12704" s="52"/>
      <c r="Z12704" s="52"/>
      <c r="AA12704" s="52"/>
    </row>
    <row r="12705" spans="19:27">
      <c r="S12705" s="52"/>
      <c r="T12705" s="52"/>
      <c r="U12705" s="52"/>
      <c r="V12705" s="52"/>
      <c r="W12705" s="52"/>
      <c r="X12705" s="52"/>
      <c r="Y12705" s="52"/>
      <c r="Z12705" s="52"/>
      <c r="AA12705" s="52"/>
    </row>
    <row r="12706" spans="19:27">
      <c r="S12706" s="52"/>
      <c r="T12706" s="52"/>
      <c r="U12706" s="52"/>
      <c r="V12706" s="52"/>
      <c r="W12706" s="52"/>
      <c r="X12706" s="52"/>
      <c r="Y12706" s="52"/>
      <c r="Z12706" s="52"/>
      <c r="AA12706" s="52"/>
    </row>
    <row r="12707" spans="19:27">
      <c r="S12707" s="52"/>
      <c r="T12707" s="52"/>
      <c r="U12707" s="52"/>
      <c r="V12707" s="52"/>
      <c r="W12707" s="52"/>
      <c r="X12707" s="52"/>
      <c r="Y12707" s="52"/>
      <c r="Z12707" s="52"/>
      <c r="AA12707" s="52"/>
    </row>
    <row r="12708" spans="19:27">
      <c r="S12708" s="52"/>
      <c r="T12708" s="52"/>
      <c r="U12708" s="52"/>
      <c r="V12708" s="52"/>
      <c r="W12708" s="52"/>
      <c r="X12708" s="52"/>
      <c r="Y12708" s="52"/>
      <c r="Z12708" s="52"/>
      <c r="AA12708" s="52"/>
    </row>
    <row r="12709" spans="19:27">
      <c r="S12709" s="52"/>
      <c r="T12709" s="52"/>
      <c r="U12709" s="52"/>
      <c r="V12709" s="52"/>
      <c r="W12709" s="52"/>
      <c r="X12709" s="52"/>
      <c r="Y12709" s="52"/>
      <c r="Z12709" s="52"/>
      <c r="AA12709" s="52"/>
    </row>
    <row r="12710" spans="19:27">
      <c r="S12710" s="52"/>
      <c r="T12710" s="52"/>
      <c r="U12710" s="52"/>
      <c r="V12710" s="52"/>
      <c r="W12710" s="52"/>
      <c r="X12710" s="52"/>
      <c r="Y12710" s="52"/>
      <c r="Z12710" s="52"/>
      <c r="AA12710" s="52"/>
    </row>
    <row r="12711" spans="19:27">
      <c r="S12711" s="52"/>
      <c r="T12711" s="52"/>
      <c r="U12711" s="52"/>
      <c r="V12711" s="52"/>
      <c r="W12711" s="52"/>
      <c r="X12711" s="52"/>
      <c r="Y12711" s="52"/>
      <c r="Z12711" s="52"/>
      <c r="AA12711" s="52"/>
    </row>
    <row r="12712" spans="19:27">
      <c r="S12712" s="52"/>
      <c r="T12712" s="52"/>
      <c r="U12712" s="52"/>
      <c r="V12712" s="52"/>
      <c r="W12712" s="52"/>
      <c r="X12712" s="52"/>
      <c r="Y12712" s="52"/>
      <c r="Z12712" s="52"/>
      <c r="AA12712" s="52"/>
    </row>
    <row r="12713" spans="19:27">
      <c r="S12713" s="52"/>
      <c r="T12713" s="52"/>
      <c r="U12713" s="52"/>
      <c r="V12713" s="52"/>
      <c r="W12713" s="52"/>
      <c r="X12713" s="52"/>
      <c r="Y12713" s="52"/>
      <c r="Z12713" s="52"/>
      <c r="AA12713" s="52"/>
    </row>
    <row r="12714" spans="19:27">
      <c r="S12714" s="52"/>
      <c r="T12714" s="52"/>
      <c r="U12714" s="52"/>
      <c r="V12714" s="52"/>
      <c r="W12714" s="52"/>
      <c r="X12714" s="52"/>
      <c r="Y12714" s="52"/>
      <c r="Z12714" s="52"/>
      <c r="AA12714" s="52"/>
    </row>
    <row r="12715" spans="19:27">
      <c r="S12715" s="52"/>
      <c r="T12715" s="52"/>
      <c r="U12715" s="52"/>
      <c r="V12715" s="52"/>
      <c r="W12715" s="52"/>
      <c r="X12715" s="52"/>
      <c r="Y12715" s="52"/>
      <c r="Z12715" s="52"/>
      <c r="AA12715" s="52"/>
    </row>
    <row r="12716" spans="19:27">
      <c r="S12716" s="52"/>
      <c r="T12716" s="52"/>
      <c r="U12716" s="52"/>
      <c r="V12716" s="52"/>
      <c r="W12716" s="52"/>
      <c r="X12716" s="52"/>
      <c r="Y12716" s="52"/>
      <c r="Z12716" s="52"/>
      <c r="AA12716" s="52"/>
    </row>
    <row r="12717" spans="19:27">
      <c r="S12717" s="52"/>
      <c r="T12717" s="52"/>
      <c r="U12717" s="52"/>
      <c r="V12717" s="52"/>
      <c r="W12717" s="52"/>
      <c r="X12717" s="52"/>
      <c r="Y12717" s="52"/>
      <c r="Z12717" s="52"/>
      <c r="AA12717" s="52"/>
    </row>
    <row r="12718" spans="19:27">
      <c r="S12718" s="52"/>
      <c r="T12718" s="52"/>
      <c r="U12718" s="52"/>
      <c r="V12718" s="52"/>
      <c r="W12718" s="52"/>
      <c r="X12718" s="52"/>
      <c r="Y12718" s="52"/>
      <c r="Z12718" s="52"/>
      <c r="AA12718" s="52"/>
    </row>
    <row r="12719" spans="19:27">
      <c r="S12719" s="52"/>
      <c r="T12719" s="52"/>
      <c r="U12719" s="52"/>
      <c r="V12719" s="52"/>
      <c r="W12719" s="52"/>
      <c r="X12719" s="52"/>
      <c r="Y12719" s="52"/>
      <c r="Z12719" s="52"/>
      <c r="AA12719" s="52"/>
    </row>
    <row r="12720" spans="19:27">
      <c r="S12720" s="52"/>
      <c r="T12720" s="52"/>
      <c r="U12720" s="52"/>
      <c r="V12720" s="52"/>
      <c r="W12720" s="52"/>
      <c r="X12720" s="52"/>
      <c r="Y12720" s="52"/>
      <c r="Z12720" s="52"/>
      <c r="AA12720" s="52"/>
    </row>
    <row r="12721" spans="19:27">
      <c r="S12721" s="52"/>
      <c r="T12721" s="52"/>
      <c r="U12721" s="52"/>
      <c r="V12721" s="52"/>
      <c r="W12721" s="52"/>
      <c r="X12721" s="52"/>
      <c r="Y12721" s="52"/>
      <c r="Z12721" s="52"/>
      <c r="AA12721" s="52"/>
    </row>
    <row r="12722" spans="19:27">
      <c r="S12722" s="52"/>
      <c r="T12722" s="52"/>
      <c r="U12722" s="52"/>
      <c r="V12722" s="52"/>
      <c r="W12722" s="52"/>
      <c r="X12722" s="52"/>
      <c r="Y12722" s="52"/>
      <c r="Z12722" s="52"/>
      <c r="AA12722" s="52"/>
    </row>
    <row r="12723" spans="19:27">
      <c r="S12723" s="52"/>
      <c r="T12723" s="52"/>
      <c r="U12723" s="52"/>
      <c r="V12723" s="52"/>
      <c r="W12723" s="52"/>
      <c r="X12723" s="52"/>
      <c r="Y12723" s="52"/>
      <c r="Z12723" s="52"/>
      <c r="AA12723" s="52"/>
    </row>
    <row r="12724" spans="19:27">
      <c r="S12724" s="52"/>
      <c r="T12724" s="52"/>
      <c r="U12724" s="52"/>
      <c r="V12724" s="52"/>
      <c r="W12724" s="52"/>
      <c r="X12724" s="52"/>
      <c r="Y12724" s="52"/>
      <c r="Z12724" s="52"/>
      <c r="AA12724" s="52"/>
    </row>
    <row r="12725" spans="19:27">
      <c r="S12725" s="52"/>
      <c r="T12725" s="52"/>
      <c r="U12725" s="52"/>
      <c r="V12725" s="52"/>
      <c r="W12725" s="52"/>
      <c r="X12725" s="52"/>
      <c r="Y12725" s="52"/>
      <c r="Z12725" s="52"/>
      <c r="AA12725" s="52"/>
    </row>
    <row r="12726" spans="19:27">
      <c r="S12726" s="52"/>
      <c r="T12726" s="52"/>
      <c r="U12726" s="52"/>
      <c r="V12726" s="52"/>
      <c r="W12726" s="52"/>
      <c r="X12726" s="52"/>
      <c r="Y12726" s="52"/>
      <c r="Z12726" s="52"/>
      <c r="AA12726" s="52"/>
    </row>
    <row r="12727" spans="19:27">
      <c r="S12727" s="52"/>
      <c r="T12727" s="52"/>
      <c r="U12727" s="52"/>
      <c r="V12727" s="52"/>
      <c r="W12727" s="52"/>
      <c r="X12727" s="52"/>
      <c r="Y12727" s="52"/>
      <c r="Z12727" s="52"/>
      <c r="AA12727" s="52"/>
    </row>
    <row r="12728" spans="19:27">
      <c r="S12728" s="52"/>
      <c r="T12728" s="52"/>
      <c r="U12728" s="52"/>
      <c r="V12728" s="52"/>
      <c r="W12728" s="52"/>
      <c r="X12728" s="52"/>
      <c r="Y12728" s="52"/>
      <c r="Z12728" s="52"/>
      <c r="AA12728" s="52"/>
    </row>
    <row r="12729" spans="19:27">
      <c r="S12729" s="52"/>
      <c r="T12729" s="52"/>
      <c r="U12729" s="52"/>
      <c r="V12729" s="52"/>
      <c r="W12729" s="52"/>
      <c r="X12729" s="52"/>
      <c r="Y12729" s="52"/>
      <c r="Z12729" s="52"/>
      <c r="AA12729" s="52"/>
    </row>
    <row r="12730" spans="19:27">
      <c r="S12730" s="52"/>
      <c r="T12730" s="52"/>
      <c r="U12730" s="52"/>
      <c r="V12730" s="52"/>
      <c r="W12730" s="52"/>
      <c r="X12730" s="52"/>
      <c r="Y12730" s="52"/>
      <c r="Z12730" s="52"/>
      <c r="AA12730" s="52"/>
    </row>
    <row r="12731" spans="19:27">
      <c r="S12731" s="52"/>
      <c r="T12731" s="52"/>
      <c r="U12731" s="52"/>
      <c r="V12731" s="52"/>
      <c r="W12731" s="52"/>
      <c r="X12731" s="52"/>
      <c r="Y12731" s="52"/>
      <c r="Z12731" s="52"/>
      <c r="AA12731" s="52"/>
    </row>
    <row r="12732" spans="19:27">
      <c r="S12732" s="52"/>
      <c r="T12732" s="52"/>
      <c r="U12732" s="52"/>
      <c r="V12732" s="52"/>
      <c r="W12732" s="52"/>
      <c r="X12732" s="52"/>
      <c r="Y12732" s="52"/>
      <c r="Z12732" s="52"/>
      <c r="AA12732" s="52"/>
    </row>
    <row r="12733" spans="19:27">
      <c r="S12733" s="52"/>
      <c r="T12733" s="52"/>
      <c r="U12733" s="52"/>
      <c r="V12733" s="52"/>
      <c r="W12733" s="52"/>
      <c r="X12733" s="52"/>
      <c r="Y12733" s="52"/>
      <c r="Z12733" s="52"/>
      <c r="AA12733" s="52"/>
    </row>
    <row r="12734" spans="19:27">
      <c r="S12734" s="52"/>
      <c r="T12734" s="52"/>
      <c r="U12734" s="52"/>
      <c r="V12734" s="52"/>
      <c r="W12734" s="52"/>
      <c r="X12734" s="52"/>
      <c r="Y12734" s="52"/>
      <c r="Z12734" s="52"/>
      <c r="AA12734" s="52"/>
    </row>
    <row r="12735" spans="19:27">
      <c r="S12735" s="52"/>
      <c r="T12735" s="52"/>
      <c r="U12735" s="52"/>
      <c r="V12735" s="52"/>
      <c r="W12735" s="52"/>
      <c r="X12735" s="52"/>
      <c r="Y12735" s="52"/>
      <c r="Z12735" s="52"/>
      <c r="AA12735" s="52"/>
    </row>
    <row r="12736" spans="19:27">
      <c r="S12736" s="52"/>
      <c r="T12736" s="52"/>
      <c r="U12736" s="52"/>
      <c r="V12736" s="52"/>
      <c r="W12736" s="52"/>
      <c r="X12736" s="52"/>
      <c r="Y12736" s="52"/>
      <c r="Z12736" s="52"/>
      <c r="AA12736" s="52"/>
    </row>
    <row r="12737" spans="19:27">
      <c r="S12737" s="52"/>
      <c r="T12737" s="52"/>
      <c r="U12737" s="52"/>
      <c r="V12737" s="52"/>
      <c r="W12737" s="52"/>
      <c r="X12737" s="52"/>
      <c r="Y12737" s="52"/>
      <c r="Z12737" s="52"/>
      <c r="AA12737" s="52"/>
    </row>
    <row r="12738" spans="19:27">
      <c r="S12738" s="52"/>
      <c r="T12738" s="52"/>
      <c r="U12738" s="52"/>
      <c r="V12738" s="52"/>
      <c r="W12738" s="52"/>
      <c r="X12738" s="52"/>
      <c r="Y12738" s="52"/>
      <c r="Z12738" s="52"/>
      <c r="AA12738" s="52"/>
    </row>
    <row r="12739" spans="19:27">
      <c r="S12739" s="52"/>
      <c r="T12739" s="52"/>
      <c r="U12739" s="52"/>
      <c r="V12739" s="52"/>
      <c r="W12739" s="52"/>
      <c r="X12739" s="52"/>
      <c r="Y12739" s="52"/>
      <c r="Z12739" s="52"/>
      <c r="AA12739" s="52"/>
    </row>
    <row r="12740" spans="19:27">
      <c r="S12740" s="52"/>
      <c r="T12740" s="52"/>
      <c r="U12740" s="52"/>
      <c r="V12740" s="52"/>
      <c r="W12740" s="52"/>
      <c r="X12740" s="52"/>
      <c r="Y12740" s="52"/>
      <c r="Z12740" s="52"/>
      <c r="AA12740" s="52"/>
    </row>
    <row r="12741" spans="19:27">
      <c r="S12741" s="52"/>
      <c r="T12741" s="52"/>
      <c r="U12741" s="52"/>
      <c r="V12741" s="52"/>
      <c r="W12741" s="52"/>
      <c r="X12741" s="52"/>
      <c r="Y12741" s="52"/>
      <c r="Z12741" s="52"/>
      <c r="AA12741" s="52"/>
    </row>
    <row r="12742" spans="19:27">
      <c r="S12742" s="52"/>
      <c r="T12742" s="52"/>
      <c r="U12742" s="52"/>
      <c r="V12742" s="52"/>
      <c r="W12742" s="52"/>
      <c r="X12742" s="52"/>
      <c r="Y12742" s="52"/>
      <c r="Z12742" s="52"/>
      <c r="AA12742" s="52"/>
    </row>
    <row r="12743" spans="19:27">
      <c r="S12743" s="52"/>
      <c r="T12743" s="52"/>
      <c r="U12743" s="52"/>
      <c r="V12743" s="52"/>
      <c r="W12743" s="52"/>
      <c r="X12743" s="52"/>
      <c r="Y12743" s="52"/>
      <c r="Z12743" s="52"/>
      <c r="AA12743" s="52"/>
    </row>
    <row r="12744" spans="19:27">
      <c r="S12744" s="52"/>
      <c r="T12744" s="52"/>
      <c r="U12744" s="52"/>
      <c r="V12744" s="52"/>
      <c r="W12744" s="52"/>
      <c r="X12744" s="52"/>
      <c r="Y12744" s="52"/>
      <c r="Z12744" s="52"/>
      <c r="AA12744" s="52"/>
    </row>
    <row r="12745" spans="19:27">
      <c r="S12745" s="52"/>
      <c r="T12745" s="52"/>
      <c r="U12745" s="52"/>
      <c r="V12745" s="52"/>
      <c r="W12745" s="52"/>
      <c r="X12745" s="52"/>
      <c r="Y12745" s="52"/>
      <c r="Z12745" s="52"/>
      <c r="AA12745" s="52"/>
    </row>
    <row r="12746" spans="19:27">
      <c r="S12746" s="52"/>
      <c r="T12746" s="52"/>
      <c r="U12746" s="52"/>
      <c r="V12746" s="52"/>
      <c r="W12746" s="52"/>
      <c r="X12746" s="52"/>
      <c r="Y12746" s="52"/>
      <c r="Z12746" s="52"/>
      <c r="AA12746" s="52"/>
    </row>
    <row r="12747" spans="19:27">
      <c r="S12747" s="52"/>
      <c r="T12747" s="52"/>
      <c r="U12747" s="52"/>
      <c r="V12747" s="52"/>
      <c r="W12747" s="52"/>
      <c r="X12747" s="52"/>
      <c r="Y12747" s="52"/>
      <c r="Z12747" s="52"/>
      <c r="AA12747" s="52"/>
    </row>
    <row r="12748" spans="19:27">
      <c r="S12748" s="52"/>
      <c r="T12748" s="52"/>
      <c r="U12748" s="52"/>
      <c r="V12748" s="52"/>
      <c r="W12748" s="52"/>
      <c r="X12748" s="52"/>
      <c r="Y12748" s="52"/>
      <c r="Z12748" s="52"/>
      <c r="AA12748" s="52"/>
    </row>
    <row r="12749" spans="19:27">
      <c r="S12749" s="52"/>
      <c r="T12749" s="52"/>
      <c r="U12749" s="52"/>
      <c r="V12749" s="52"/>
      <c r="W12749" s="52"/>
      <c r="X12749" s="52"/>
      <c r="Y12749" s="52"/>
      <c r="Z12749" s="52"/>
      <c r="AA12749" s="52"/>
    </row>
    <row r="12750" spans="19:27">
      <c r="S12750" s="52"/>
      <c r="T12750" s="52"/>
      <c r="U12750" s="52"/>
      <c r="V12750" s="52"/>
      <c r="W12750" s="52"/>
      <c r="X12750" s="52"/>
      <c r="Y12750" s="52"/>
      <c r="Z12750" s="52"/>
      <c r="AA12750" s="52"/>
    </row>
    <row r="12751" spans="19:27">
      <c r="S12751" s="52"/>
      <c r="T12751" s="52"/>
      <c r="U12751" s="52"/>
      <c r="V12751" s="52"/>
      <c r="W12751" s="52"/>
      <c r="X12751" s="52"/>
      <c r="Y12751" s="52"/>
      <c r="Z12751" s="52"/>
      <c r="AA12751" s="52"/>
    </row>
    <row r="12752" spans="19:27">
      <c r="S12752" s="52"/>
      <c r="T12752" s="52"/>
      <c r="U12752" s="52"/>
      <c r="V12752" s="52"/>
      <c r="W12752" s="52"/>
      <c r="X12752" s="52"/>
      <c r="Y12752" s="52"/>
      <c r="Z12752" s="52"/>
      <c r="AA12752" s="52"/>
    </row>
    <row r="12753" spans="19:27">
      <c r="S12753" s="52"/>
      <c r="T12753" s="52"/>
      <c r="U12753" s="52"/>
      <c r="V12753" s="52"/>
      <c r="W12753" s="52"/>
      <c r="X12753" s="52"/>
      <c r="Y12753" s="52"/>
      <c r="Z12753" s="52"/>
      <c r="AA12753" s="52"/>
    </row>
    <row r="12754" spans="19:27">
      <c r="S12754" s="52"/>
      <c r="T12754" s="52"/>
      <c r="U12754" s="52"/>
      <c r="V12754" s="52"/>
      <c r="W12754" s="52"/>
      <c r="X12754" s="52"/>
      <c r="Y12754" s="52"/>
      <c r="Z12754" s="52"/>
      <c r="AA12754" s="52"/>
    </row>
    <row r="12755" spans="19:27">
      <c r="S12755" s="52"/>
      <c r="T12755" s="52"/>
      <c r="U12755" s="52"/>
      <c r="V12755" s="52"/>
      <c r="W12755" s="52"/>
      <c r="X12755" s="52"/>
      <c r="Y12755" s="52"/>
      <c r="Z12755" s="52"/>
      <c r="AA12755" s="52"/>
    </row>
    <row r="12756" spans="19:27">
      <c r="S12756" s="52"/>
      <c r="T12756" s="52"/>
      <c r="U12756" s="52"/>
      <c r="V12756" s="52"/>
      <c r="W12756" s="52"/>
      <c r="X12756" s="52"/>
      <c r="Y12756" s="52"/>
      <c r="Z12756" s="52"/>
      <c r="AA12756" s="52"/>
    </row>
    <row r="12757" spans="19:27">
      <c r="S12757" s="52"/>
      <c r="T12757" s="52"/>
      <c r="U12757" s="52"/>
      <c r="V12757" s="52"/>
      <c r="W12757" s="52"/>
      <c r="X12757" s="52"/>
      <c r="Y12757" s="52"/>
      <c r="Z12757" s="52"/>
      <c r="AA12757" s="52"/>
    </row>
    <row r="12758" spans="19:27">
      <c r="S12758" s="52"/>
      <c r="T12758" s="52"/>
      <c r="U12758" s="52"/>
      <c r="V12758" s="52"/>
      <c r="W12758" s="52"/>
      <c r="X12758" s="52"/>
      <c r="Y12758" s="52"/>
      <c r="Z12758" s="52"/>
      <c r="AA12758" s="52"/>
    </row>
    <row r="12759" spans="19:27">
      <c r="S12759" s="52"/>
      <c r="T12759" s="52"/>
      <c r="U12759" s="52"/>
      <c r="V12759" s="52"/>
      <c r="W12759" s="52"/>
      <c r="X12759" s="52"/>
      <c r="Y12759" s="52"/>
      <c r="Z12759" s="52"/>
      <c r="AA12759" s="52"/>
    </row>
    <row r="12760" spans="19:27">
      <c r="S12760" s="52"/>
      <c r="T12760" s="52"/>
      <c r="U12760" s="52"/>
      <c r="V12760" s="52"/>
      <c r="W12760" s="52"/>
      <c r="X12760" s="52"/>
      <c r="Y12760" s="52"/>
      <c r="Z12760" s="52"/>
      <c r="AA12760" s="52"/>
    </row>
    <row r="12761" spans="19:27">
      <c r="S12761" s="52"/>
      <c r="T12761" s="52"/>
      <c r="U12761" s="52"/>
      <c r="V12761" s="52"/>
      <c r="W12761" s="52"/>
      <c r="X12761" s="52"/>
      <c r="Y12761" s="52"/>
      <c r="Z12761" s="52"/>
      <c r="AA12761" s="52"/>
    </row>
    <row r="12762" spans="19:27">
      <c r="S12762" s="52"/>
      <c r="T12762" s="52"/>
      <c r="U12762" s="52"/>
      <c r="V12762" s="52"/>
      <c r="W12762" s="52"/>
      <c r="X12762" s="52"/>
      <c r="Y12762" s="52"/>
      <c r="Z12762" s="52"/>
      <c r="AA12762" s="52"/>
    </row>
    <row r="12763" spans="19:27">
      <c r="S12763" s="52"/>
      <c r="T12763" s="52"/>
      <c r="U12763" s="52"/>
      <c r="V12763" s="52"/>
      <c r="W12763" s="52"/>
      <c r="X12763" s="52"/>
      <c r="Y12763" s="52"/>
      <c r="Z12763" s="52"/>
      <c r="AA12763" s="52"/>
    </row>
    <row r="12764" spans="19:27">
      <c r="S12764" s="52"/>
      <c r="T12764" s="52"/>
      <c r="U12764" s="52"/>
      <c r="V12764" s="52"/>
      <c r="W12764" s="52"/>
      <c r="X12764" s="52"/>
      <c r="Y12764" s="52"/>
      <c r="Z12764" s="52"/>
      <c r="AA12764" s="52"/>
    </row>
    <row r="12765" spans="19:27">
      <c r="S12765" s="52"/>
      <c r="T12765" s="52"/>
      <c r="U12765" s="52"/>
      <c r="V12765" s="52"/>
      <c r="W12765" s="52"/>
      <c r="X12765" s="52"/>
      <c r="Y12765" s="52"/>
      <c r="Z12765" s="52"/>
      <c r="AA12765" s="52"/>
    </row>
    <row r="12766" spans="19:27">
      <c r="S12766" s="52"/>
      <c r="T12766" s="52"/>
      <c r="U12766" s="52"/>
      <c r="V12766" s="52"/>
      <c r="W12766" s="52"/>
      <c r="X12766" s="52"/>
      <c r="Y12766" s="52"/>
      <c r="Z12766" s="52"/>
      <c r="AA12766" s="52"/>
    </row>
    <row r="12767" spans="19:27">
      <c r="S12767" s="52"/>
      <c r="T12767" s="52"/>
      <c r="U12767" s="52"/>
      <c r="V12767" s="52"/>
      <c r="W12767" s="52"/>
      <c r="X12767" s="52"/>
      <c r="Y12767" s="52"/>
      <c r="Z12767" s="52"/>
      <c r="AA12767" s="52"/>
    </row>
    <row r="12768" spans="19:27">
      <c r="S12768" s="52"/>
      <c r="T12768" s="52"/>
      <c r="U12768" s="52"/>
      <c r="V12768" s="52"/>
      <c r="W12768" s="52"/>
      <c r="X12768" s="52"/>
      <c r="Y12768" s="52"/>
      <c r="Z12768" s="52"/>
      <c r="AA12768" s="52"/>
    </row>
    <row r="12769" spans="19:27">
      <c r="S12769" s="52"/>
      <c r="T12769" s="52"/>
      <c r="U12769" s="52"/>
      <c r="V12769" s="52"/>
      <c r="W12769" s="52"/>
      <c r="X12769" s="52"/>
      <c r="Y12769" s="52"/>
      <c r="Z12769" s="52"/>
      <c r="AA12769" s="52"/>
    </row>
    <row r="12770" spans="19:27">
      <c r="S12770" s="52"/>
      <c r="T12770" s="52"/>
      <c r="U12770" s="52"/>
      <c r="V12770" s="52"/>
      <c r="W12770" s="52"/>
      <c r="X12770" s="52"/>
      <c r="Y12770" s="52"/>
      <c r="Z12770" s="52"/>
      <c r="AA12770" s="52"/>
    </row>
    <row r="12771" spans="19:27">
      <c r="S12771" s="52"/>
      <c r="T12771" s="52"/>
      <c r="U12771" s="52"/>
      <c r="V12771" s="52"/>
      <c r="W12771" s="52"/>
      <c r="X12771" s="52"/>
      <c r="Y12771" s="52"/>
      <c r="Z12771" s="52"/>
      <c r="AA12771" s="52"/>
    </row>
    <row r="12772" spans="19:27">
      <c r="S12772" s="52"/>
      <c r="T12772" s="52"/>
      <c r="U12772" s="52"/>
      <c r="V12772" s="52"/>
      <c r="W12772" s="52"/>
      <c r="X12772" s="52"/>
      <c r="Y12772" s="52"/>
      <c r="Z12772" s="52"/>
      <c r="AA12772" s="52"/>
    </row>
    <row r="12773" spans="19:27">
      <c r="S12773" s="52"/>
      <c r="T12773" s="52"/>
      <c r="U12773" s="52"/>
      <c r="V12773" s="52"/>
      <c r="W12773" s="52"/>
      <c r="X12773" s="52"/>
      <c r="Y12773" s="52"/>
      <c r="Z12773" s="52"/>
      <c r="AA12773" s="52"/>
    </row>
    <row r="12774" spans="19:27">
      <c r="S12774" s="52"/>
      <c r="T12774" s="52"/>
      <c r="U12774" s="52"/>
      <c r="V12774" s="52"/>
      <c r="W12774" s="52"/>
      <c r="X12774" s="52"/>
      <c r="Y12774" s="52"/>
      <c r="Z12774" s="52"/>
      <c r="AA12774" s="52"/>
    </row>
    <row r="12775" spans="19:27">
      <c r="S12775" s="52"/>
      <c r="T12775" s="52"/>
      <c r="U12775" s="52"/>
      <c r="V12775" s="52"/>
      <c r="W12775" s="52"/>
      <c r="X12775" s="52"/>
      <c r="Y12775" s="52"/>
      <c r="Z12775" s="52"/>
      <c r="AA12775" s="52"/>
    </row>
    <row r="12776" spans="19:27">
      <c r="S12776" s="52"/>
      <c r="T12776" s="52"/>
      <c r="U12776" s="52"/>
      <c r="V12776" s="52"/>
      <c r="W12776" s="52"/>
      <c r="X12776" s="52"/>
      <c r="Y12776" s="52"/>
      <c r="Z12776" s="52"/>
      <c r="AA12776" s="52"/>
    </row>
    <row r="12777" spans="19:27">
      <c r="S12777" s="52"/>
      <c r="T12777" s="52"/>
      <c r="U12777" s="52"/>
      <c r="V12777" s="52"/>
      <c r="W12777" s="52"/>
      <c r="X12777" s="52"/>
      <c r="Y12777" s="52"/>
      <c r="Z12777" s="52"/>
      <c r="AA12777" s="52"/>
    </row>
    <row r="12778" spans="19:27">
      <c r="S12778" s="52"/>
      <c r="T12778" s="52"/>
      <c r="U12778" s="52"/>
      <c r="V12778" s="52"/>
      <c r="W12778" s="52"/>
      <c r="X12778" s="52"/>
      <c r="Y12778" s="52"/>
      <c r="Z12778" s="52"/>
      <c r="AA12778" s="52"/>
    </row>
    <row r="12779" spans="19:27">
      <c r="S12779" s="52"/>
      <c r="T12779" s="52"/>
      <c r="U12779" s="52"/>
      <c r="V12779" s="52"/>
      <c r="W12779" s="52"/>
      <c r="X12779" s="52"/>
      <c r="Y12779" s="52"/>
      <c r="Z12779" s="52"/>
      <c r="AA12779" s="52"/>
    </row>
    <row r="12780" spans="19:27">
      <c r="S12780" s="52"/>
      <c r="T12780" s="52"/>
      <c r="U12780" s="52"/>
      <c r="V12780" s="52"/>
      <c r="W12780" s="52"/>
      <c r="X12780" s="52"/>
      <c r="Y12780" s="52"/>
      <c r="Z12780" s="52"/>
      <c r="AA12780" s="52"/>
    </row>
    <row r="12781" spans="19:27">
      <c r="S12781" s="52"/>
      <c r="T12781" s="52"/>
      <c r="U12781" s="52"/>
      <c r="V12781" s="52"/>
      <c r="W12781" s="52"/>
      <c r="X12781" s="52"/>
      <c r="Y12781" s="52"/>
      <c r="Z12781" s="52"/>
      <c r="AA12781" s="52"/>
    </row>
    <row r="12782" spans="19:27">
      <c r="S12782" s="52"/>
      <c r="T12782" s="52"/>
      <c r="U12782" s="52"/>
      <c r="V12782" s="52"/>
      <c r="W12782" s="52"/>
      <c r="X12782" s="52"/>
      <c r="Y12782" s="52"/>
      <c r="Z12782" s="52"/>
      <c r="AA12782" s="52"/>
    </row>
    <row r="12783" spans="19:27">
      <c r="S12783" s="52"/>
      <c r="T12783" s="52"/>
      <c r="U12783" s="52"/>
      <c r="V12783" s="52"/>
      <c r="W12783" s="52"/>
      <c r="X12783" s="52"/>
      <c r="Y12783" s="52"/>
      <c r="Z12783" s="52"/>
      <c r="AA12783" s="52"/>
    </row>
    <row r="12784" spans="19:27">
      <c r="S12784" s="52"/>
      <c r="T12784" s="52"/>
      <c r="U12784" s="52"/>
      <c r="V12784" s="52"/>
      <c r="W12784" s="52"/>
      <c r="X12784" s="52"/>
      <c r="Y12784" s="52"/>
      <c r="Z12784" s="52"/>
      <c r="AA12784" s="52"/>
    </row>
    <row r="12785" spans="19:27">
      <c r="S12785" s="52"/>
      <c r="T12785" s="52"/>
      <c r="U12785" s="52"/>
      <c r="V12785" s="52"/>
      <c r="W12785" s="52"/>
      <c r="X12785" s="52"/>
      <c r="Y12785" s="52"/>
      <c r="Z12785" s="52"/>
      <c r="AA12785" s="52"/>
    </row>
    <row r="12786" spans="19:27">
      <c r="S12786" s="52"/>
      <c r="T12786" s="52"/>
      <c r="U12786" s="52"/>
      <c r="V12786" s="52"/>
      <c r="W12786" s="52"/>
      <c r="X12786" s="52"/>
      <c r="Y12786" s="52"/>
      <c r="Z12786" s="52"/>
      <c r="AA12786" s="52"/>
    </row>
    <row r="12787" spans="19:27">
      <c r="S12787" s="52"/>
      <c r="T12787" s="52"/>
      <c r="U12787" s="52"/>
      <c r="V12787" s="52"/>
      <c r="W12787" s="52"/>
      <c r="X12787" s="52"/>
      <c r="Y12787" s="52"/>
      <c r="Z12787" s="52"/>
      <c r="AA12787" s="52"/>
    </row>
    <row r="12788" spans="19:27">
      <c r="S12788" s="52"/>
      <c r="T12788" s="52"/>
      <c r="U12788" s="52"/>
      <c r="V12788" s="52"/>
      <c r="W12788" s="52"/>
      <c r="X12788" s="52"/>
      <c r="Y12788" s="52"/>
      <c r="Z12788" s="52"/>
      <c r="AA12788" s="52"/>
    </row>
    <row r="12789" spans="19:27">
      <c r="S12789" s="52"/>
      <c r="T12789" s="52"/>
      <c r="U12789" s="52"/>
      <c r="V12789" s="52"/>
      <c r="W12789" s="52"/>
      <c r="X12789" s="52"/>
      <c r="Y12789" s="52"/>
      <c r="Z12789" s="52"/>
      <c r="AA12789" s="52"/>
    </row>
    <row r="12790" spans="19:27">
      <c r="S12790" s="52"/>
      <c r="T12790" s="52"/>
      <c r="U12790" s="52"/>
      <c r="V12790" s="52"/>
      <c r="W12790" s="52"/>
      <c r="X12790" s="52"/>
      <c r="Y12790" s="52"/>
      <c r="Z12790" s="52"/>
      <c r="AA12790" s="52"/>
    </row>
    <row r="12791" spans="19:27">
      <c r="S12791" s="52"/>
      <c r="T12791" s="52"/>
      <c r="U12791" s="52"/>
      <c r="V12791" s="52"/>
      <c r="W12791" s="52"/>
      <c r="X12791" s="52"/>
      <c r="Y12791" s="52"/>
      <c r="Z12791" s="52"/>
      <c r="AA12791" s="52"/>
    </row>
    <row r="12792" spans="19:27">
      <c r="S12792" s="52"/>
      <c r="T12792" s="52"/>
      <c r="U12792" s="52"/>
      <c r="V12792" s="52"/>
      <c r="W12792" s="52"/>
      <c r="X12792" s="52"/>
      <c r="Y12792" s="52"/>
      <c r="Z12792" s="52"/>
      <c r="AA12792" s="52"/>
    </row>
    <row r="12793" spans="19:27">
      <c r="S12793" s="52"/>
      <c r="T12793" s="52"/>
      <c r="U12793" s="52"/>
      <c r="V12793" s="52"/>
      <c r="W12793" s="52"/>
      <c r="X12793" s="52"/>
      <c r="Y12793" s="52"/>
      <c r="Z12793" s="52"/>
      <c r="AA12793" s="52"/>
    </row>
    <row r="12794" spans="19:27">
      <c r="S12794" s="52"/>
      <c r="T12794" s="52"/>
      <c r="U12794" s="52"/>
      <c r="V12794" s="52"/>
      <c r="W12794" s="52"/>
      <c r="X12794" s="52"/>
      <c r="Y12794" s="52"/>
      <c r="Z12794" s="52"/>
      <c r="AA12794" s="52"/>
    </row>
    <row r="12795" spans="19:27">
      <c r="S12795" s="52"/>
      <c r="T12795" s="52"/>
      <c r="U12795" s="52"/>
      <c r="V12795" s="52"/>
      <c r="W12795" s="52"/>
      <c r="X12795" s="52"/>
      <c r="Y12795" s="52"/>
      <c r="Z12795" s="52"/>
      <c r="AA12795" s="52"/>
    </row>
    <row r="12796" spans="19:27">
      <c r="S12796" s="52"/>
      <c r="T12796" s="52"/>
      <c r="U12796" s="52"/>
      <c r="V12796" s="52"/>
      <c r="W12796" s="52"/>
      <c r="X12796" s="52"/>
      <c r="Y12796" s="52"/>
      <c r="Z12796" s="52"/>
      <c r="AA12796" s="52"/>
    </row>
    <row r="12797" spans="19:27">
      <c r="S12797" s="52"/>
      <c r="T12797" s="52"/>
      <c r="U12797" s="52"/>
      <c r="V12797" s="52"/>
      <c r="W12797" s="52"/>
      <c r="X12797" s="52"/>
      <c r="Y12797" s="52"/>
      <c r="Z12797" s="52"/>
      <c r="AA12797" s="52"/>
    </row>
    <row r="12798" spans="19:27">
      <c r="S12798" s="52"/>
      <c r="T12798" s="52"/>
      <c r="U12798" s="52"/>
      <c r="V12798" s="52"/>
      <c r="W12798" s="52"/>
      <c r="X12798" s="52"/>
      <c r="Y12798" s="52"/>
      <c r="Z12798" s="52"/>
      <c r="AA12798" s="52"/>
    </row>
    <row r="12799" spans="19:27">
      <c r="S12799" s="52"/>
      <c r="T12799" s="52"/>
      <c r="U12799" s="52"/>
      <c r="V12799" s="52"/>
      <c r="W12799" s="52"/>
      <c r="X12799" s="52"/>
      <c r="Y12799" s="52"/>
      <c r="Z12799" s="52"/>
      <c r="AA12799" s="52"/>
    </row>
    <row r="12800" spans="19:27">
      <c r="S12800" s="52"/>
      <c r="T12800" s="52"/>
      <c r="U12800" s="52"/>
      <c r="V12800" s="52"/>
      <c r="W12800" s="52"/>
      <c r="X12800" s="52"/>
      <c r="Y12800" s="52"/>
      <c r="Z12800" s="52"/>
      <c r="AA12800" s="52"/>
    </row>
    <row r="12801" spans="19:27">
      <c r="S12801" s="52"/>
      <c r="T12801" s="52"/>
      <c r="U12801" s="52"/>
      <c r="V12801" s="52"/>
      <c r="W12801" s="52"/>
      <c r="X12801" s="52"/>
      <c r="Y12801" s="52"/>
      <c r="Z12801" s="52"/>
      <c r="AA12801" s="52"/>
    </row>
    <row r="12802" spans="19:27">
      <c r="S12802" s="52"/>
      <c r="T12802" s="52"/>
      <c r="U12802" s="52"/>
      <c r="V12802" s="52"/>
      <c r="W12802" s="52"/>
      <c r="X12802" s="52"/>
      <c r="Y12802" s="52"/>
      <c r="Z12802" s="52"/>
      <c r="AA12802" s="52"/>
    </row>
    <row r="12803" spans="19:27">
      <c r="S12803" s="52"/>
      <c r="T12803" s="52"/>
      <c r="U12803" s="52"/>
      <c r="V12803" s="52"/>
      <c r="W12803" s="52"/>
      <c r="X12803" s="52"/>
      <c r="Y12803" s="52"/>
      <c r="Z12803" s="52"/>
      <c r="AA12803" s="52"/>
    </row>
    <row r="12804" spans="19:27">
      <c r="S12804" s="52"/>
      <c r="T12804" s="52"/>
      <c r="U12804" s="52"/>
      <c r="V12804" s="52"/>
      <c r="W12804" s="52"/>
      <c r="X12804" s="52"/>
      <c r="Y12804" s="52"/>
      <c r="Z12804" s="52"/>
      <c r="AA12804" s="52"/>
    </row>
    <row r="12805" spans="19:27">
      <c r="S12805" s="52"/>
      <c r="T12805" s="52"/>
      <c r="U12805" s="52"/>
      <c r="V12805" s="52"/>
      <c r="W12805" s="52"/>
      <c r="X12805" s="52"/>
      <c r="Y12805" s="52"/>
      <c r="Z12805" s="52"/>
      <c r="AA12805" s="52"/>
    </row>
    <row r="12806" spans="19:27">
      <c r="S12806" s="52"/>
      <c r="T12806" s="52"/>
      <c r="U12806" s="52"/>
      <c r="V12806" s="52"/>
      <c r="W12806" s="52"/>
      <c r="X12806" s="52"/>
      <c r="Y12806" s="52"/>
      <c r="Z12806" s="52"/>
      <c r="AA12806" s="52"/>
    </row>
    <row r="12807" spans="19:27">
      <c r="S12807" s="52"/>
      <c r="T12807" s="52"/>
      <c r="U12807" s="52"/>
      <c r="V12807" s="52"/>
      <c r="W12807" s="52"/>
      <c r="X12807" s="52"/>
      <c r="Y12807" s="52"/>
      <c r="Z12807" s="52"/>
      <c r="AA12807" s="52"/>
    </row>
    <row r="12808" spans="19:27">
      <c r="S12808" s="52"/>
      <c r="T12808" s="52"/>
      <c r="U12808" s="52"/>
      <c r="V12808" s="52"/>
      <c r="W12808" s="52"/>
      <c r="X12808" s="52"/>
      <c r="Y12808" s="52"/>
      <c r="Z12808" s="52"/>
      <c r="AA12808" s="52"/>
    </row>
    <row r="12809" spans="19:27">
      <c r="S12809" s="52"/>
      <c r="T12809" s="52"/>
      <c r="U12809" s="52"/>
      <c r="V12809" s="52"/>
      <c r="W12809" s="52"/>
      <c r="X12809" s="52"/>
      <c r="Y12809" s="52"/>
      <c r="Z12809" s="52"/>
      <c r="AA12809" s="52"/>
    </row>
    <row r="12810" spans="19:27">
      <c r="S12810" s="52"/>
      <c r="T12810" s="52"/>
      <c r="U12810" s="52"/>
      <c r="V12810" s="52"/>
      <c r="W12810" s="52"/>
      <c r="X12810" s="52"/>
      <c r="Y12810" s="52"/>
      <c r="Z12810" s="52"/>
      <c r="AA12810" s="52"/>
    </row>
    <row r="12811" spans="19:27">
      <c r="S12811" s="52"/>
      <c r="T12811" s="52"/>
      <c r="U12811" s="52"/>
      <c r="V12811" s="52"/>
      <c r="W12811" s="52"/>
      <c r="X12811" s="52"/>
      <c r="Y12811" s="52"/>
      <c r="Z12811" s="52"/>
      <c r="AA12811" s="52"/>
    </row>
    <row r="12812" spans="19:27">
      <c r="S12812" s="52"/>
      <c r="T12812" s="52"/>
      <c r="U12812" s="52"/>
      <c r="V12812" s="52"/>
      <c r="W12812" s="52"/>
      <c r="X12812" s="52"/>
      <c r="Y12812" s="52"/>
      <c r="Z12812" s="52"/>
      <c r="AA12812" s="52"/>
    </row>
    <row r="12813" spans="19:27">
      <c r="S12813" s="52"/>
      <c r="T12813" s="52"/>
      <c r="U12813" s="52"/>
      <c r="V12813" s="52"/>
      <c r="W12813" s="52"/>
      <c r="X12813" s="52"/>
      <c r="Y12813" s="52"/>
      <c r="Z12813" s="52"/>
      <c r="AA12813" s="52"/>
    </row>
    <row r="12814" spans="19:27">
      <c r="S12814" s="52"/>
      <c r="T12814" s="52"/>
      <c r="U12814" s="52"/>
      <c r="V12814" s="52"/>
      <c r="W12814" s="52"/>
      <c r="X12814" s="52"/>
      <c r="Y12814" s="52"/>
      <c r="Z12814" s="52"/>
      <c r="AA12814" s="52"/>
    </row>
    <row r="12815" spans="19:27">
      <c r="S12815" s="52"/>
      <c r="T12815" s="52"/>
      <c r="U12815" s="52"/>
      <c r="V12815" s="52"/>
      <c r="W12815" s="52"/>
      <c r="X12815" s="52"/>
      <c r="Y12815" s="52"/>
      <c r="Z12815" s="52"/>
      <c r="AA12815" s="52"/>
    </row>
    <row r="12816" spans="19:27">
      <c r="S12816" s="52"/>
      <c r="T12816" s="52"/>
      <c r="U12816" s="52"/>
      <c r="V12816" s="52"/>
      <c r="W12816" s="52"/>
      <c r="X12816" s="52"/>
      <c r="Y12816" s="52"/>
      <c r="Z12816" s="52"/>
      <c r="AA12816" s="52"/>
    </row>
    <row r="12817" spans="19:27">
      <c r="S12817" s="52"/>
      <c r="T12817" s="52"/>
      <c r="U12817" s="52"/>
      <c r="V12817" s="52"/>
      <c r="W12817" s="52"/>
      <c r="X12817" s="52"/>
      <c r="Y12817" s="52"/>
      <c r="Z12817" s="52"/>
      <c r="AA12817" s="52"/>
    </row>
    <row r="12818" spans="19:27">
      <c r="S12818" s="52"/>
      <c r="T12818" s="52"/>
      <c r="U12818" s="52"/>
      <c r="V12818" s="52"/>
      <c r="W12818" s="52"/>
      <c r="X12818" s="52"/>
      <c r="Y12818" s="52"/>
      <c r="Z12818" s="52"/>
      <c r="AA12818" s="52"/>
    </row>
    <row r="12819" spans="19:27">
      <c r="S12819" s="52"/>
      <c r="T12819" s="52"/>
      <c r="U12819" s="52"/>
      <c r="V12819" s="52"/>
      <c r="W12819" s="52"/>
      <c r="X12819" s="52"/>
      <c r="Y12819" s="52"/>
      <c r="Z12819" s="52"/>
      <c r="AA12819" s="52"/>
    </row>
    <row r="12820" spans="19:27">
      <c r="S12820" s="52"/>
      <c r="T12820" s="52"/>
      <c r="U12820" s="52"/>
      <c r="V12820" s="52"/>
      <c r="W12820" s="52"/>
      <c r="X12820" s="52"/>
      <c r="Y12820" s="52"/>
      <c r="Z12820" s="52"/>
      <c r="AA12820" s="52"/>
    </row>
    <row r="12821" spans="19:27">
      <c r="S12821" s="52"/>
      <c r="T12821" s="52"/>
      <c r="U12821" s="52"/>
      <c r="V12821" s="52"/>
      <c r="W12821" s="52"/>
      <c r="X12821" s="52"/>
      <c r="Y12821" s="52"/>
      <c r="Z12821" s="52"/>
      <c r="AA12821" s="52"/>
    </row>
    <row r="12822" spans="19:27">
      <c r="S12822" s="52"/>
      <c r="T12822" s="52"/>
      <c r="U12822" s="52"/>
      <c r="V12822" s="52"/>
      <c r="W12822" s="52"/>
      <c r="X12822" s="52"/>
      <c r="Y12822" s="52"/>
      <c r="Z12822" s="52"/>
      <c r="AA12822" s="52"/>
    </row>
    <row r="12823" spans="19:27">
      <c r="S12823" s="52"/>
      <c r="T12823" s="52"/>
      <c r="U12823" s="52"/>
      <c r="V12823" s="52"/>
      <c r="W12823" s="52"/>
      <c r="X12823" s="52"/>
      <c r="Y12823" s="52"/>
      <c r="Z12823" s="52"/>
      <c r="AA12823" s="52"/>
    </row>
    <row r="12824" spans="19:27">
      <c r="S12824" s="52"/>
      <c r="T12824" s="52"/>
      <c r="U12824" s="52"/>
      <c r="V12824" s="52"/>
      <c r="W12824" s="52"/>
      <c r="X12824" s="52"/>
      <c r="Y12824" s="52"/>
      <c r="Z12824" s="52"/>
      <c r="AA12824" s="52"/>
    </row>
    <row r="12825" spans="19:27">
      <c r="S12825" s="52"/>
      <c r="T12825" s="52"/>
      <c r="U12825" s="52"/>
      <c r="V12825" s="52"/>
      <c r="W12825" s="52"/>
      <c r="X12825" s="52"/>
      <c r="Y12825" s="52"/>
      <c r="Z12825" s="52"/>
      <c r="AA12825" s="52"/>
    </row>
    <row r="12826" spans="19:27">
      <c r="S12826" s="52"/>
      <c r="T12826" s="52"/>
      <c r="U12826" s="52"/>
      <c r="V12826" s="52"/>
      <c r="W12826" s="52"/>
      <c r="X12826" s="52"/>
      <c r="Y12826" s="52"/>
      <c r="Z12826" s="52"/>
      <c r="AA12826" s="52"/>
    </row>
    <row r="12827" spans="19:27">
      <c r="S12827" s="52"/>
      <c r="T12827" s="52"/>
      <c r="U12827" s="52"/>
      <c r="V12827" s="52"/>
      <c r="W12827" s="52"/>
      <c r="X12827" s="52"/>
      <c r="Y12827" s="52"/>
      <c r="Z12827" s="52"/>
      <c r="AA12827" s="52"/>
    </row>
    <row r="12828" spans="19:27">
      <c r="S12828" s="52"/>
      <c r="T12828" s="52"/>
      <c r="U12828" s="52"/>
      <c r="V12828" s="52"/>
      <c r="W12828" s="52"/>
      <c r="X12828" s="52"/>
      <c r="Y12828" s="52"/>
      <c r="Z12828" s="52"/>
      <c r="AA12828" s="52"/>
    </row>
    <row r="12829" spans="19:27">
      <c r="S12829" s="52"/>
      <c r="T12829" s="52"/>
      <c r="U12829" s="52"/>
      <c r="V12829" s="52"/>
      <c r="W12829" s="52"/>
      <c r="X12829" s="52"/>
      <c r="Y12829" s="52"/>
      <c r="Z12829" s="52"/>
      <c r="AA12829" s="52"/>
    </row>
    <row r="12830" spans="19:27">
      <c r="S12830" s="52"/>
      <c r="T12830" s="52"/>
      <c r="U12830" s="52"/>
      <c r="V12830" s="52"/>
      <c r="W12830" s="52"/>
      <c r="X12830" s="52"/>
      <c r="Y12830" s="52"/>
      <c r="Z12830" s="52"/>
      <c r="AA12830" s="52"/>
    </row>
    <row r="12831" spans="19:27">
      <c r="S12831" s="52"/>
      <c r="T12831" s="52"/>
      <c r="U12831" s="52"/>
      <c r="V12831" s="52"/>
      <c r="W12831" s="52"/>
      <c r="X12831" s="52"/>
      <c r="Y12831" s="52"/>
      <c r="Z12831" s="52"/>
      <c r="AA12831" s="52"/>
    </row>
    <row r="12832" spans="19:27">
      <c r="S12832" s="52"/>
      <c r="T12832" s="52"/>
      <c r="U12832" s="52"/>
      <c r="V12832" s="52"/>
      <c r="W12832" s="52"/>
      <c r="X12832" s="52"/>
      <c r="Y12832" s="52"/>
      <c r="Z12832" s="52"/>
      <c r="AA12832" s="52"/>
    </row>
    <row r="12833" spans="19:27">
      <c r="S12833" s="52"/>
      <c r="T12833" s="52"/>
      <c r="U12833" s="52"/>
      <c r="V12833" s="52"/>
      <c r="W12833" s="52"/>
      <c r="X12833" s="52"/>
      <c r="Y12833" s="52"/>
      <c r="Z12833" s="52"/>
      <c r="AA12833" s="52"/>
    </row>
    <row r="12834" spans="19:27">
      <c r="S12834" s="52"/>
      <c r="T12834" s="52"/>
      <c r="U12834" s="52"/>
      <c r="V12834" s="52"/>
      <c r="W12834" s="52"/>
      <c r="X12834" s="52"/>
      <c r="Y12834" s="52"/>
      <c r="Z12834" s="52"/>
      <c r="AA12834" s="52"/>
    </row>
    <row r="12835" spans="19:27">
      <c r="S12835" s="52"/>
      <c r="T12835" s="52"/>
      <c r="U12835" s="52"/>
      <c r="V12835" s="52"/>
      <c r="W12835" s="52"/>
      <c r="X12835" s="52"/>
      <c r="Y12835" s="52"/>
      <c r="Z12835" s="52"/>
      <c r="AA12835" s="52"/>
    </row>
    <row r="12836" spans="19:27">
      <c r="S12836" s="52"/>
      <c r="T12836" s="52"/>
      <c r="U12836" s="52"/>
      <c r="V12836" s="52"/>
      <c r="W12836" s="52"/>
      <c r="X12836" s="52"/>
      <c r="Y12836" s="52"/>
      <c r="Z12836" s="52"/>
      <c r="AA12836" s="52"/>
    </row>
    <row r="12837" spans="19:27">
      <c r="S12837" s="52"/>
      <c r="T12837" s="52"/>
      <c r="U12837" s="52"/>
      <c r="V12837" s="52"/>
      <c r="W12837" s="52"/>
      <c r="X12837" s="52"/>
      <c r="Y12837" s="52"/>
      <c r="Z12837" s="52"/>
      <c r="AA12837" s="52"/>
    </row>
    <row r="12838" spans="19:27">
      <c r="S12838" s="52"/>
      <c r="T12838" s="52"/>
      <c r="U12838" s="52"/>
      <c r="V12838" s="52"/>
      <c r="W12838" s="52"/>
      <c r="X12838" s="52"/>
      <c r="Y12838" s="52"/>
      <c r="Z12838" s="52"/>
      <c r="AA12838" s="52"/>
    </row>
    <row r="12839" spans="19:27">
      <c r="S12839" s="52"/>
      <c r="T12839" s="52"/>
      <c r="U12839" s="52"/>
      <c r="V12839" s="52"/>
      <c r="W12839" s="52"/>
      <c r="X12839" s="52"/>
      <c r="Y12839" s="52"/>
      <c r="Z12839" s="52"/>
      <c r="AA12839" s="52"/>
    </row>
    <row r="12840" spans="19:27">
      <c r="S12840" s="52"/>
      <c r="T12840" s="52"/>
      <c r="U12840" s="52"/>
      <c r="V12840" s="52"/>
      <c r="W12840" s="52"/>
      <c r="X12840" s="52"/>
      <c r="Y12840" s="52"/>
      <c r="Z12840" s="52"/>
      <c r="AA12840" s="52"/>
    </row>
    <row r="12841" spans="19:27">
      <c r="S12841" s="52"/>
      <c r="T12841" s="52"/>
      <c r="U12841" s="52"/>
      <c r="V12841" s="52"/>
      <c r="W12841" s="52"/>
      <c r="X12841" s="52"/>
      <c r="Y12841" s="52"/>
      <c r="Z12841" s="52"/>
      <c r="AA12841" s="52"/>
    </row>
    <row r="12842" spans="19:27">
      <c r="S12842" s="52"/>
      <c r="T12842" s="52"/>
      <c r="U12842" s="52"/>
      <c r="V12842" s="52"/>
      <c r="W12842" s="52"/>
      <c r="X12842" s="52"/>
      <c r="Y12842" s="52"/>
      <c r="Z12842" s="52"/>
      <c r="AA12842" s="52"/>
    </row>
    <row r="12843" spans="19:27">
      <c r="S12843" s="52"/>
      <c r="T12843" s="52"/>
      <c r="U12843" s="52"/>
      <c r="V12843" s="52"/>
      <c r="W12843" s="52"/>
      <c r="X12843" s="52"/>
      <c r="Y12843" s="52"/>
      <c r="Z12843" s="52"/>
      <c r="AA12843" s="52"/>
    </row>
    <row r="12844" spans="19:27">
      <c r="S12844" s="52"/>
      <c r="T12844" s="52"/>
      <c r="U12844" s="52"/>
      <c r="V12844" s="52"/>
      <c r="W12844" s="52"/>
      <c r="X12844" s="52"/>
      <c r="Y12844" s="52"/>
      <c r="Z12844" s="52"/>
      <c r="AA12844" s="52"/>
    </row>
    <row r="12845" spans="19:27">
      <c r="S12845" s="52"/>
      <c r="T12845" s="52"/>
      <c r="U12845" s="52"/>
      <c r="V12845" s="52"/>
      <c r="W12845" s="52"/>
      <c r="X12845" s="52"/>
      <c r="Y12845" s="52"/>
      <c r="Z12845" s="52"/>
      <c r="AA12845" s="52"/>
    </row>
    <row r="12846" spans="19:27">
      <c r="S12846" s="52"/>
      <c r="T12846" s="52"/>
      <c r="U12846" s="52"/>
      <c r="V12846" s="52"/>
      <c r="W12846" s="52"/>
      <c r="X12846" s="52"/>
      <c r="Y12846" s="52"/>
      <c r="Z12846" s="52"/>
      <c r="AA12846" s="52"/>
    </row>
    <row r="12847" spans="19:27">
      <c r="S12847" s="52"/>
      <c r="T12847" s="52"/>
      <c r="U12847" s="52"/>
      <c r="V12847" s="52"/>
      <c r="W12847" s="52"/>
      <c r="X12847" s="52"/>
      <c r="Y12847" s="52"/>
      <c r="Z12847" s="52"/>
      <c r="AA12847" s="52"/>
    </row>
    <row r="12848" spans="19:27">
      <c r="S12848" s="52"/>
      <c r="T12848" s="52"/>
      <c r="U12848" s="52"/>
      <c r="V12848" s="52"/>
      <c r="W12848" s="52"/>
      <c r="X12848" s="52"/>
      <c r="Y12848" s="52"/>
      <c r="Z12848" s="52"/>
      <c r="AA12848" s="52"/>
    </row>
    <row r="12849" spans="19:27">
      <c r="S12849" s="52"/>
      <c r="T12849" s="52"/>
      <c r="U12849" s="52"/>
      <c r="V12849" s="52"/>
      <c r="W12849" s="52"/>
      <c r="X12849" s="52"/>
      <c r="Y12849" s="52"/>
      <c r="Z12849" s="52"/>
      <c r="AA12849" s="52"/>
    </row>
    <row r="12850" spans="19:27">
      <c r="S12850" s="52"/>
      <c r="T12850" s="52"/>
      <c r="U12850" s="52"/>
      <c r="V12850" s="52"/>
      <c r="W12850" s="52"/>
      <c r="X12850" s="52"/>
      <c r="Y12850" s="52"/>
      <c r="Z12850" s="52"/>
      <c r="AA12850" s="52"/>
    </row>
    <row r="12851" spans="19:27">
      <c r="S12851" s="52"/>
      <c r="T12851" s="52"/>
      <c r="U12851" s="52"/>
      <c r="V12851" s="52"/>
      <c r="W12851" s="52"/>
      <c r="X12851" s="52"/>
      <c r="Y12851" s="52"/>
      <c r="Z12851" s="52"/>
      <c r="AA12851" s="52"/>
    </row>
    <row r="12852" spans="19:27">
      <c r="S12852" s="52"/>
      <c r="T12852" s="52"/>
      <c r="U12852" s="52"/>
      <c r="V12852" s="52"/>
      <c r="W12852" s="52"/>
      <c r="X12852" s="52"/>
      <c r="Y12852" s="52"/>
      <c r="Z12852" s="52"/>
      <c r="AA12852" s="52"/>
    </row>
    <row r="12853" spans="19:27">
      <c r="S12853" s="52"/>
      <c r="T12853" s="52"/>
      <c r="U12853" s="52"/>
      <c r="V12853" s="52"/>
      <c r="W12853" s="52"/>
      <c r="X12853" s="52"/>
      <c r="Y12853" s="52"/>
      <c r="Z12853" s="52"/>
      <c r="AA12853" s="52"/>
    </row>
    <row r="12854" spans="19:27">
      <c r="S12854" s="52"/>
      <c r="T12854" s="52"/>
      <c r="U12854" s="52"/>
      <c r="V12854" s="52"/>
      <c r="W12854" s="52"/>
      <c r="X12854" s="52"/>
      <c r="Y12854" s="52"/>
      <c r="Z12854" s="52"/>
      <c r="AA12854" s="52"/>
    </row>
    <row r="12855" spans="19:27">
      <c r="S12855" s="52"/>
      <c r="T12855" s="52"/>
      <c r="U12855" s="52"/>
      <c r="V12855" s="52"/>
      <c r="W12855" s="52"/>
      <c r="X12855" s="52"/>
      <c r="Y12855" s="52"/>
      <c r="Z12855" s="52"/>
      <c r="AA12855" s="52"/>
    </row>
    <row r="12856" spans="19:27">
      <c r="S12856" s="52"/>
      <c r="T12856" s="52"/>
      <c r="U12856" s="52"/>
      <c r="V12856" s="52"/>
      <c r="W12856" s="52"/>
      <c r="X12856" s="52"/>
      <c r="Y12856" s="52"/>
      <c r="Z12856" s="52"/>
      <c r="AA12856" s="52"/>
    </row>
    <row r="12857" spans="19:27">
      <c r="S12857" s="52"/>
      <c r="T12857" s="52"/>
      <c r="U12857" s="52"/>
      <c r="V12857" s="52"/>
      <c r="W12857" s="52"/>
      <c r="X12857" s="52"/>
      <c r="Y12857" s="52"/>
      <c r="Z12857" s="52"/>
      <c r="AA12857" s="52"/>
    </row>
    <row r="12858" spans="19:27">
      <c r="S12858" s="52"/>
      <c r="T12858" s="52"/>
      <c r="U12858" s="52"/>
      <c r="V12858" s="52"/>
      <c r="W12858" s="52"/>
      <c r="X12858" s="52"/>
      <c r="Y12858" s="52"/>
      <c r="Z12858" s="52"/>
      <c r="AA12858" s="52"/>
    </row>
    <row r="12859" spans="19:27">
      <c r="S12859" s="52"/>
      <c r="T12859" s="52"/>
      <c r="U12859" s="52"/>
      <c r="V12859" s="52"/>
      <c r="W12859" s="52"/>
      <c r="X12859" s="52"/>
      <c r="Y12859" s="52"/>
      <c r="Z12859" s="52"/>
      <c r="AA12859" s="52"/>
    </row>
    <row r="12860" spans="19:27">
      <c r="S12860" s="52"/>
      <c r="T12860" s="52"/>
      <c r="U12860" s="52"/>
      <c r="V12860" s="52"/>
      <c r="W12860" s="52"/>
      <c r="X12860" s="52"/>
      <c r="Y12860" s="52"/>
      <c r="Z12860" s="52"/>
      <c r="AA12860" s="52"/>
    </row>
    <row r="12861" spans="19:27">
      <c r="S12861" s="52"/>
      <c r="T12861" s="52"/>
      <c r="U12861" s="52"/>
      <c r="V12861" s="52"/>
      <c r="W12861" s="52"/>
      <c r="X12861" s="52"/>
      <c r="Y12861" s="52"/>
      <c r="Z12861" s="52"/>
      <c r="AA12861" s="52"/>
    </row>
    <row r="12862" spans="19:27">
      <c r="S12862" s="52"/>
      <c r="T12862" s="52"/>
      <c r="U12862" s="52"/>
      <c r="V12862" s="52"/>
      <c r="W12862" s="52"/>
      <c r="X12862" s="52"/>
      <c r="Y12862" s="52"/>
      <c r="Z12862" s="52"/>
      <c r="AA12862" s="52"/>
    </row>
    <row r="12863" spans="19:27">
      <c r="S12863" s="52"/>
      <c r="T12863" s="52"/>
      <c r="U12863" s="52"/>
      <c r="V12863" s="52"/>
      <c r="W12863" s="52"/>
      <c r="X12863" s="52"/>
      <c r="Y12863" s="52"/>
      <c r="Z12863" s="52"/>
      <c r="AA12863" s="52"/>
    </row>
    <row r="12864" spans="19:27">
      <c r="S12864" s="52"/>
      <c r="T12864" s="52"/>
      <c r="U12864" s="52"/>
      <c r="V12864" s="52"/>
      <c r="W12864" s="52"/>
      <c r="X12864" s="52"/>
      <c r="Y12864" s="52"/>
      <c r="Z12864" s="52"/>
      <c r="AA12864" s="52"/>
    </row>
    <row r="12865" spans="19:27">
      <c r="S12865" s="52"/>
      <c r="T12865" s="52"/>
      <c r="U12865" s="52"/>
      <c r="V12865" s="52"/>
      <c r="W12865" s="52"/>
      <c r="X12865" s="52"/>
      <c r="Y12865" s="52"/>
      <c r="Z12865" s="52"/>
      <c r="AA12865" s="52"/>
    </row>
    <row r="12866" spans="19:27">
      <c r="S12866" s="52"/>
      <c r="T12866" s="52"/>
      <c r="U12866" s="52"/>
      <c r="V12866" s="52"/>
      <c r="W12866" s="52"/>
      <c r="X12866" s="52"/>
      <c r="Y12866" s="52"/>
      <c r="Z12866" s="52"/>
      <c r="AA12866" s="52"/>
    </row>
    <row r="12867" spans="19:27">
      <c r="S12867" s="52"/>
      <c r="T12867" s="52"/>
      <c r="U12867" s="52"/>
      <c r="V12867" s="52"/>
      <c r="W12867" s="52"/>
      <c r="X12867" s="52"/>
      <c r="Y12867" s="52"/>
      <c r="Z12867" s="52"/>
      <c r="AA12867" s="52"/>
    </row>
    <row r="12868" spans="19:27">
      <c r="S12868" s="52"/>
      <c r="T12868" s="52"/>
      <c r="U12868" s="52"/>
      <c r="V12868" s="52"/>
      <c r="W12868" s="52"/>
      <c r="X12868" s="52"/>
      <c r="Y12868" s="52"/>
      <c r="Z12868" s="52"/>
      <c r="AA12868" s="52"/>
    </row>
    <row r="12869" spans="19:27">
      <c r="S12869" s="52"/>
      <c r="T12869" s="52"/>
      <c r="U12869" s="52"/>
      <c r="V12869" s="52"/>
      <c r="W12869" s="52"/>
      <c r="X12869" s="52"/>
      <c r="Y12869" s="52"/>
      <c r="Z12869" s="52"/>
      <c r="AA12869" s="52"/>
    </row>
    <row r="12870" spans="19:27">
      <c r="S12870" s="52"/>
      <c r="T12870" s="52"/>
      <c r="U12870" s="52"/>
      <c r="V12870" s="52"/>
      <c r="W12870" s="52"/>
      <c r="X12870" s="52"/>
      <c r="Y12870" s="52"/>
      <c r="Z12870" s="52"/>
      <c r="AA12870" s="52"/>
    </row>
    <row r="12871" spans="19:27">
      <c r="S12871" s="52"/>
      <c r="T12871" s="52"/>
      <c r="U12871" s="52"/>
      <c r="V12871" s="52"/>
      <c r="W12871" s="52"/>
      <c r="X12871" s="52"/>
      <c r="Y12871" s="52"/>
      <c r="Z12871" s="52"/>
      <c r="AA12871" s="52"/>
    </row>
    <row r="12872" spans="19:27">
      <c r="S12872" s="52"/>
      <c r="T12872" s="52"/>
      <c r="U12872" s="52"/>
      <c r="V12872" s="52"/>
      <c r="W12872" s="52"/>
      <c r="X12872" s="52"/>
      <c r="Y12872" s="52"/>
      <c r="Z12872" s="52"/>
      <c r="AA12872" s="52"/>
    </row>
    <row r="12873" spans="19:27">
      <c r="S12873" s="52"/>
      <c r="T12873" s="52"/>
      <c r="U12873" s="52"/>
      <c r="V12873" s="52"/>
      <c r="W12873" s="52"/>
      <c r="X12873" s="52"/>
      <c r="Y12873" s="52"/>
      <c r="Z12873" s="52"/>
      <c r="AA12873" s="52"/>
    </row>
    <row r="12874" spans="19:27">
      <c r="S12874" s="52"/>
      <c r="T12874" s="52"/>
      <c r="U12874" s="52"/>
      <c r="V12874" s="52"/>
      <c r="W12874" s="52"/>
      <c r="X12874" s="52"/>
      <c r="Y12874" s="52"/>
      <c r="Z12874" s="52"/>
      <c r="AA12874" s="52"/>
    </row>
    <row r="12875" spans="19:27">
      <c r="S12875" s="52"/>
      <c r="T12875" s="52"/>
      <c r="U12875" s="52"/>
      <c r="V12875" s="52"/>
      <c r="W12875" s="52"/>
      <c r="X12875" s="52"/>
      <c r="Y12875" s="52"/>
      <c r="Z12875" s="52"/>
      <c r="AA12875" s="52"/>
    </row>
    <row r="12876" spans="19:27">
      <c r="S12876" s="52"/>
      <c r="T12876" s="52"/>
      <c r="U12876" s="52"/>
      <c r="V12876" s="52"/>
      <c r="W12876" s="52"/>
      <c r="X12876" s="52"/>
      <c r="Y12876" s="52"/>
      <c r="Z12876" s="52"/>
      <c r="AA12876" s="52"/>
    </row>
    <row r="12877" spans="19:27">
      <c r="S12877" s="52"/>
      <c r="T12877" s="52"/>
      <c r="U12877" s="52"/>
      <c r="V12877" s="52"/>
      <c r="W12877" s="52"/>
      <c r="X12877" s="52"/>
      <c r="Y12877" s="52"/>
      <c r="Z12877" s="52"/>
      <c r="AA12877" s="52"/>
    </row>
    <row r="12878" spans="19:27">
      <c r="S12878" s="52"/>
      <c r="T12878" s="52"/>
      <c r="U12878" s="52"/>
      <c r="V12878" s="52"/>
      <c r="W12878" s="52"/>
      <c r="X12878" s="52"/>
      <c r="Y12878" s="52"/>
      <c r="Z12878" s="52"/>
      <c r="AA12878" s="52"/>
    </row>
    <row r="12879" spans="19:27">
      <c r="S12879" s="52"/>
      <c r="T12879" s="52"/>
      <c r="U12879" s="52"/>
      <c r="V12879" s="52"/>
      <c r="W12879" s="52"/>
      <c r="X12879" s="52"/>
      <c r="Y12879" s="52"/>
      <c r="Z12879" s="52"/>
      <c r="AA12879" s="52"/>
    </row>
    <row r="12880" spans="19:27">
      <c r="S12880" s="52"/>
      <c r="T12880" s="52"/>
      <c r="U12880" s="52"/>
      <c r="V12880" s="52"/>
      <c r="W12880" s="52"/>
      <c r="X12880" s="52"/>
      <c r="Y12880" s="52"/>
      <c r="Z12880" s="52"/>
      <c r="AA12880" s="52"/>
    </row>
    <row r="12881" spans="19:27">
      <c r="S12881" s="52"/>
      <c r="T12881" s="52"/>
      <c r="U12881" s="52"/>
      <c r="V12881" s="52"/>
      <c r="W12881" s="52"/>
      <c r="X12881" s="52"/>
      <c r="Y12881" s="52"/>
      <c r="Z12881" s="52"/>
      <c r="AA12881" s="52"/>
    </row>
    <row r="12882" spans="19:27">
      <c r="S12882" s="52"/>
      <c r="T12882" s="52"/>
      <c r="U12882" s="52"/>
      <c r="V12882" s="52"/>
      <c r="W12882" s="52"/>
      <c r="X12882" s="52"/>
      <c r="Y12882" s="52"/>
      <c r="Z12882" s="52"/>
      <c r="AA12882" s="52"/>
    </row>
    <row r="12883" spans="19:27">
      <c r="S12883" s="52"/>
      <c r="T12883" s="52"/>
      <c r="U12883" s="52"/>
      <c r="V12883" s="52"/>
      <c r="W12883" s="52"/>
      <c r="X12883" s="52"/>
      <c r="Y12883" s="52"/>
      <c r="Z12883" s="52"/>
      <c r="AA12883" s="52"/>
    </row>
    <row r="12884" spans="19:27">
      <c r="S12884" s="52"/>
      <c r="T12884" s="52"/>
      <c r="U12884" s="52"/>
      <c r="V12884" s="52"/>
      <c r="W12884" s="52"/>
      <c r="X12884" s="52"/>
      <c r="Y12884" s="52"/>
      <c r="Z12884" s="52"/>
      <c r="AA12884" s="52"/>
    </row>
    <row r="12885" spans="19:27">
      <c r="S12885" s="52"/>
      <c r="T12885" s="52"/>
      <c r="U12885" s="52"/>
      <c r="V12885" s="52"/>
      <c r="W12885" s="52"/>
      <c r="X12885" s="52"/>
      <c r="Y12885" s="52"/>
      <c r="Z12885" s="52"/>
      <c r="AA12885" s="52"/>
    </row>
    <row r="12886" spans="19:27">
      <c r="S12886" s="52"/>
      <c r="T12886" s="52"/>
      <c r="U12886" s="52"/>
      <c r="V12886" s="52"/>
      <c r="W12886" s="52"/>
      <c r="X12886" s="52"/>
      <c r="Y12886" s="52"/>
      <c r="Z12886" s="52"/>
      <c r="AA12886" s="52"/>
    </row>
    <row r="12887" spans="19:27">
      <c r="S12887" s="52"/>
      <c r="T12887" s="52"/>
      <c r="U12887" s="52"/>
      <c r="V12887" s="52"/>
      <c r="W12887" s="52"/>
      <c r="X12887" s="52"/>
      <c r="Y12887" s="52"/>
      <c r="Z12887" s="52"/>
      <c r="AA12887" s="52"/>
    </row>
    <row r="12888" spans="19:27">
      <c r="S12888" s="52"/>
      <c r="T12888" s="52"/>
      <c r="U12888" s="52"/>
      <c r="V12888" s="52"/>
      <c r="W12888" s="52"/>
      <c r="X12888" s="52"/>
      <c r="Y12888" s="52"/>
      <c r="Z12888" s="52"/>
      <c r="AA12888" s="52"/>
    </row>
    <row r="12889" spans="19:27">
      <c r="S12889" s="52"/>
      <c r="T12889" s="52"/>
      <c r="U12889" s="52"/>
      <c r="V12889" s="52"/>
      <c r="W12889" s="52"/>
      <c r="X12889" s="52"/>
      <c r="Y12889" s="52"/>
      <c r="Z12889" s="52"/>
      <c r="AA12889" s="52"/>
    </row>
    <row r="12890" spans="19:27">
      <c r="S12890" s="52"/>
      <c r="T12890" s="52"/>
      <c r="U12890" s="52"/>
      <c r="V12890" s="52"/>
      <c r="W12890" s="52"/>
      <c r="X12890" s="52"/>
      <c r="Y12890" s="52"/>
      <c r="Z12890" s="52"/>
      <c r="AA12890" s="52"/>
    </row>
    <row r="12891" spans="19:27">
      <c r="S12891" s="52"/>
      <c r="T12891" s="52"/>
      <c r="U12891" s="52"/>
      <c r="V12891" s="52"/>
      <c r="W12891" s="52"/>
      <c r="X12891" s="52"/>
      <c r="Y12891" s="52"/>
      <c r="Z12891" s="52"/>
      <c r="AA12891" s="52"/>
    </row>
    <row r="12892" spans="19:27">
      <c r="S12892" s="52"/>
      <c r="T12892" s="52"/>
      <c r="U12892" s="52"/>
      <c r="V12892" s="52"/>
      <c r="W12892" s="52"/>
      <c r="X12892" s="52"/>
      <c r="Y12892" s="52"/>
      <c r="Z12892" s="52"/>
      <c r="AA12892" s="52"/>
    </row>
    <row r="12893" spans="19:27">
      <c r="S12893" s="52"/>
      <c r="T12893" s="52"/>
      <c r="U12893" s="52"/>
      <c r="V12893" s="52"/>
      <c r="W12893" s="52"/>
      <c r="X12893" s="52"/>
      <c r="Y12893" s="52"/>
      <c r="Z12893" s="52"/>
      <c r="AA12893" s="52"/>
    </row>
    <row r="12894" spans="19:27">
      <c r="S12894" s="52"/>
      <c r="T12894" s="52"/>
      <c r="U12894" s="52"/>
      <c r="V12894" s="52"/>
      <c r="W12894" s="52"/>
      <c r="X12894" s="52"/>
      <c r="Y12894" s="52"/>
      <c r="Z12894" s="52"/>
      <c r="AA12894" s="52"/>
    </row>
    <row r="12895" spans="19:27">
      <c r="S12895" s="52"/>
      <c r="T12895" s="52"/>
      <c r="U12895" s="52"/>
      <c r="V12895" s="52"/>
      <c r="W12895" s="52"/>
      <c r="X12895" s="52"/>
      <c r="Y12895" s="52"/>
      <c r="Z12895" s="52"/>
      <c r="AA12895" s="52"/>
    </row>
    <row r="12896" spans="19:27">
      <c r="S12896" s="52"/>
      <c r="T12896" s="52"/>
      <c r="U12896" s="52"/>
      <c r="V12896" s="52"/>
      <c r="W12896" s="52"/>
      <c r="X12896" s="52"/>
      <c r="Y12896" s="52"/>
      <c r="Z12896" s="52"/>
      <c r="AA12896" s="52"/>
    </row>
    <row r="12897" spans="19:27">
      <c r="S12897" s="52"/>
      <c r="T12897" s="52"/>
      <c r="U12897" s="52"/>
      <c r="V12897" s="52"/>
      <c r="W12897" s="52"/>
      <c r="X12897" s="52"/>
      <c r="Y12897" s="52"/>
      <c r="Z12897" s="52"/>
      <c r="AA12897" s="52"/>
    </row>
    <row r="12898" spans="19:27">
      <c r="S12898" s="52"/>
      <c r="T12898" s="52"/>
      <c r="U12898" s="52"/>
      <c r="V12898" s="52"/>
      <c r="W12898" s="52"/>
      <c r="X12898" s="52"/>
      <c r="Y12898" s="52"/>
      <c r="Z12898" s="52"/>
      <c r="AA12898" s="52"/>
    </row>
    <row r="12899" spans="19:27">
      <c r="S12899" s="52"/>
      <c r="T12899" s="52"/>
      <c r="U12899" s="52"/>
      <c r="V12899" s="52"/>
      <c r="W12899" s="52"/>
      <c r="X12899" s="52"/>
      <c r="Y12899" s="52"/>
      <c r="Z12899" s="52"/>
      <c r="AA12899" s="52"/>
    </row>
    <row r="12900" spans="19:27">
      <c r="S12900" s="52"/>
      <c r="T12900" s="52"/>
      <c r="U12900" s="52"/>
      <c r="V12900" s="52"/>
      <c r="W12900" s="52"/>
      <c r="X12900" s="52"/>
      <c r="Y12900" s="52"/>
      <c r="Z12900" s="52"/>
      <c r="AA12900" s="52"/>
    </row>
    <row r="12901" spans="19:27">
      <c r="S12901" s="52"/>
      <c r="T12901" s="52"/>
      <c r="U12901" s="52"/>
      <c r="V12901" s="52"/>
      <c r="W12901" s="52"/>
      <c r="X12901" s="52"/>
      <c r="Y12901" s="52"/>
      <c r="Z12901" s="52"/>
      <c r="AA12901" s="52"/>
    </row>
    <row r="12902" spans="19:27">
      <c r="S12902" s="52"/>
      <c r="T12902" s="52"/>
      <c r="U12902" s="52"/>
      <c r="V12902" s="52"/>
      <c r="W12902" s="52"/>
      <c r="X12902" s="52"/>
      <c r="Y12902" s="52"/>
      <c r="Z12902" s="52"/>
      <c r="AA12902" s="52"/>
    </row>
    <row r="12903" spans="19:27">
      <c r="S12903" s="52"/>
      <c r="T12903" s="52"/>
      <c r="U12903" s="52"/>
      <c r="V12903" s="52"/>
      <c r="W12903" s="52"/>
      <c r="X12903" s="52"/>
      <c r="Y12903" s="52"/>
      <c r="Z12903" s="52"/>
      <c r="AA12903" s="52"/>
    </row>
    <row r="12904" spans="19:27">
      <c r="S12904" s="52"/>
      <c r="T12904" s="52"/>
      <c r="U12904" s="52"/>
      <c r="V12904" s="52"/>
      <c r="W12904" s="52"/>
      <c r="X12904" s="52"/>
      <c r="Y12904" s="52"/>
      <c r="Z12904" s="52"/>
      <c r="AA12904" s="52"/>
    </row>
    <row r="12905" spans="19:27">
      <c r="S12905" s="52"/>
      <c r="T12905" s="52"/>
      <c r="U12905" s="52"/>
      <c r="V12905" s="52"/>
      <c r="W12905" s="52"/>
      <c r="X12905" s="52"/>
      <c r="Y12905" s="52"/>
      <c r="Z12905" s="52"/>
      <c r="AA12905" s="52"/>
    </row>
    <row r="12906" spans="19:27">
      <c r="S12906" s="52"/>
      <c r="T12906" s="52"/>
      <c r="U12906" s="52"/>
      <c r="V12906" s="52"/>
      <c r="W12906" s="52"/>
      <c r="X12906" s="52"/>
      <c r="Y12906" s="52"/>
      <c r="Z12906" s="52"/>
      <c r="AA12906" s="52"/>
    </row>
    <row r="12907" spans="19:27">
      <c r="S12907" s="52"/>
      <c r="T12907" s="52"/>
      <c r="U12907" s="52"/>
      <c r="V12907" s="52"/>
      <c r="W12907" s="52"/>
      <c r="X12907" s="52"/>
      <c r="Y12907" s="52"/>
      <c r="Z12907" s="52"/>
      <c r="AA12907" s="52"/>
    </row>
    <row r="12908" spans="19:27">
      <c r="S12908" s="52"/>
      <c r="T12908" s="52"/>
      <c r="U12908" s="52"/>
      <c r="V12908" s="52"/>
      <c r="W12908" s="52"/>
      <c r="X12908" s="52"/>
      <c r="Y12908" s="52"/>
      <c r="Z12908" s="52"/>
      <c r="AA12908" s="52"/>
    </row>
    <row r="12909" spans="19:27">
      <c r="S12909" s="52"/>
      <c r="T12909" s="52"/>
      <c r="U12909" s="52"/>
      <c r="V12909" s="52"/>
      <c r="W12909" s="52"/>
      <c r="X12909" s="52"/>
      <c r="Y12909" s="52"/>
      <c r="Z12909" s="52"/>
      <c r="AA12909" s="52"/>
    </row>
    <row r="12910" spans="19:27">
      <c r="S12910" s="52"/>
      <c r="T12910" s="52"/>
      <c r="U12910" s="52"/>
      <c r="V12910" s="52"/>
      <c r="W12910" s="52"/>
      <c r="X12910" s="52"/>
      <c r="Y12910" s="52"/>
      <c r="Z12910" s="52"/>
      <c r="AA12910" s="52"/>
    </row>
    <row r="12911" spans="19:27">
      <c r="S12911" s="52"/>
      <c r="T12911" s="52"/>
      <c r="U12911" s="52"/>
      <c r="V12911" s="52"/>
      <c r="W12911" s="52"/>
      <c r="X12911" s="52"/>
      <c r="Y12911" s="52"/>
      <c r="Z12911" s="52"/>
      <c r="AA12911" s="52"/>
    </row>
    <row r="12912" spans="19:27">
      <c r="S12912" s="52"/>
      <c r="T12912" s="52"/>
      <c r="U12912" s="52"/>
      <c r="V12912" s="52"/>
      <c r="W12912" s="52"/>
      <c r="X12912" s="52"/>
      <c r="Y12912" s="52"/>
      <c r="Z12912" s="52"/>
      <c r="AA12912" s="52"/>
    </row>
    <row r="12913" spans="19:27">
      <c r="S12913" s="52"/>
      <c r="T12913" s="52"/>
      <c r="U12913" s="52"/>
      <c r="V12913" s="52"/>
      <c r="W12913" s="52"/>
      <c r="X12913" s="52"/>
      <c r="Y12913" s="52"/>
      <c r="Z12913" s="52"/>
      <c r="AA12913" s="52"/>
    </row>
    <row r="12914" spans="19:27">
      <c r="S12914" s="52"/>
      <c r="T12914" s="52"/>
      <c r="U12914" s="52"/>
      <c r="V12914" s="52"/>
      <c r="W12914" s="52"/>
      <c r="X12914" s="52"/>
      <c r="Y12914" s="52"/>
      <c r="Z12914" s="52"/>
      <c r="AA12914" s="52"/>
    </row>
    <row r="12915" spans="19:27">
      <c r="S12915" s="52"/>
      <c r="T12915" s="52"/>
      <c r="U12915" s="52"/>
      <c r="V12915" s="52"/>
      <c r="W12915" s="52"/>
      <c r="X12915" s="52"/>
      <c r="Y12915" s="52"/>
      <c r="Z12915" s="52"/>
      <c r="AA12915" s="52"/>
    </row>
    <row r="12916" spans="19:27">
      <c r="S12916" s="52"/>
      <c r="T12916" s="52"/>
      <c r="U12916" s="52"/>
      <c r="V12916" s="52"/>
      <c r="W12916" s="52"/>
      <c r="X12916" s="52"/>
      <c r="Y12916" s="52"/>
      <c r="Z12916" s="52"/>
      <c r="AA12916" s="52"/>
    </row>
    <row r="12917" spans="19:27">
      <c r="S12917" s="52"/>
      <c r="T12917" s="52"/>
      <c r="U12917" s="52"/>
      <c r="V12917" s="52"/>
      <c r="W12917" s="52"/>
      <c r="X12917" s="52"/>
      <c r="Y12917" s="52"/>
      <c r="Z12917" s="52"/>
      <c r="AA12917" s="52"/>
    </row>
    <row r="12918" spans="19:27">
      <c r="S12918" s="52"/>
      <c r="T12918" s="52"/>
      <c r="U12918" s="52"/>
      <c r="V12918" s="52"/>
      <c r="W12918" s="52"/>
      <c r="X12918" s="52"/>
      <c r="Y12918" s="52"/>
      <c r="Z12918" s="52"/>
      <c r="AA12918" s="52"/>
    </row>
    <row r="12919" spans="19:27">
      <c r="S12919" s="52"/>
      <c r="T12919" s="52"/>
      <c r="U12919" s="52"/>
      <c r="V12919" s="52"/>
      <c r="W12919" s="52"/>
      <c r="X12919" s="52"/>
      <c r="Y12919" s="52"/>
      <c r="Z12919" s="52"/>
      <c r="AA12919" s="52"/>
    </row>
    <row r="12920" spans="19:27">
      <c r="S12920" s="52"/>
      <c r="T12920" s="52"/>
      <c r="U12920" s="52"/>
      <c r="V12920" s="52"/>
      <c r="W12920" s="52"/>
      <c r="X12920" s="52"/>
      <c r="Y12920" s="52"/>
      <c r="Z12920" s="52"/>
      <c r="AA12920" s="52"/>
    </row>
    <row r="12921" spans="19:27">
      <c r="S12921" s="52"/>
      <c r="T12921" s="52"/>
      <c r="U12921" s="52"/>
      <c r="V12921" s="52"/>
      <c r="W12921" s="52"/>
      <c r="X12921" s="52"/>
      <c r="Y12921" s="52"/>
      <c r="Z12921" s="52"/>
      <c r="AA12921" s="52"/>
    </row>
    <row r="12922" spans="19:27">
      <c r="S12922" s="52"/>
      <c r="T12922" s="52"/>
      <c r="U12922" s="52"/>
      <c r="V12922" s="52"/>
      <c r="W12922" s="52"/>
      <c r="X12922" s="52"/>
      <c r="Y12922" s="52"/>
      <c r="Z12922" s="52"/>
      <c r="AA12922" s="52"/>
    </row>
    <row r="12923" spans="19:27">
      <c r="S12923" s="52"/>
      <c r="T12923" s="52"/>
      <c r="U12923" s="52"/>
      <c r="V12923" s="52"/>
      <c r="W12923" s="52"/>
      <c r="X12923" s="52"/>
      <c r="Y12923" s="52"/>
      <c r="Z12923" s="52"/>
      <c r="AA12923" s="52"/>
    </row>
    <row r="12924" spans="19:27">
      <c r="S12924" s="52"/>
      <c r="T12924" s="52"/>
      <c r="U12924" s="52"/>
      <c r="V12924" s="52"/>
      <c r="W12924" s="52"/>
      <c r="X12924" s="52"/>
      <c r="Y12924" s="52"/>
      <c r="Z12924" s="52"/>
      <c r="AA12924" s="52"/>
    </row>
    <row r="12925" spans="19:27">
      <c r="S12925" s="52"/>
      <c r="T12925" s="52"/>
      <c r="U12925" s="52"/>
      <c r="V12925" s="52"/>
      <c r="W12925" s="52"/>
      <c r="X12925" s="52"/>
      <c r="Y12925" s="52"/>
      <c r="Z12925" s="52"/>
      <c r="AA12925" s="52"/>
    </row>
    <row r="12926" spans="19:27">
      <c r="S12926" s="52"/>
      <c r="T12926" s="52"/>
      <c r="U12926" s="52"/>
      <c r="V12926" s="52"/>
      <c r="W12926" s="52"/>
      <c r="X12926" s="52"/>
      <c r="Y12926" s="52"/>
      <c r="Z12926" s="52"/>
      <c r="AA12926" s="52"/>
    </row>
    <row r="12927" spans="19:27">
      <c r="S12927" s="52"/>
      <c r="T12927" s="52"/>
      <c r="U12927" s="52"/>
      <c r="V12927" s="52"/>
      <c r="W12927" s="52"/>
      <c r="X12927" s="52"/>
      <c r="Y12927" s="52"/>
      <c r="Z12927" s="52"/>
      <c r="AA12927" s="52"/>
    </row>
    <row r="12928" spans="19:27">
      <c r="S12928" s="52"/>
      <c r="T12928" s="52"/>
      <c r="U12928" s="52"/>
      <c r="V12928" s="52"/>
      <c r="W12928" s="52"/>
      <c r="X12928" s="52"/>
      <c r="Y12928" s="52"/>
      <c r="Z12928" s="52"/>
      <c r="AA12928" s="52"/>
    </row>
    <row r="12929" spans="19:27">
      <c r="S12929" s="52"/>
      <c r="T12929" s="52"/>
      <c r="U12929" s="52"/>
      <c r="V12929" s="52"/>
      <c r="W12929" s="52"/>
      <c r="X12929" s="52"/>
      <c r="Y12929" s="52"/>
      <c r="Z12929" s="52"/>
      <c r="AA12929" s="52"/>
    </row>
    <row r="12930" spans="19:27">
      <c r="S12930" s="52"/>
      <c r="T12930" s="52"/>
      <c r="U12930" s="52"/>
      <c r="V12930" s="52"/>
      <c r="W12930" s="52"/>
      <c r="X12930" s="52"/>
      <c r="Y12930" s="52"/>
      <c r="Z12930" s="52"/>
      <c r="AA12930" s="52"/>
    </row>
    <row r="12931" spans="19:27">
      <c r="S12931" s="52"/>
      <c r="T12931" s="52"/>
      <c r="U12931" s="52"/>
      <c r="V12931" s="52"/>
      <c r="W12931" s="52"/>
      <c r="X12931" s="52"/>
      <c r="Y12931" s="52"/>
      <c r="Z12931" s="52"/>
      <c r="AA12931" s="52"/>
    </row>
    <row r="12932" spans="19:27">
      <c r="S12932" s="52"/>
      <c r="T12932" s="52"/>
      <c r="U12932" s="52"/>
      <c r="V12932" s="52"/>
      <c r="W12932" s="52"/>
      <c r="X12932" s="52"/>
      <c r="Y12932" s="52"/>
      <c r="Z12932" s="52"/>
      <c r="AA12932" s="52"/>
    </row>
    <row r="12933" spans="19:27">
      <c r="S12933" s="52"/>
      <c r="T12933" s="52"/>
      <c r="U12933" s="52"/>
      <c r="V12933" s="52"/>
      <c r="W12933" s="52"/>
      <c r="X12933" s="52"/>
      <c r="Y12933" s="52"/>
      <c r="Z12933" s="52"/>
      <c r="AA12933" s="52"/>
    </row>
    <row r="12934" spans="19:27">
      <c r="S12934" s="52"/>
      <c r="T12934" s="52"/>
      <c r="U12934" s="52"/>
      <c r="V12934" s="52"/>
      <c r="W12934" s="52"/>
      <c r="X12934" s="52"/>
      <c r="Y12934" s="52"/>
      <c r="Z12934" s="52"/>
      <c r="AA12934" s="52"/>
    </row>
    <row r="12935" spans="19:27">
      <c r="S12935" s="52"/>
      <c r="T12935" s="52"/>
      <c r="U12935" s="52"/>
      <c r="V12935" s="52"/>
      <c r="W12935" s="52"/>
      <c r="X12935" s="52"/>
      <c r="Y12935" s="52"/>
      <c r="Z12935" s="52"/>
      <c r="AA12935" s="52"/>
    </row>
    <row r="12936" spans="19:27">
      <c r="S12936" s="52"/>
      <c r="T12936" s="52"/>
      <c r="U12936" s="52"/>
      <c r="V12936" s="52"/>
      <c r="W12936" s="52"/>
      <c r="X12936" s="52"/>
      <c r="Y12936" s="52"/>
      <c r="Z12936" s="52"/>
      <c r="AA12936" s="52"/>
    </row>
    <row r="12937" spans="19:27">
      <c r="S12937" s="52"/>
      <c r="T12937" s="52"/>
      <c r="U12937" s="52"/>
      <c r="V12937" s="52"/>
      <c r="W12937" s="52"/>
      <c r="X12937" s="52"/>
      <c r="Y12937" s="52"/>
      <c r="Z12937" s="52"/>
      <c r="AA12937" s="52"/>
    </row>
    <row r="12938" spans="19:27">
      <c r="S12938" s="52"/>
      <c r="T12938" s="52"/>
      <c r="U12938" s="52"/>
      <c r="V12938" s="52"/>
      <c r="W12938" s="52"/>
      <c r="X12938" s="52"/>
      <c r="Y12938" s="52"/>
      <c r="Z12938" s="52"/>
      <c r="AA12938" s="52"/>
    </row>
    <row r="12939" spans="19:27">
      <c r="S12939" s="52"/>
      <c r="T12939" s="52"/>
      <c r="U12939" s="52"/>
      <c r="V12939" s="52"/>
      <c r="W12939" s="52"/>
      <c r="X12939" s="52"/>
      <c r="Y12939" s="52"/>
      <c r="Z12939" s="52"/>
      <c r="AA12939" s="52"/>
    </row>
    <row r="12940" spans="19:27">
      <c r="S12940" s="52"/>
      <c r="T12940" s="52"/>
      <c r="U12940" s="52"/>
      <c r="V12940" s="52"/>
      <c r="W12940" s="52"/>
      <c r="X12940" s="52"/>
      <c r="Y12940" s="52"/>
      <c r="Z12940" s="52"/>
      <c r="AA12940" s="52"/>
    </row>
    <row r="12941" spans="19:27">
      <c r="S12941" s="52"/>
      <c r="T12941" s="52"/>
      <c r="U12941" s="52"/>
      <c r="V12941" s="52"/>
      <c r="W12941" s="52"/>
      <c r="X12941" s="52"/>
      <c r="Y12941" s="52"/>
      <c r="Z12941" s="52"/>
      <c r="AA12941" s="52"/>
    </row>
    <row r="12942" spans="19:27">
      <c r="S12942" s="52"/>
      <c r="T12942" s="52"/>
      <c r="U12942" s="52"/>
      <c r="V12942" s="52"/>
      <c r="W12942" s="52"/>
      <c r="X12942" s="52"/>
      <c r="Y12942" s="52"/>
      <c r="Z12942" s="52"/>
      <c r="AA12942" s="52"/>
    </row>
    <row r="12943" spans="19:27">
      <c r="S12943" s="52"/>
      <c r="T12943" s="52"/>
      <c r="U12943" s="52"/>
      <c r="V12943" s="52"/>
      <c r="W12943" s="52"/>
      <c r="X12943" s="52"/>
      <c r="Y12943" s="52"/>
      <c r="Z12943" s="52"/>
      <c r="AA12943" s="52"/>
    </row>
    <row r="12944" spans="19:27">
      <c r="S12944" s="52"/>
      <c r="T12944" s="52"/>
      <c r="U12944" s="52"/>
      <c r="V12944" s="52"/>
      <c r="W12944" s="52"/>
      <c r="X12944" s="52"/>
      <c r="Y12944" s="52"/>
      <c r="Z12944" s="52"/>
      <c r="AA12944" s="52"/>
    </row>
    <row r="12945" spans="19:27">
      <c r="S12945" s="52"/>
      <c r="T12945" s="52"/>
      <c r="U12945" s="52"/>
      <c r="V12945" s="52"/>
      <c r="W12945" s="52"/>
      <c r="X12945" s="52"/>
      <c r="Y12945" s="52"/>
      <c r="Z12945" s="52"/>
      <c r="AA12945" s="52"/>
    </row>
    <row r="12946" spans="19:27">
      <c r="S12946" s="52"/>
      <c r="T12946" s="52"/>
      <c r="U12946" s="52"/>
      <c r="V12946" s="52"/>
      <c r="W12946" s="52"/>
      <c r="X12946" s="52"/>
      <c r="Y12946" s="52"/>
      <c r="Z12946" s="52"/>
      <c r="AA12946" s="52"/>
    </row>
    <row r="12947" spans="19:27">
      <c r="S12947" s="52"/>
      <c r="T12947" s="52"/>
      <c r="U12947" s="52"/>
      <c r="V12947" s="52"/>
      <c r="W12947" s="52"/>
      <c r="X12947" s="52"/>
      <c r="Y12947" s="52"/>
      <c r="Z12947" s="52"/>
      <c r="AA12947" s="52"/>
    </row>
    <row r="12948" spans="19:27">
      <c r="S12948" s="52"/>
      <c r="T12948" s="52"/>
      <c r="U12948" s="52"/>
      <c r="V12948" s="52"/>
      <c r="W12948" s="52"/>
      <c r="X12948" s="52"/>
      <c r="Y12948" s="52"/>
      <c r="Z12948" s="52"/>
      <c r="AA12948" s="52"/>
    </row>
    <row r="12949" spans="19:27">
      <c r="S12949" s="52"/>
      <c r="T12949" s="52"/>
      <c r="U12949" s="52"/>
      <c r="V12949" s="52"/>
      <c r="W12949" s="52"/>
      <c r="X12949" s="52"/>
      <c r="Y12949" s="52"/>
      <c r="Z12949" s="52"/>
      <c r="AA12949" s="52"/>
    </row>
    <row r="12950" spans="19:27">
      <c r="S12950" s="52"/>
      <c r="T12950" s="52"/>
      <c r="U12950" s="52"/>
      <c r="V12950" s="52"/>
      <c r="W12950" s="52"/>
      <c r="X12950" s="52"/>
      <c r="Y12950" s="52"/>
      <c r="Z12950" s="52"/>
      <c r="AA12950" s="52"/>
    </row>
    <row r="12951" spans="19:27">
      <c r="S12951" s="52"/>
      <c r="T12951" s="52"/>
      <c r="U12951" s="52"/>
      <c r="V12951" s="52"/>
      <c r="W12951" s="52"/>
      <c r="X12951" s="52"/>
      <c r="Y12951" s="52"/>
      <c r="Z12951" s="52"/>
      <c r="AA12951" s="52"/>
    </row>
    <row r="12952" spans="19:27">
      <c r="S12952" s="52"/>
      <c r="T12952" s="52"/>
      <c r="U12952" s="52"/>
      <c r="V12952" s="52"/>
      <c r="W12952" s="52"/>
      <c r="X12952" s="52"/>
      <c r="Y12952" s="52"/>
      <c r="Z12952" s="52"/>
      <c r="AA12952" s="52"/>
    </row>
    <row r="12953" spans="19:27">
      <c r="S12953" s="52"/>
      <c r="T12953" s="52"/>
      <c r="U12953" s="52"/>
      <c r="V12953" s="52"/>
      <c r="W12953" s="52"/>
      <c r="X12953" s="52"/>
      <c r="Y12953" s="52"/>
      <c r="Z12953" s="52"/>
      <c r="AA12953" s="52"/>
    </row>
    <row r="12954" spans="19:27">
      <c r="S12954" s="52"/>
      <c r="T12954" s="52"/>
      <c r="U12954" s="52"/>
      <c r="V12954" s="52"/>
      <c r="W12954" s="52"/>
      <c r="X12954" s="52"/>
      <c r="Y12954" s="52"/>
      <c r="Z12954" s="52"/>
      <c r="AA12954" s="52"/>
    </row>
    <row r="12955" spans="19:27">
      <c r="S12955" s="52"/>
      <c r="T12955" s="52"/>
      <c r="U12955" s="52"/>
      <c r="V12955" s="52"/>
      <c r="W12955" s="52"/>
      <c r="X12955" s="52"/>
      <c r="Y12955" s="52"/>
      <c r="Z12955" s="52"/>
      <c r="AA12955" s="52"/>
    </row>
    <row r="12956" spans="19:27">
      <c r="S12956" s="52"/>
      <c r="T12956" s="52"/>
      <c r="U12956" s="52"/>
      <c r="V12956" s="52"/>
      <c r="W12956" s="52"/>
      <c r="X12956" s="52"/>
      <c r="Y12956" s="52"/>
      <c r="Z12956" s="52"/>
      <c r="AA12956" s="52"/>
    </row>
    <row r="12957" spans="19:27">
      <c r="S12957" s="52"/>
      <c r="T12957" s="52"/>
      <c r="U12957" s="52"/>
      <c r="V12957" s="52"/>
      <c r="W12957" s="52"/>
      <c r="X12957" s="52"/>
      <c r="Y12957" s="52"/>
      <c r="Z12957" s="52"/>
      <c r="AA12957" s="52"/>
    </row>
    <row r="12958" spans="19:27">
      <c r="S12958" s="52"/>
      <c r="T12958" s="52"/>
      <c r="U12958" s="52"/>
      <c r="V12958" s="52"/>
      <c r="W12958" s="52"/>
      <c r="X12958" s="52"/>
      <c r="Y12958" s="52"/>
      <c r="Z12958" s="52"/>
      <c r="AA12958" s="52"/>
    </row>
    <row r="12959" spans="19:27">
      <c r="S12959" s="52"/>
      <c r="T12959" s="52"/>
      <c r="U12959" s="52"/>
      <c r="V12959" s="52"/>
      <c r="W12959" s="52"/>
      <c r="X12959" s="52"/>
      <c r="Y12959" s="52"/>
      <c r="Z12959" s="52"/>
      <c r="AA12959" s="52"/>
    </row>
    <row r="12960" spans="19:27">
      <c r="S12960" s="52"/>
      <c r="T12960" s="52"/>
      <c r="U12960" s="52"/>
      <c r="V12960" s="52"/>
      <c r="W12960" s="52"/>
      <c r="X12960" s="52"/>
      <c r="Y12960" s="52"/>
      <c r="Z12960" s="52"/>
      <c r="AA12960" s="52"/>
    </row>
    <row r="12961" spans="19:27">
      <c r="S12961" s="52"/>
      <c r="T12961" s="52"/>
      <c r="U12961" s="52"/>
      <c r="V12961" s="52"/>
      <c r="W12961" s="52"/>
      <c r="X12961" s="52"/>
      <c r="Y12961" s="52"/>
      <c r="Z12961" s="52"/>
      <c r="AA12961" s="52"/>
    </row>
    <row r="12962" spans="19:27">
      <c r="S12962" s="52"/>
      <c r="T12962" s="52"/>
      <c r="U12962" s="52"/>
      <c r="V12962" s="52"/>
      <c r="W12962" s="52"/>
      <c r="X12962" s="52"/>
      <c r="Y12962" s="52"/>
      <c r="Z12962" s="52"/>
      <c r="AA12962" s="52"/>
    </row>
    <row r="12963" spans="19:27">
      <c r="S12963" s="52"/>
      <c r="T12963" s="52"/>
      <c r="U12963" s="52"/>
      <c r="V12963" s="52"/>
      <c r="W12963" s="52"/>
      <c r="X12963" s="52"/>
      <c r="Y12963" s="52"/>
      <c r="Z12963" s="52"/>
      <c r="AA12963" s="52"/>
    </row>
    <row r="12964" spans="19:27">
      <c r="S12964" s="52"/>
      <c r="T12964" s="52"/>
      <c r="U12964" s="52"/>
      <c r="V12964" s="52"/>
      <c r="W12964" s="52"/>
      <c r="X12964" s="52"/>
      <c r="Y12964" s="52"/>
      <c r="Z12964" s="52"/>
      <c r="AA12964" s="52"/>
    </row>
    <row r="12965" spans="19:27">
      <c r="S12965" s="52"/>
      <c r="T12965" s="52"/>
      <c r="U12965" s="52"/>
      <c r="V12965" s="52"/>
      <c r="W12965" s="52"/>
      <c r="X12965" s="52"/>
      <c r="Y12965" s="52"/>
      <c r="Z12965" s="52"/>
      <c r="AA12965" s="52"/>
    </row>
    <row r="12966" spans="19:27">
      <c r="S12966" s="52"/>
      <c r="T12966" s="52"/>
      <c r="U12966" s="52"/>
      <c r="V12966" s="52"/>
      <c r="W12966" s="52"/>
      <c r="X12966" s="52"/>
      <c r="Y12966" s="52"/>
      <c r="Z12966" s="52"/>
      <c r="AA12966" s="52"/>
    </row>
    <row r="12967" spans="19:27">
      <c r="S12967" s="52"/>
      <c r="T12967" s="52"/>
      <c r="U12967" s="52"/>
      <c r="V12967" s="52"/>
      <c r="W12967" s="52"/>
      <c r="X12967" s="52"/>
      <c r="Y12967" s="52"/>
      <c r="Z12967" s="52"/>
      <c r="AA12967" s="52"/>
    </row>
    <row r="12968" spans="19:27">
      <c r="S12968" s="52"/>
      <c r="T12968" s="52"/>
      <c r="U12968" s="52"/>
      <c r="V12968" s="52"/>
      <c r="W12968" s="52"/>
      <c r="X12968" s="52"/>
      <c r="Y12968" s="52"/>
      <c r="Z12968" s="52"/>
      <c r="AA12968" s="52"/>
    </row>
    <row r="12969" spans="19:27">
      <c r="S12969" s="52"/>
      <c r="T12969" s="52"/>
      <c r="U12969" s="52"/>
      <c r="V12969" s="52"/>
      <c r="W12969" s="52"/>
      <c r="X12969" s="52"/>
      <c r="Y12969" s="52"/>
      <c r="Z12969" s="52"/>
      <c r="AA12969" s="52"/>
    </row>
    <row r="12970" spans="19:27">
      <c r="S12970" s="52"/>
      <c r="T12970" s="52"/>
      <c r="U12970" s="52"/>
      <c r="V12970" s="52"/>
      <c r="W12970" s="52"/>
      <c r="X12970" s="52"/>
      <c r="Y12970" s="52"/>
      <c r="Z12970" s="52"/>
      <c r="AA12970" s="52"/>
    </row>
    <row r="12971" spans="19:27">
      <c r="S12971" s="52"/>
      <c r="T12971" s="52"/>
      <c r="U12971" s="52"/>
      <c r="V12971" s="52"/>
      <c r="W12971" s="52"/>
      <c r="X12971" s="52"/>
      <c r="Y12971" s="52"/>
      <c r="Z12971" s="52"/>
      <c r="AA12971" s="52"/>
    </row>
    <row r="12972" spans="19:27">
      <c r="S12972" s="52"/>
      <c r="T12972" s="52"/>
      <c r="U12972" s="52"/>
      <c r="V12972" s="52"/>
      <c r="W12972" s="52"/>
      <c r="X12972" s="52"/>
      <c r="Y12972" s="52"/>
      <c r="Z12972" s="52"/>
      <c r="AA12972" s="52"/>
    </row>
    <row r="12973" spans="19:27">
      <c r="S12973" s="52"/>
      <c r="T12973" s="52"/>
      <c r="U12973" s="52"/>
      <c r="V12973" s="52"/>
      <c r="W12973" s="52"/>
      <c r="X12973" s="52"/>
      <c r="Y12973" s="52"/>
      <c r="Z12973" s="52"/>
      <c r="AA12973" s="52"/>
    </row>
    <row r="12974" spans="19:27">
      <c r="S12974" s="52"/>
      <c r="T12974" s="52"/>
      <c r="U12974" s="52"/>
      <c r="V12974" s="52"/>
      <c r="W12974" s="52"/>
      <c r="X12974" s="52"/>
      <c r="Y12974" s="52"/>
      <c r="Z12974" s="52"/>
      <c r="AA12974" s="52"/>
    </row>
    <row r="12975" spans="19:27">
      <c r="S12975" s="52"/>
      <c r="T12975" s="52"/>
      <c r="U12975" s="52"/>
      <c r="V12975" s="52"/>
      <c r="W12975" s="52"/>
      <c r="X12975" s="52"/>
      <c r="Y12975" s="52"/>
      <c r="Z12975" s="52"/>
      <c r="AA12975" s="52"/>
    </row>
    <row r="12976" spans="19:27">
      <c r="S12976" s="52"/>
      <c r="T12976" s="52"/>
      <c r="U12976" s="52"/>
      <c r="V12976" s="52"/>
      <c r="W12976" s="52"/>
      <c r="X12976" s="52"/>
      <c r="Y12976" s="52"/>
      <c r="Z12976" s="52"/>
      <c r="AA12976" s="52"/>
    </row>
    <row r="12977" spans="19:27">
      <c r="S12977" s="52"/>
      <c r="T12977" s="52"/>
      <c r="U12977" s="52"/>
      <c r="V12977" s="52"/>
      <c r="W12977" s="52"/>
      <c r="X12977" s="52"/>
      <c r="Y12977" s="52"/>
      <c r="Z12977" s="52"/>
      <c r="AA12977" s="52"/>
    </row>
    <row r="12978" spans="19:27">
      <c r="S12978" s="52"/>
      <c r="T12978" s="52"/>
      <c r="U12978" s="52"/>
      <c r="V12978" s="52"/>
      <c r="W12978" s="52"/>
      <c r="X12978" s="52"/>
      <c r="Y12978" s="52"/>
      <c r="Z12978" s="52"/>
      <c r="AA12978" s="52"/>
    </row>
    <row r="12979" spans="19:27">
      <c r="S12979" s="52"/>
      <c r="T12979" s="52"/>
      <c r="U12979" s="52"/>
      <c r="V12979" s="52"/>
      <c r="W12979" s="52"/>
      <c r="X12979" s="52"/>
      <c r="Y12979" s="52"/>
      <c r="Z12979" s="52"/>
      <c r="AA12979" s="52"/>
    </row>
    <row r="12980" spans="19:27">
      <c r="S12980" s="52"/>
      <c r="T12980" s="52"/>
      <c r="U12980" s="52"/>
      <c r="V12980" s="52"/>
      <c r="W12980" s="52"/>
      <c r="X12980" s="52"/>
      <c r="Y12980" s="52"/>
      <c r="Z12980" s="52"/>
      <c r="AA12980" s="52"/>
    </row>
    <row r="12981" spans="19:27">
      <c r="S12981" s="52"/>
      <c r="T12981" s="52"/>
      <c r="U12981" s="52"/>
      <c r="V12981" s="52"/>
      <c r="W12981" s="52"/>
      <c r="X12981" s="52"/>
      <c r="Y12981" s="52"/>
      <c r="Z12981" s="52"/>
      <c r="AA12981" s="52"/>
    </row>
    <row r="12982" spans="19:27">
      <c r="S12982" s="52"/>
      <c r="T12982" s="52"/>
      <c r="U12982" s="52"/>
      <c r="V12982" s="52"/>
      <c r="W12982" s="52"/>
      <c r="X12982" s="52"/>
      <c r="Y12982" s="52"/>
      <c r="Z12982" s="52"/>
      <c r="AA12982" s="52"/>
    </row>
    <row r="12983" spans="19:27">
      <c r="S12983" s="52"/>
      <c r="T12983" s="52"/>
      <c r="U12983" s="52"/>
      <c r="V12983" s="52"/>
      <c r="W12983" s="52"/>
      <c r="X12983" s="52"/>
      <c r="Y12983" s="52"/>
      <c r="Z12983" s="52"/>
      <c r="AA12983" s="52"/>
    </row>
    <row r="12984" spans="19:27">
      <c r="S12984" s="52"/>
      <c r="T12984" s="52"/>
      <c r="U12984" s="52"/>
      <c r="V12984" s="52"/>
      <c r="W12984" s="52"/>
      <c r="X12984" s="52"/>
      <c r="Y12984" s="52"/>
      <c r="Z12984" s="52"/>
      <c r="AA12984" s="52"/>
    </row>
    <row r="12985" spans="19:27">
      <c r="S12985" s="52"/>
      <c r="T12985" s="52"/>
      <c r="U12985" s="52"/>
      <c r="V12985" s="52"/>
      <c r="W12985" s="52"/>
      <c r="X12985" s="52"/>
      <c r="Y12985" s="52"/>
      <c r="Z12985" s="52"/>
      <c r="AA12985" s="52"/>
    </row>
    <row r="12986" spans="19:27">
      <c r="S12986" s="52"/>
      <c r="T12986" s="52"/>
      <c r="U12986" s="52"/>
      <c r="V12986" s="52"/>
      <c r="W12986" s="52"/>
      <c r="X12986" s="52"/>
      <c r="Y12986" s="52"/>
      <c r="Z12986" s="52"/>
      <c r="AA12986" s="52"/>
    </row>
    <row r="12987" spans="19:27">
      <c r="S12987" s="52"/>
      <c r="T12987" s="52"/>
      <c r="U12987" s="52"/>
      <c r="V12987" s="52"/>
      <c r="W12987" s="52"/>
      <c r="X12987" s="52"/>
      <c r="Y12987" s="52"/>
      <c r="Z12987" s="52"/>
      <c r="AA12987" s="52"/>
    </row>
    <row r="12988" spans="19:27">
      <c r="S12988" s="52"/>
      <c r="T12988" s="52"/>
      <c r="U12988" s="52"/>
      <c r="V12988" s="52"/>
      <c r="W12988" s="52"/>
      <c r="X12988" s="52"/>
      <c r="Y12988" s="52"/>
      <c r="Z12988" s="52"/>
      <c r="AA12988" s="52"/>
    </row>
    <row r="12989" spans="19:27">
      <c r="S12989" s="52"/>
      <c r="T12989" s="52"/>
      <c r="U12989" s="52"/>
      <c r="V12989" s="52"/>
      <c r="W12989" s="52"/>
      <c r="X12989" s="52"/>
      <c r="Y12989" s="52"/>
      <c r="Z12989" s="52"/>
      <c r="AA12989" s="52"/>
    </row>
    <row r="12990" spans="19:27">
      <c r="S12990" s="52"/>
      <c r="T12990" s="52"/>
      <c r="U12990" s="52"/>
      <c r="V12990" s="52"/>
      <c r="W12990" s="52"/>
      <c r="X12990" s="52"/>
      <c r="Y12990" s="52"/>
      <c r="Z12990" s="52"/>
      <c r="AA12990" s="52"/>
    </row>
    <row r="12991" spans="19:27">
      <c r="S12991" s="52"/>
      <c r="T12991" s="52"/>
      <c r="U12991" s="52"/>
      <c r="V12991" s="52"/>
      <c r="W12991" s="52"/>
      <c r="X12991" s="52"/>
      <c r="Y12991" s="52"/>
      <c r="Z12991" s="52"/>
      <c r="AA12991" s="52"/>
    </row>
    <row r="12992" spans="19:27">
      <c r="S12992" s="52"/>
      <c r="T12992" s="52"/>
      <c r="U12992" s="52"/>
      <c r="V12992" s="52"/>
      <c r="W12992" s="52"/>
      <c r="X12992" s="52"/>
      <c r="Y12992" s="52"/>
      <c r="Z12992" s="52"/>
      <c r="AA12992" s="52"/>
    </row>
    <row r="12993" spans="19:27">
      <c r="S12993" s="52"/>
      <c r="T12993" s="52"/>
      <c r="U12993" s="52"/>
      <c r="V12993" s="52"/>
      <c r="W12993" s="52"/>
      <c r="X12993" s="52"/>
      <c r="Y12993" s="52"/>
      <c r="Z12993" s="52"/>
      <c r="AA12993" s="52"/>
    </row>
    <row r="12994" spans="19:27">
      <c r="S12994" s="52"/>
      <c r="T12994" s="52"/>
      <c r="U12994" s="52"/>
      <c r="V12994" s="52"/>
      <c r="W12994" s="52"/>
      <c r="X12994" s="52"/>
      <c r="Y12994" s="52"/>
      <c r="Z12994" s="52"/>
      <c r="AA12994" s="52"/>
    </row>
    <row r="12995" spans="19:27">
      <c r="S12995" s="52"/>
      <c r="T12995" s="52"/>
      <c r="U12995" s="52"/>
      <c r="V12995" s="52"/>
      <c r="W12995" s="52"/>
      <c r="X12995" s="52"/>
      <c r="Y12995" s="52"/>
      <c r="Z12995" s="52"/>
      <c r="AA12995" s="52"/>
    </row>
    <row r="12996" spans="19:27">
      <c r="S12996" s="52"/>
      <c r="T12996" s="52"/>
      <c r="U12996" s="52"/>
      <c r="V12996" s="52"/>
      <c r="W12996" s="52"/>
      <c r="X12996" s="52"/>
      <c r="Y12996" s="52"/>
      <c r="Z12996" s="52"/>
      <c r="AA12996" s="52"/>
    </row>
    <row r="12997" spans="19:27">
      <c r="S12997" s="52"/>
      <c r="T12997" s="52"/>
      <c r="U12997" s="52"/>
      <c r="V12997" s="52"/>
      <c r="W12997" s="52"/>
      <c r="X12997" s="52"/>
      <c r="Y12997" s="52"/>
      <c r="Z12997" s="52"/>
      <c r="AA12997" s="52"/>
    </row>
    <row r="12998" spans="19:27">
      <c r="S12998" s="52"/>
      <c r="T12998" s="52"/>
      <c r="U12998" s="52"/>
      <c r="V12998" s="52"/>
      <c r="W12998" s="52"/>
      <c r="X12998" s="52"/>
      <c r="Y12998" s="52"/>
      <c r="Z12998" s="52"/>
      <c r="AA12998" s="52"/>
    </row>
    <row r="12999" spans="19:27">
      <c r="S12999" s="52"/>
      <c r="T12999" s="52"/>
      <c r="U12999" s="52"/>
      <c r="V12999" s="52"/>
      <c r="W12999" s="52"/>
      <c r="X12999" s="52"/>
      <c r="Y12999" s="52"/>
      <c r="Z12999" s="52"/>
      <c r="AA12999" s="52"/>
    </row>
    <row r="13000" spans="19:27">
      <c r="S13000" s="52"/>
      <c r="T13000" s="52"/>
      <c r="U13000" s="52"/>
      <c r="V13000" s="52"/>
      <c r="W13000" s="52"/>
      <c r="X13000" s="52"/>
      <c r="Y13000" s="52"/>
      <c r="Z13000" s="52"/>
      <c r="AA13000" s="52"/>
    </row>
    <row r="13001" spans="19:27">
      <c r="S13001" s="52"/>
      <c r="T13001" s="52"/>
      <c r="U13001" s="52"/>
      <c r="V13001" s="52"/>
      <c r="W13001" s="52"/>
      <c r="X13001" s="52"/>
      <c r="Y13001" s="52"/>
      <c r="Z13001" s="52"/>
      <c r="AA13001" s="52"/>
    </row>
    <row r="13002" spans="19:27">
      <c r="S13002" s="52"/>
      <c r="T13002" s="52"/>
      <c r="U13002" s="52"/>
      <c r="V13002" s="52"/>
      <c r="W13002" s="52"/>
      <c r="X13002" s="52"/>
      <c r="Y13002" s="52"/>
      <c r="Z13002" s="52"/>
      <c r="AA13002" s="52"/>
    </row>
    <row r="13003" spans="19:27">
      <c r="S13003" s="52"/>
      <c r="T13003" s="52"/>
      <c r="U13003" s="52"/>
      <c r="V13003" s="52"/>
      <c r="W13003" s="52"/>
      <c r="X13003" s="52"/>
      <c r="Y13003" s="52"/>
      <c r="Z13003" s="52"/>
      <c r="AA13003" s="52"/>
    </row>
    <row r="13004" spans="19:27">
      <c r="S13004" s="52"/>
      <c r="T13004" s="52"/>
      <c r="U13004" s="52"/>
      <c r="V13004" s="52"/>
      <c r="W13004" s="52"/>
      <c r="X13004" s="52"/>
      <c r="Y13004" s="52"/>
      <c r="Z13004" s="52"/>
      <c r="AA13004" s="52"/>
    </row>
    <row r="13005" spans="19:27">
      <c r="S13005" s="52"/>
      <c r="T13005" s="52"/>
      <c r="U13005" s="52"/>
      <c r="V13005" s="52"/>
      <c r="W13005" s="52"/>
      <c r="X13005" s="52"/>
      <c r="Y13005" s="52"/>
      <c r="Z13005" s="52"/>
      <c r="AA13005" s="52"/>
    </row>
    <row r="13006" spans="19:27">
      <c r="S13006" s="52"/>
      <c r="T13006" s="52"/>
      <c r="U13006" s="52"/>
      <c r="V13006" s="52"/>
      <c r="W13006" s="52"/>
      <c r="X13006" s="52"/>
      <c r="Y13006" s="52"/>
      <c r="Z13006" s="52"/>
      <c r="AA13006" s="52"/>
    </row>
    <row r="13007" spans="19:27">
      <c r="S13007" s="52"/>
      <c r="T13007" s="52"/>
      <c r="U13007" s="52"/>
      <c r="V13007" s="52"/>
      <c r="W13007" s="52"/>
      <c r="X13007" s="52"/>
      <c r="Y13007" s="52"/>
      <c r="Z13007" s="52"/>
      <c r="AA13007" s="52"/>
    </row>
    <row r="13008" spans="19:27">
      <c r="S13008" s="52"/>
      <c r="T13008" s="52"/>
      <c r="U13008" s="52"/>
      <c r="V13008" s="52"/>
      <c r="W13008" s="52"/>
      <c r="X13008" s="52"/>
      <c r="Y13008" s="52"/>
      <c r="Z13008" s="52"/>
      <c r="AA13008" s="52"/>
    </row>
    <row r="13009" spans="19:27">
      <c r="S13009" s="52"/>
      <c r="T13009" s="52"/>
      <c r="U13009" s="52"/>
      <c r="V13009" s="52"/>
      <c r="W13009" s="52"/>
      <c r="X13009" s="52"/>
      <c r="Y13009" s="52"/>
      <c r="Z13009" s="52"/>
      <c r="AA13009" s="52"/>
    </row>
    <row r="13010" spans="19:27">
      <c r="S13010" s="52"/>
      <c r="T13010" s="52"/>
      <c r="U13010" s="52"/>
      <c r="V13010" s="52"/>
      <c r="W13010" s="52"/>
      <c r="X13010" s="52"/>
      <c r="Y13010" s="52"/>
      <c r="Z13010" s="52"/>
      <c r="AA13010" s="52"/>
    </row>
    <row r="13011" spans="19:27">
      <c r="S13011" s="52"/>
      <c r="T13011" s="52"/>
      <c r="U13011" s="52"/>
      <c r="V13011" s="52"/>
      <c r="W13011" s="52"/>
      <c r="X13011" s="52"/>
      <c r="Y13011" s="52"/>
      <c r="Z13011" s="52"/>
      <c r="AA13011" s="52"/>
    </row>
    <row r="13012" spans="19:27">
      <c r="S13012" s="52"/>
      <c r="T13012" s="52"/>
      <c r="U13012" s="52"/>
      <c r="V13012" s="52"/>
      <c r="W13012" s="52"/>
      <c r="X13012" s="52"/>
      <c r="Y13012" s="52"/>
      <c r="Z13012" s="52"/>
      <c r="AA13012" s="52"/>
    </row>
    <row r="13013" spans="19:27">
      <c r="S13013" s="52"/>
      <c r="T13013" s="52"/>
      <c r="U13013" s="52"/>
      <c r="V13013" s="52"/>
      <c r="W13013" s="52"/>
      <c r="X13013" s="52"/>
      <c r="Y13013" s="52"/>
      <c r="Z13013" s="52"/>
      <c r="AA13013" s="52"/>
    </row>
    <row r="13014" spans="19:27">
      <c r="S13014" s="52"/>
      <c r="T13014" s="52"/>
      <c r="U13014" s="52"/>
      <c r="V13014" s="52"/>
      <c r="W13014" s="52"/>
      <c r="X13014" s="52"/>
      <c r="Y13014" s="52"/>
      <c r="Z13014" s="52"/>
      <c r="AA13014" s="52"/>
    </row>
    <row r="13015" spans="19:27">
      <c r="S13015" s="52"/>
      <c r="T13015" s="52"/>
      <c r="U13015" s="52"/>
      <c r="V13015" s="52"/>
      <c r="W13015" s="52"/>
      <c r="X13015" s="52"/>
      <c r="Y13015" s="52"/>
      <c r="Z13015" s="52"/>
      <c r="AA13015" s="52"/>
    </row>
    <row r="13016" spans="19:27">
      <c r="S13016" s="52"/>
      <c r="T13016" s="52"/>
      <c r="U13016" s="52"/>
      <c r="V13016" s="52"/>
      <c r="W13016" s="52"/>
      <c r="X13016" s="52"/>
      <c r="Y13016" s="52"/>
      <c r="Z13016" s="52"/>
      <c r="AA13016" s="52"/>
    </row>
    <row r="13017" spans="19:27">
      <c r="S13017" s="52"/>
      <c r="T13017" s="52"/>
      <c r="U13017" s="52"/>
      <c r="V13017" s="52"/>
      <c r="W13017" s="52"/>
      <c r="X13017" s="52"/>
      <c r="Y13017" s="52"/>
      <c r="Z13017" s="52"/>
      <c r="AA13017" s="52"/>
    </row>
    <row r="13018" spans="19:27">
      <c r="S13018" s="52"/>
      <c r="T13018" s="52"/>
      <c r="U13018" s="52"/>
      <c r="V13018" s="52"/>
      <c r="W13018" s="52"/>
      <c r="X13018" s="52"/>
      <c r="Y13018" s="52"/>
      <c r="Z13018" s="52"/>
      <c r="AA13018" s="52"/>
    </row>
    <row r="13019" spans="19:27">
      <c r="S13019" s="52"/>
      <c r="T13019" s="52"/>
      <c r="U13019" s="52"/>
      <c r="V13019" s="52"/>
      <c r="W13019" s="52"/>
      <c r="X13019" s="52"/>
      <c r="Y13019" s="52"/>
      <c r="Z13019" s="52"/>
      <c r="AA13019" s="52"/>
    </row>
    <row r="13020" spans="19:27">
      <c r="S13020" s="52"/>
      <c r="T13020" s="52"/>
      <c r="U13020" s="52"/>
      <c r="V13020" s="52"/>
      <c r="W13020" s="52"/>
      <c r="X13020" s="52"/>
      <c r="Y13020" s="52"/>
      <c r="Z13020" s="52"/>
      <c r="AA13020" s="52"/>
    </row>
    <row r="13021" spans="19:27">
      <c r="S13021" s="52"/>
      <c r="T13021" s="52"/>
      <c r="U13021" s="52"/>
      <c r="V13021" s="52"/>
      <c r="W13021" s="52"/>
      <c r="X13021" s="52"/>
      <c r="Y13021" s="52"/>
      <c r="Z13021" s="52"/>
      <c r="AA13021" s="52"/>
    </row>
    <row r="13022" spans="19:27">
      <c r="S13022" s="52"/>
      <c r="T13022" s="52"/>
      <c r="U13022" s="52"/>
      <c r="V13022" s="52"/>
      <c r="W13022" s="52"/>
      <c r="X13022" s="52"/>
      <c r="Y13022" s="52"/>
      <c r="Z13022" s="52"/>
      <c r="AA13022" s="52"/>
    </row>
    <row r="13023" spans="19:27">
      <c r="S13023" s="52"/>
      <c r="T13023" s="52"/>
      <c r="U13023" s="52"/>
      <c r="V13023" s="52"/>
      <c r="W13023" s="52"/>
      <c r="X13023" s="52"/>
      <c r="Y13023" s="52"/>
      <c r="Z13023" s="52"/>
      <c r="AA13023" s="52"/>
    </row>
    <row r="13024" spans="19:27">
      <c r="S13024" s="52"/>
      <c r="T13024" s="52"/>
      <c r="U13024" s="52"/>
      <c r="V13024" s="52"/>
      <c r="W13024" s="52"/>
      <c r="X13024" s="52"/>
      <c r="Y13024" s="52"/>
      <c r="Z13024" s="52"/>
      <c r="AA13024" s="52"/>
    </row>
    <row r="13025" spans="19:27">
      <c r="S13025" s="52"/>
      <c r="T13025" s="52"/>
      <c r="U13025" s="52"/>
      <c r="V13025" s="52"/>
      <c r="W13025" s="52"/>
      <c r="X13025" s="52"/>
      <c r="Y13025" s="52"/>
      <c r="Z13025" s="52"/>
      <c r="AA13025" s="52"/>
    </row>
    <row r="13026" spans="19:27">
      <c r="S13026" s="52"/>
      <c r="T13026" s="52"/>
      <c r="U13026" s="52"/>
      <c r="V13026" s="52"/>
      <c r="W13026" s="52"/>
      <c r="X13026" s="52"/>
      <c r="Y13026" s="52"/>
      <c r="Z13026" s="52"/>
      <c r="AA13026" s="52"/>
    </row>
    <row r="13027" spans="19:27">
      <c r="S13027" s="52"/>
      <c r="T13027" s="52"/>
      <c r="U13027" s="52"/>
      <c r="V13027" s="52"/>
      <c r="W13027" s="52"/>
      <c r="X13027" s="52"/>
      <c r="Y13027" s="52"/>
      <c r="Z13027" s="52"/>
      <c r="AA13027" s="52"/>
    </row>
    <row r="13028" spans="19:27">
      <c r="S13028" s="52"/>
      <c r="T13028" s="52"/>
      <c r="U13028" s="52"/>
      <c r="V13028" s="52"/>
      <c r="W13028" s="52"/>
      <c r="X13028" s="52"/>
      <c r="Y13028" s="52"/>
      <c r="Z13028" s="52"/>
      <c r="AA13028" s="52"/>
    </row>
    <row r="13029" spans="19:27">
      <c r="S13029" s="52"/>
      <c r="T13029" s="52"/>
      <c r="U13029" s="52"/>
      <c r="V13029" s="52"/>
      <c r="W13029" s="52"/>
      <c r="X13029" s="52"/>
      <c r="Y13029" s="52"/>
      <c r="Z13029" s="52"/>
      <c r="AA13029" s="52"/>
    </row>
    <row r="13030" spans="19:27">
      <c r="S13030" s="52"/>
      <c r="T13030" s="52"/>
      <c r="U13030" s="52"/>
      <c r="V13030" s="52"/>
      <c r="W13030" s="52"/>
      <c r="X13030" s="52"/>
      <c r="Y13030" s="52"/>
      <c r="Z13030" s="52"/>
      <c r="AA13030" s="52"/>
    </row>
    <row r="13031" spans="19:27">
      <c r="S13031" s="52"/>
      <c r="T13031" s="52"/>
      <c r="U13031" s="52"/>
      <c r="V13031" s="52"/>
      <c r="W13031" s="52"/>
      <c r="X13031" s="52"/>
      <c r="Y13031" s="52"/>
      <c r="Z13031" s="52"/>
      <c r="AA13031" s="52"/>
    </row>
    <row r="13032" spans="19:27">
      <c r="S13032" s="52"/>
      <c r="T13032" s="52"/>
      <c r="U13032" s="52"/>
      <c r="V13032" s="52"/>
      <c r="W13032" s="52"/>
      <c r="X13032" s="52"/>
      <c r="Y13032" s="52"/>
      <c r="Z13032" s="52"/>
      <c r="AA13032" s="52"/>
    </row>
    <row r="13033" spans="19:27">
      <c r="S13033" s="52"/>
      <c r="T13033" s="52"/>
      <c r="U13033" s="52"/>
      <c r="V13033" s="52"/>
      <c r="W13033" s="52"/>
      <c r="X13033" s="52"/>
      <c r="Y13033" s="52"/>
      <c r="Z13033" s="52"/>
      <c r="AA13033" s="52"/>
    </row>
    <row r="13034" spans="19:27">
      <c r="S13034" s="52"/>
      <c r="T13034" s="52"/>
      <c r="U13034" s="52"/>
      <c r="V13034" s="52"/>
      <c r="W13034" s="52"/>
      <c r="X13034" s="52"/>
      <c r="Y13034" s="52"/>
      <c r="Z13034" s="52"/>
      <c r="AA13034" s="52"/>
    </row>
    <row r="13035" spans="19:27">
      <c r="S13035" s="52"/>
      <c r="T13035" s="52"/>
      <c r="U13035" s="52"/>
      <c r="V13035" s="52"/>
      <c r="W13035" s="52"/>
      <c r="X13035" s="52"/>
      <c r="Y13035" s="52"/>
      <c r="Z13035" s="52"/>
      <c r="AA13035" s="52"/>
    </row>
    <row r="13036" spans="19:27">
      <c r="S13036" s="52"/>
      <c r="T13036" s="52"/>
      <c r="U13036" s="52"/>
      <c r="V13036" s="52"/>
      <c r="W13036" s="52"/>
      <c r="X13036" s="52"/>
      <c r="Y13036" s="52"/>
      <c r="Z13036" s="52"/>
      <c r="AA13036" s="52"/>
    </row>
    <row r="13037" spans="19:27">
      <c r="S13037" s="52"/>
      <c r="T13037" s="52"/>
      <c r="U13037" s="52"/>
      <c r="V13037" s="52"/>
      <c r="W13037" s="52"/>
      <c r="X13037" s="52"/>
      <c r="Y13037" s="52"/>
      <c r="Z13037" s="52"/>
      <c r="AA13037" s="52"/>
    </row>
    <row r="13038" spans="19:27">
      <c r="S13038" s="52"/>
      <c r="T13038" s="52"/>
      <c r="U13038" s="52"/>
      <c r="V13038" s="52"/>
      <c r="W13038" s="52"/>
      <c r="X13038" s="52"/>
      <c r="Y13038" s="52"/>
      <c r="Z13038" s="52"/>
      <c r="AA13038" s="52"/>
    </row>
    <row r="13039" spans="19:27">
      <c r="S13039" s="52"/>
      <c r="T13039" s="52"/>
      <c r="U13039" s="52"/>
      <c r="V13039" s="52"/>
      <c r="W13039" s="52"/>
      <c r="X13039" s="52"/>
      <c r="Y13039" s="52"/>
      <c r="Z13039" s="52"/>
      <c r="AA13039" s="52"/>
    </row>
    <row r="13040" spans="19:27">
      <c r="S13040" s="52"/>
      <c r="T13040" s="52"/>
      <c r="U13040" s="52"/>
      <c r="V13040" s="52"/>
      <c r="W13040" s="52"/>
      <c r="X13040" s="52"/>
      <c r="Y13040" s="52"/>
      <c r="Z13040" s="52"/>
      <c r="AA13040" s="52"/>
    </row>
    <row r="13041" spans="19:27">
      <c r="S13041" s="52"/>
      <c r="T13041" s="52"/>
      <c r="U13041" s="52"/>
      <c r="V13041" s="52"/>
      <c r="W13041" s="52"/>
      <c r="X13041" s="52"/>
      <c r="Y13041" s="52"/>
      <c r="Z13041" s="52"/>
      <c r="AA13041" s="52"/>
    </row>
    <row r="13042" spans="19:27">
      <c r="S13042" s="52"/>
      <c r="T13042" s="52"/>
      <c r="U13042" s="52"/>
      <c r="V13042" s="52"/>
      <c r="W13042" s="52"/>
      <c r="X13042" s="52"/>
      <c r="Y13042" s="52"/>
      <c r="Z13042" s="52"/>
      <c r="AA13042" s="52"/>
    </row>
    <row r="13043" spans="19:27">
      <c r="S13043" s="52"/>
      <c r="T13043" s="52"/>
      <c r="U13043" s="52"/>
      <c r="V13043" s="52"/>
      <c r="W13043" s="52"/>
      <c r="X13043" s="52"/>
      <c r="Y13043" s="52"/>
      <c r="Z13043" s="52"/>
      <c r="AA13043" s="52"/>
    </row>
    <row r="13044" spans="19:27">
      <c r="S13044" s="52"/>
      <c r="T13044" s="52"/>
      <c r="U13044" s="52"/>
      <c r="V13044" s="52"/>
      <c r="W13044" s="52"/>
      <c r="X13044" s="52"/>
      <c r="Y13044" s="52"/>
      <c r="Z13044" s="52"/>
      <c r="AA13044" s="52"/>
    </row>
    <row r="13045" spans="19:27">
      <c r="S13045" s="52"/>
      <c r="T13045" s="52"/>
      <c r="U13045" s="52"/>
      <c r="V13045" s="52"/>
      <c r="W13045" s="52"/>
      <c r="X13045" s="52"/>
      <c r="Y13045" s="52"/>
      <c r="Z13045" s="52"/>
      <c r="AA13045" s="52"/>
    </row>
    <row r="13046" spans="19:27">
      <c r="S13046" s="52"/>
      <c r="T13046" s="52"/>
      <c r="U13046" s="52"/>
      <c r="V13046" s="52"/>
      <c r="W13046" s="52"/>
      <c r="X13046" s="52"/>
      <c r="Y13046" s="52"/>
      <c r="Z13046" s="52"/>
      <c r="AA13046" s="52"/>
    </row>
    <row r="13047" spans="19:27">
      <c r="S13047" s="52"/>
      <c r="T13047" s="52"/>
      <c r="U13047" s="52"/>
      <c r="V13047" s="52"/>
      <c r="W13047" s="52"/>
      <c r="X13047" s="52"/>
      <c r="Y13047" s="52"/>
      <c r="Z13047" s="52"/>
      <c r="AA13047" s="52"/>
    </row>
    <row r="13048" spans="19:27">
      <c r="S13048" s="52"/>
      <c r="T13048" s="52"/>
      <c r="U13048" s="52"/>
      <c r="V13048" s="52"/>
      <c r="W13048" s="52"/>
      <c r="X13048" s="52"/>
      <c r="Y13048" s="52"/>
      <c r="Z13048" s="52"/>
      <c r="AA13048" s="52"/>
    </row>
    <row r="13049" spans="19:27">
      <c r="S13049" s="52"/>
      <c r="T13049" s="52"/>
      <c r="U13049" s="52"/>
      <c r="V13049" s="52"/>
      <c r="W13049" s="52"/>
      <c r="X13049" s="52"/>
      <c r="Y13049" s="52"/>
      <c r="Z13049" s="52"/>
      <c r="AA13049" s="52"/>
    </row>
    <row r="13050" spans="19:27">
      <c r="S13050" s="52"/>
      <c r="T13050" s="52"/>
      <c r="U13050" s="52"/>
      <c r="V13050" s="52"/>
      <c r="W13050" s="52"/>
      <c r="X13050" s="52"/>
      <c r="Y13050" s="52"/>
      <c r="Z13050" s="52"/>
      <c r="AA13050" s="52"/>
    </row>
    <row r="13051" spans="19:27">
      <c r="S13051" s="52"/>
      <c r="T13051" s="52"/>
      <c r="U13051" s="52"/>
      <c r="V13051" s="52"/>
      <c r="W13051" s="52"/>
      <c r="X13051" s="52"/>
      <c r="Y13051" s="52"/>
      <c r="Z13051" s="52"/>
      <c r="AA13051" s="52"/>
    </row>
    <row r="13052" spans="19:27">
      <c r="S13052" s="52"/>
      <c r="T13052" s="52"/>
      <c r="U13052" s="52"/>
      <c r="V13052" s="52"/>
      <c r="W13052" s="52"/>
      <c r="X13052" s="52"/>
      <c r="Y13052" s="52"/>
      <c r="Z13052" s="52"/>
      <c r="AA13052" s="52"/>
    </row>
    <row r="13053" spans="19:27">
      <c r="S13053" s="52"/>
      <c r="T13053" s="52"/>
      <c r="U13053" s="52"/>
      <c r="V13053" s="52"/>
      <c r="W13053" s="52"/>
      <c r="X13053" s="52"/>
      <c r="Y13053" s="52"/>
      <c r="Z13053" s="52"/>
      <c r="AA13053" s="52"/>
    </row>
    <row r="13054" spans="19:27">
      <c r="S13054" s="52"/>
      <c r="T13054" s="52"/>
      <c r="U13054" s="52"/>
      <c r="V13054" s="52"/>
      <c r="W13054" s="52"/>
      <c r="X13054" s="52"/>
      <c r="Y13054" s="52"/>
      <c r="Z13054" s="52"/>
      <c r="AA13054" s="52"/>
    </row>
    <row r="13055" spans="19:27">
      <c r="S13055" s="52"/>
      <c r="T13055" s="52"/>
      <c r="U13055" s="52"/>
      <c r="V13055" s="52"/>
      <c r="W13055" s="52"/>
      <c r="X13055" s="52"/>
      <c r="Y13055" s="52"/>
      <c r="Z13055" s="52"/>
      <c r="AA13055" s="52"/>
    </row>
    <row r="13056" spans="19:27">
      <c r="S13056" s="52"/>
      <c r="T13056" s="52"/>
      <c r="U13056" s="52"/>
      <c r="V13056" s="52"/>
      <c r="W13056" s="52"/>
      <c r="X13056" s="52"/>
      <c r="Y13056" s="52"/>
      <c r="Z13056" s="52"/>
      <c r="AA13056" s="52"/>
    </row>
    <row r="13057" spans="19:27">
      <c r="S13057" s="52"/>
      <c r="T13057" s="52"/>
      <c r="U13057" s="52"/>
      <c r="V13057" s="52"/>
      <c r="W13057" s="52"/>
      <c r="X13057" s="52"/>
      <c r="Y13057" s="52"/>
      <c r="Z13057" s="52"/>
      <c r="AA13057" s="52"/>
    </row>
    <row r="13058" spans="19:27">
      <c r="S13058" s="52"/>
      <c r="T13058" s="52"/>
      <c r="U13058" s="52"/>
      <c r="V13058" s="52"/>
      <c r="W13058" s="52"/>
      <c r="X13058" s="52"/>
      <c r="Y13058" s="52"/>
      <c r="Z13058" s="52"/>
      <c r="AA13058" s="52"/>
    </row>
    <row r="13059" spans="19:27">
      <c r="S13059" s="52"/>
      <c r="T13059" s="52"/>
      <c r="U13059" s="52"/>
      <c r="V13059" s="52"/>
      <c r="W13059" s="52"/>
      <c r="X13059" s="52"/>
      <c r="Y13059" s="52"/>
      <c r="Z13059" s="52"/>
      <c r="AA13059" s="52"/>
    </row>
    <row r="13060" spans="19:27">
      <c r="S13060" s="52"/>
      <c r="T13060" s="52"/>
      <c r="U13060" s="52"/>
      <c r="V13060" s="52"/>
      <c r="W13060" s="52"/>
      <c r="X13060" s="52"/>
      <c r="Y13060" s="52"/>
      <c r="Z13060" s="52"/>
      <c r="AA13060" s="52"/>
    </row>
    <row r="13061" spans="19:27">
      <c r="S13061" s="52"/>
      <c r="T13061" s="52"/>
      <c r="U13061" s="52"/>
      <c r="V13061" s="52"/>
      <c r="W13061" s="52"/>
      <c r="X13061" s="52"/>
      <c r="Y13061" s="52"/>
      <c r="Z13061" s="52"/>
      <c r="AA13061" s="52"/>
    </row>
    <row r="13062" spans="19:27">
      <c r="S13062" s="52"/>
      <c r="T13062" s="52"/>
      <c r="U13062" s="52"/>
      <c r="V13062" s="52"/>
      <c r="W13062" s="52"/>
      <c r="X13062" s="52"/>
      <c r="Y13062" s="52"/>
      <c r="Z13062" s="52"/>
      <c r="AA13062" s="52"/>
    </row>
    <row r="13063" spans="19:27">
      <c r="S13063" s="52"/>
      <c r="T13063" s="52"/>
      <c r="U13063" s="52"/>
      <c r="V13063" s="52"/>
      <c r="W13063" s="52"/>
      <c r="X13063" s="52"/>
      <c r="Y13063" s="52"/>
      <c r="Z13063" s="52"/>
      <c r="AA13063" s="52"/>
    </row>
    <row r="13064" spans="19:27">
      <c r="S13064" s="52"/>
      <c r="T13064" s="52"/>
      <c r="U13064" s="52"/>
      <c r="V13064" s="52"/>
      <c r="W13064" s="52"/>
      <c r="X13064" s="52"/>
      <c r="Y13064" s="52"/>
      <c r="Z13064" s="52"/>
      <c r="AA13064" s="52"/>
    </row>
    <row r="13065" spans="19:27">
      <c r="S13065" s="52"/>
      <c r="T13065" s="52"/>
      <c r="U13065" s="52"/>
      <c r="V13065" s="52"/>
      <c r="W13065" s="52"/>
      <c r="X13065" s="52"/>
      <c r="Y13065" s="52"/>
      <c r="Z13065" s="52"/>
      <c r="AA13065" s="52"/>
    </row>
    <row r="13066" spans="19:27">
      <c r="S13066" s="52"/>
      <c r="T13066" s="52"/>
      <c r="U13066" s="52"/>
      <c r="V13066" s="52"/>
      <c r="W13066" s="52"/>
      <c r="X13066" s="52"/>
      <c r="Y13066" s="52"/>
      <c r="Z13066" s="52"/>
      <c r="AA13066" s="52"/>
    </row>
    <row r="13067" spans="19:27">
      <c r="S13067" s="52"/>
      <c r="T13067" s="52"/>
      <c r="U13067" s="52"/>
      <c r="V13067" s="52"/>
      <c r="W13067" s="52"/>
      <c r="X13067" s="52"/>
      <c r="Y13067" s="52"/>
      <c r="Z13067" s="52"/>
      <c r="AA13067" s="52"/>
    </row>
    <row r="13068" spans="19:27">
      <c r="S13068" s="52"/>
      <c r="T13068" s="52"/>
      <c r="U13068" s="52"/>
      <c r="V13068" s="52"/>
      <c r="W13068" s="52"/>
      <c r="X13068" s="52"/>
      <c r="Y13068" s="52"/>
      <c r="Z13068" s="52"/>
      <c r="AA13068" s="52"/>
    </row>
    <row r="13069" spans="19:27">
      <c r="S13069" s="52"/>
      <c r="T13069" s="52"/>
      <c r="U13069" s="52"/>
      <c r="V13069" s="52"/>
      <c r="W13069" s="52"/>
      <c r="X13069" s="52"/>
      <c r="Y13069" s="52"/>
      <c r="Z13069" s="52"/>
      <c r="AA13069" s="52"/>
    </row>
    <row r="13070" spans="19:27">
      <c r="S13070" s="52"/>
      <c r="T13070" s="52"/>
      <c r="U13070" s="52"/>
      <c r="V13070" s="52"/>
      <c r="W13070" s="52"/>
      <c r="X13070" s="52"/>
      <c r="Y13070" s="52"/>
      <c r="Z13070" s="52"/>
      <c r="AA13070" s="52"/>
    </row>
    <row r="13071" spans="19:27">
      <c r="S13071" s="52"/>
      <c r="T13071" s="52"/>
      <c r="U13071" s="52"/>
      <c r="V13071" s="52"/>
      <c r="W13071" s="52"/>
      <c r="X13071" s="52"/>
      <c r="Y13071" s="52"/>
      <c r="Z13071" s="52"/>
      <c r="AA13071" s="52"/>
    </row>
    <row r="13072" spans="19:27">
      <c r="S13072" s="52"/>
      <c r="T13072" s="52"/>
      <c r="U13072" s="52"/>
      <c r="V13072" s="52"/>
      <c r="W13072" s="52"/>
      <c r="X13072" s="52"/>
      <c r="Y13072" s="52"/>
      <c r="Z13072" s="52"/>
      <c r="AA13072" s="52"/>
    </row>
    <row r="13073" spans="19:27">
      <c r="S13073" s="52"/>
      <c r="T13073" s="52"/>
      <c r="U13073" s="52"/>
      <c r="V13073" s="52"/>
      <c r="W13073" s="52"/>
      <c r="X13073" s="52"/>
      <c r="Y13073" s="52"/>
      <c r="Z13073" s="52"/>
      <c r="AA13073" s="52"/>
    </row>
    <row r="13074" spans="19:27">
      <c r="S13074" s="52"/>
      <c r="T13074" s="52"/>
      <c r="U13074" s="52"/>
      <c r="V13074" s="52"/>
      <c r="W13074" s="52"/>
      <c r="X13074" s="52"/>
      <c r="Y13074" s="52"/>
      <c r="Z13074" s="52"/>
      <c r="AA13074" s="52"/>
    </row>
    <row r="13075" spans="19:27">
      <c r="S13075" s="52"/>
      <c r="T13075" s="52"/>
      <c r="U13075" s="52"/>
      <c r="V13075" s="52"/>
      <c r="W13075" s="52"/>
      <c r="X13075" s="52"/>
      <c r="Y13075" s="52"/>
      <c r="Z13075" s="52"/>
      <c r="AA13075" s="52"/>
    </row>
    <row r="13076" spans="19:27">
      <c r="S13076" s="52"/>
      <c r="T13076" s="52"/>
      <c r="U13076" s="52"/>
      <c r="V13076" s="52"/>
      <c r="W13076" s="52"/>
      <c r="X13076" s="52"/>
      <c r="Y13076" s="52"/>
      <c r="Z13076" s="52"/>
      <c r="AA13076" s="52"/>
    </row>
    <row r="13077" spans="19:27">
      <c r="S13077" s="52"/>
      <c r="T13077" s="52"/>
      <c r="U13077" s="52"/>
      <c r="V13077" s="52"/>
      <c r="W13077" s="52"/>
      <c r="X13077" s="52"/>
      <c r="Y13077" s="52"/>
      <c r="Z13077" s="52"/>
      <c r="AA13077" s="52"/>
    </row>
    <row r="13078" spans="19:27">
      <c r="S13078" s="52"/>
      <c r="T13078" s="52"/>
      <c r="U13078" s="52"/>
      <c r="V13078" s="52"/>
      <c r="W13078" s="52"/>
      <c r="X13078" s="52"/>
      <c r="Y13078" s="52"/>
      <c r="Z13078" s="52"/>
      <c r="AA13078" s="52"/>
    </row>
    <row r="13079" spans="19:27">
      <c r="S13079" s="52"/>
      <c r="T13079" s="52"/>
      <c r="U13079" s="52"/>
      <c r="V13079" s="52"/>
      <c r="W13079" s="52"/>
      <c r="X13079" s="52"/>
      <c r="Y13079" s="52"/>
      <c r="Z13079" s="52"/>
      <c r="AA13079" s="52"/>
    </row>
    <row r="13080" spans="19:27">
      <c r="S13080" s="52"/>
      <c r="T13080" s="52"/>
      <c r="U13080" s="52"/>
      <c r="V13080" s="52"/>
      <c r="W13080" s="52"/>
      <c r="X13080" s="52"/>
      <c r="Y13080" s="52"/>
      <c r="Z13080" s="52"/>
      <c r="AA13080" s="52"/>
    </row>
    <row r="13081" spans="19:27">
      <c r="S13081" s="52"/>
      <c r="T13081" s="52"/>
      <c r="U13081" s="52"/>
      <c r="V13081" s="52"/>
      <c r="W13081" s="52"/>
      <c r="X13081" s="52"/>
      <c r="Y13081" s="52"/>
      <c r="Z13081" s="52"/>
      <c r="AA13081" s="52"/>
    </row>
    <row r="13082" spans="19:27">
      <c r="S13082" s="52"/>
      <c r="T13082" s="52"/>
      <c r="U13082" s="52"/>
      <c r="V13082" s="52"/>
      <c r="W13082" s="52"/>
      <c r="X13082" s="52"/>
      <c r="Y13082" s="52"/>
      <c r="Z13082" s="52"/>
      <c r="AA13082" s="52"/>
    </row>
    <row r="13083" spans="19:27">
      <c r="S13083" s="52"/>
      <c r="T13083" s="52"/>
      <c r="U13083" s="52"/>
      <c r="V13083" s="52"/>
      <c r="W13083" s="52"/>
      <c r="X13083" s="52"/>
      <c r="Y13083" s="52"/>
      <c r="Z13083" s="52"/>
      <c r="AA13083" s="52"/>
    </row>
    <row r="13084" spans="19:27">
      <c r="S13084" s="52"/>
      <c r="T13084" s="52"/>
      <c r="U13084" s="52"/>
      <c r="V13084" s="52"/>
      <c r="W13084" s="52"/>
      <c r="X13084" s="52"/>
      <c r="Y13084" s="52"/>
      <c r="Z13084" s="52"/>
      <c r="AA13084" s="52"/>
    </row>
    <row r="13085" spans="19:27">
      <c r="S13085" s="52"/>
      <c r="T13085" s="52"/>
      <c r="U13085" s="52"/>
      <c r="V13085" s="52"/>
      <c r="W13085" s="52"/>
      <c r="X13085" s="52"/>
      <c r="Y13085" s="52"/>
      <c r="Z13085" s="52"/>
      <c r="AA13085" s="52"/>
    </row>
    <row r="13086" spans="19:27">
      <c r="S13086" s="52"/>
      <c r="T13086" s="52"/>
      <c r="U13086" s="52"/>
      <c r="V13086" s="52"/>
      <c r="W13086" s="52"/>
      <c r="X13086" s="52"/>
      <c r="Y13086" s="52"/>
      <c r="Z13086" s="52"/>
      <c r="AA13086" s="52"/>
    </row>
    <row r="13087" spans="19:27">
      <c r="S13087" s="52"/>
      <c r="T13087" s="52"/>
      <c r="U13087" s="52"/>
      <c r="V13087" s="52"/>
      <c r="W13087" s="52"/>
      <c r="X13087" s="52"/>
      <c r="Y13087" s="52"/>
      <c r="Z13087" s="52"/>
      <c r="AA13087" s="52"/>
    </row>
    <row r="13088" spans="19:27">
      <c r="S13088" s="52"/>
      <c r="T13088" s="52"/>
      <c r="U13088" s="52"/>
      <c r="V13088" s="52"/>
      <c r="W13088" s="52"/>
      <c r="X13088" s="52"/>
      <c r="Y13088" s="52"/>
      <c r="Z13088" s="52"/>
      <c r="AA13088" s="52"/>
    </row>
    <row r="13089" spans="19:27">
      <c r="S13089" s="52"/>
      <c r="T13089" s="52"/>
      <c r="U13089" s="52"/>
      <c r="V13089" s="52"/>
      <c r="W13089" s="52"/>
      <c r="X13089" s="52"/>
      <c r="Y13089" s="52"/>
      <c r="Z13089" s="52"/>
      <c r="AA13089" s="52"/>
    </row>
    <row r="13090" spans="19:27">
      <c r="S13090" s="52"/>
      <c r="T13090" s="52"/>
      <c r="U13090" s="52"/>
      <c r="V13090" s="52"/>
      <c r="W13090" s="52"/>
      <c r="X13090" s="52"/>
      <c r="Y13090" s="52"/>
      <c r="Z13090" s="52"/>
      <c r="AA13090" s="52"/>
    </row>
    <row r="13091" spans="19:27">
      <c r="S13091" s="52"/>
      <c r="T13091" s="52"/>
      <c r="U13091" s="52"/>
      <c r="V13091" s="52"/>
      <c r="W13091" s="52"/>
      <c r="X13091" s="52"/>
      <c r="Y13091" s="52"/>
      <c r="Z13091" s="52"/>
      <c r="AA13091" s="52"/>
    </row>
    <row r="13092" spans="19:27">
      <c r="S13092" s="52"/>
      <c r="T13092" s="52"/>
      <c r="U13092" s="52"/>
      <c r="V13092" s="52"/>
      <c r="W13092" s="52"/>
      <c r="X13092" s="52"/>
      <c r="Y13092" s="52"/>
      <c r="Z13092" s="52"/>
      <c r="AA13092" s="52"/>
    </row>
    <row r="13093" spans="19:27">
      <c r="S13093" s="52"/>
      <c r="T13093" s="52"/>
      <c r="U13093" s="52"/>
      <c r="V13093" s="52"/>
      <c r="W13093" s="52"/>
      <c r="X13093" s="52"/>
      <c r="Y13093" s="52"/>
      <c r="Z13093" s="52"/>
      <c r="AA13093" s="52"/>
    </row>
    <row r="13094" spans="19:27">
      <c r="S13094" s="52"/>
      <c r="T13094" s="52"/>
      <c r="U13094" s="52"/>
      <c r="V13094" s="52"/>
      <c r="W13094" s="52"/>
      <c r="X13094" s="52"/>
      <c r="Y13094" s="52"/>
      <c r="Z13094" s="52"/>
      <c r="AA13094" s="52"/>
    </row>
    <row r="13095" spans="19:27">
      <c r="S13095" s="52"/>
      <c r="T13095" s="52"/>
      <c r="U13095" s="52"/>
      <c r="V13095" s="52"/>
      <c r="W13095" s="52"/>
      <c r="X13095" s="52"/>
      <c r="Y13095" s="52"/>
      <c r="Z13095" s="52"/>
      <c r="AA13095" s="52"/>
    </row>
    <row r="13096" spans="19:27">
      <c r="S13096" s="52"/>
      <c r="T13096" s="52"/>
      <c r="U13096" s="52"/>
      <c r="V13096" s="52"/>
      <c r="W13096" s="52"/>
      <c r="X13096" s="52"/>
      <c r="Y13096" s="52"/>
      <c r="Z13096" s="52"/>
      <c r="AA13096" s="52"/>
    </row>
    <row r="13097" spans="19:27">
      <c r="S13097" s="52"/>
      <c r="T13097" s="52"/>
      <c r="U13097" s="52"/>
      <c r="V13097" s="52"/>
      <c r="W13097" s="52"/>
      <c r="X13097" s="52"/>
      <c r="Y13097" s="52"/>
      <c r="Z13097" s="52"/>
      <c r="AA13097" s="52"/>
    </row>
    <row r="13098" spans="19:27">
      <c r="S13098" s="52"/>
      <c r="T13098" s="52"/>
      <c r="U13098" s="52"/>
      <c r="V13098" s="52"/>
      <c r="W13098" s="52"/>
      <c r="X13098" s="52"/>
      <c r="Y13098" s="52"/>
      <c r="Z13098" s="52"/>
      <c r="AA13098" s="52"/>
    </row>
    <row r="13099" spans="19:27">
      <c r="S13099" s="52"/>
      <c r="T13099" s="52"/>
      <c r="U13099" s="52"/>
      <c r="V13099" s="52"/>
      <c r="W13099" s="52"/>
      <c r="X13099" s="52"/>
      <c r="Y13099" s="52"/>
      <c r="Z13099" s="52"/>
      <c r="AA13099" s="52"/>
    </row>
    <row r="13100" spans="19:27">
      <c r="S13100" s="52"/>
      <c r="T13100" s="52"/>
      <c r="U13100" s="52"/>
      <c r="V13100" s="52"/>
      <c r="W13100" s="52"/>
      <c r="X13100" s="52"/>
      <c r="Y13100" s="52"/>
      <c r="Z13100" s="52"/>
      <c r="AA13100" s="52"/>
    </row>
    <row r="13101" spans="19:27">
      <c r="S13101" s="52"/>
      <c r="T13101" s="52"/>
      <c r="U13101" s="52"/>
      <c r="V13101" s="52"/>
      <c r="W13101" s="52"/>
      <c r="X13101" s="52"/>
      <c r="Y13101" s="52"/>
      <c r="Z13101" s="52"/>
      <c r="AA13101" s="52"/>
    </row>
    <row r="13102" spans="19:27">
      <c r="S13102" s="52"/>
      <c r="T13102" s="52"/>
      <c r="U13102" s="52"/>
      <c r="V13102" s="52"/>
      <c r="W13102" s="52"/>
      <c r="X13102" s="52"/>
      <c r="Y13102" s="52"/>
      <c r="Z13102" s="52"/>
      <c r="AA13102" s="52"/>
    </row>
    <row r="13103" spans="19:27">
      <c r="S13103" s="52"/>
      <c r="T13103" s="52"/>
      <c r="U13103" s="52"/>
      <c r="V13103" s="52"/>
      <c r="W13103" s="52"/>
      <c r="X13103" s="52"/>
      <c r="Y13103" s="52"/>
      <c r="Z13103" s="52"/>
      <c r="AA13103" s="52"/>
    </row>
    <row r="13104" spans="19:27">
      <c r="S13104" s="52"/>
      <c r="T13104" s="52"/>
      <c r="U13104" s="52"/>
      <c r="V13104" s="52"/>
      <c r="W13104" s="52"/>
      <c r="X13104" s="52"/>
      <c r="Y13104" s="52"/>
      <c r="Z13104" s="52"/>
      <c r="AA13104" s="52"/>
    </row>
    <row r="13105" spans="19:27">
      <c r="S13105" s="52"/>
      <c r="T13105" s="52"/>
      <c r="U13105" s="52"/>
      <c r="V13105" s="52"/>
      <c r="W13105" s="52"/>
      <c r="X13105" s="52"/>
      <c r="Y13105" s="52"/>
      <c r="Z13105" s="52"/>
      <c r="AA13105" s="52"/>
    </row>
    <row r="13106" spans="19:27">
      <c r="S13106" s="52"/>
      <c r="T13106" s="52"/>
      <c r="U13106" s="52"/>
      <c r="V13106" s="52"/>
      <c r="W13106" s="52"/>
      <c r="X13106" s="52"/>
      <c r="Y13106" s="52"/>
      <c r="Z13106" s="52"/>
      <c r="AA13106" s="52"/>
    </row>
    <row r="13107" spans="19:27">
      <c r="S13107" s="52"/>
      <c r="T13107" s="52"/>
      <c r="U13107" s="52"/>
      <c r="V13107" s="52"/>
      <c r="W13107" s="52"/>
      <c r="X13107" s="52"/>
      <c r="Y13107" s="52"/>
      <c r="Z13107" s="52"/>
      <c r="AA13107" s="52"/>
    </row>
    <row r="13108" spans="19:27">
      <c r="S13108" s="52"/>
      <c r="T13108" s="52"/>
      <c r="U13108" s="52"/>
      <c r="V13108" s="52"/>
      <c r="W13108" s="52"/>
      <c r="X13108" s="52"/>
      <c r="Y13108" s="52"/>
      <c r="Z13108" s="52"/>
      <c r="AA13108" s="52"/>
    </row>
    <row r="13109" spans="19:27">
      <c r="S13109" s="52"/>
      <c r="T13109" s="52"/>
      <c r="U13109" s="52"/>
      <c r="V13109" s="52"/>
      <c r="W13109" s="52"/>
      <c r="X13109" s="52"/>
      <c r="Y13109" s="52"/>
      <c r="Z13109" s="52"/>
      <c r="AA13109" s="52"/>
    </row>
    <row r="13110" spans="19:27">
      <c r="S13110" s="52"/>
      <c r="T13110" s="52"/>
      <c r="U13110" s="52"/>
      <c r="V13110" s="52"/>
      <c r="W13110" s="52"/>
      <c r="X13110" s="52"/>
      <c r="Y13110" s="52"/>
      <c r="Z13110" s="52"/>
      <c r="AA13110" s="52"/>
    </row>
    <row r="13111" spans="19:27">
      <c r="S13111" s="52"/>
      <c r="T13111" s="52"/>
      <c r="U13111" s="52"/>
      <c r="V13111" s="52"/>
      <c r="W13111" s="52"/>
      <c r="X13111" s="52"/>
      <c r="Y13111" s="52"/>
      <c r="Z13111" s="52"/>
      <c r="AA13111" s="52"/>
    </row>
    <row r="13112" spans="19:27">
      <c r="S13112" s="52"/>
      <c r="T13112" s="52"/>
      <c r="U13112" s="52"/>
      <c r="V13112" s="52"/>
      <c r="W13112" s="52"/>
      <c r="X13112" s="52"/>
      <c r="Y13112" s="52"/>
      <c r="Z13112" s="52"/>
      <c r="AA13112" s="52"/>
    </row>
    <row r="13113" spans="19:27">
      <c r="S13113" s="52"/>
      <c r="T13113" s="52"/>
      <c r="U13113" s="52"/>
      <c r="V13113" s="52"/>
      <c r="W13113" s="52"/>
      <c r="X13113" s="52"/>
      <c r="Y13113" s="52"/>
      <c r="Z13113" s="52"/>
      <c r="AA13113" s="52"/>
    </row>
    <row r="13114" spans="19:27">
      <c r="S13114" s="52"/>
      <c r="T13114" s="52"/>
      <c r="U13114" s="52"/>
      <c r="V13114" s="52"/>
      <c r="W13114" s="52"/>
      <c r="X13114" s="52"/>
      <c r="Y13114" s="52"/>
      <c r="Z13114" s="52"/>
      <c r="AA13114" s="52"/>
    </row>
    <row r="13115" spans="19:27">
      <c r="S13115" s="52"/>
      <c r="T13115" s="52"/>
      <c r="U13115" s="52"/>
      <c r="V13115" s="52"/>
      <c r="W13115" s="52"/>
      <c r="X13115" s="52"/>
      <c r="Y13115" s="52"/>
      <c r="Z13115" s="52"/>
      <c r="AA13115" s="52"/>
    </row>
    <row r="13116" spans="19:27">
      <c r="S13116" s="52"/>
      <c r="T13116" s="52"/>
      <c r="U13116" s="52"/>
      <c r="V13116" s="52"/>
      <c r="W13116" s="52"/>
      <c r="X13116" s="52"/>
      <c r="Y13116" s="52"/>
      <c r="Z13116" s="52"/>
      <c r="AA13116" s="52"/>
    </row>
    <row r="13117" spans="19:27">
      <c r="S13117" s="52"/>
      <c r="T13117" s="52"/>
      <c r="U13117" s="52"/>
      <c r="V13117" s="52"/>
      <c r="W13117" s="52"/>
      <c r="X13117" s="52"/>
      <c r="Y13117" s="52"/>
      <c r="Z13117" s="52"/>
      <c r="AA13117" s="52"/>
    </row>
    <row r="13118" spans="19:27">
      <c r="S13118" s="52"/>
      <c r="T13118" s="52"/>
      <c r="U13118" s="52"/>
      <c r="V13118" s="52"/>
      <c r="W13118" s="52"/>
      <c r="X13118" s="52"/>
      <c r="Y13118" s="52"/>
      <c r="Z13118" s="52"/>
      <c r="AA13118" s="52"/>
    </row>
    <row r="13119" spans="19:27">
      <c r="S13119" s="52"/>
      <c r="T13119" s="52"/>
      <c r="U13119" s="52"/>
      <c r="V13119" s="52"/>
      <c r="W13119" s="52"/>
      <c r="X13119" s="52"/>
      <c r="Y13119" s="52"/>
      <c r="Z13119" s="52"/>
      <c r="AA13119" s="52"/>
    </row>
    <row r="13120" spans="19:27">
      <c r="S13120" s="52"/>
      <c r="T13120" s="52"/>
      <c r="U13120" s="52"/>
      <c r="V13120" s="52"/>
      <c r="W13120" s="52"/>
      <c r="X13120" s="52"/>
      <c r="Y13120" s="52"/>
      <c r="Z13120" s="52"/>
      <c r="AA13120" s="52"/>
    </row>
    <row r="13121" spans="19:27">
      <c r="S13121" s="52"/>
      <c r="T13121" s="52"/>
      <c r="U13121" s="52"/>
      <c r="V13121" s="52"/>
      <c r="W13121" s="52"/>
      <c r="X13121" s="52"/>
      <c r="Y13121" s="52"/>
      <c r="Z13121" s="52"/>
      <c r="AA13121" s="52"/>
    </row>
    <row r="13122" spans="19:27">
      <c r="S13122" s="52"/>
      <c r="T13122" s="52"/>
      <c r="U13122" s="52"/>
      <c r="V13122" s="52"/>
      <c r="W13122" s="52"/>
      <c r="X13122" s="52"/>
      <c r="Y13122" s="52"/>
      <c r="Z13122" s="52"/>
      <c r="AA13122" s="52"/>
    </row>
    <row r="13123" spans="19:27">
      <c r="S13123" s="52"/>
      <c r="T13123" s="52"/>
      <c r="U13123" s="52"/>
      <c r="V13123" s="52"/>
      <c r="W13123" s="52"/>
      <c r="X13123" s="52"/>
      <c r="Y13123" s="52"/>
      <c r="Z13123" s="52"/>
      <c r="AA13123" s="52"/>
    </row>
    <row r="13124" spans="19:27">
      <c r="S13124" s="52"/>
      <c r="T13124" s="52"/>
      <c r="U13124" s="52"/>
      <c r="V13124" s="52"/>
      <c r="W13124" s="52"/>
      <c r="X13124" s="52"/>
      <c r="Y13124" s="52"/>
      <c r="Z13124" s="52"/>
      <c r="AA13124" s="52"/>
    </row>
    <row r="13125" spans="19:27">
      <c r="S13125" s="52"/>
      <c r="T13125" s="52"/>
      <c r="U13125" s="52"/>
      <c r="V13125" s="52"/>
      <c r="W13125" s="52"/>
      <c r="X13125" s="52"/>
      <c r="Y13125" s="52"/>
      <c r="Z13125" s="52"/>
      <c r="AA13125" s="52"/>
    </row>
    <row r="13126" spans="19:27">
      <c r="S13126" s="52"/>
      <c r="T13126" s="52"/>
      <c r="U13126" s="52"/>
      <c r="V13126" s="52"/>
      <c r="W13126" s="52"/>
      <c r="X13126" s="52"/>
      <c r="Y13126" s="52"/>
      <c r="Z13126" s="52"/>
      <c r="AA13126" s="52"/>
    </row>
    <row r="13127" spans="19:27">
      <c r="S13127" s="52"/>
      <c r="T13127" s="52"/>
      <c r="U13127" s="52"/>
      <c r="V13127" s="52"/>
      <c r="W13127" s="52"/>
      <c r="X13127" s="52"/>
      <c r="Y13127" s="52"/>
      <c r="Z13127" s="52"/>
      <c r="AA13127" s="52"/>
    </row>
    <row r="13128" spans="19:27">
      <c r="S13128" s="52"/>
      <c r="T13128" s="52"/>
      <c r="U13128" s="52"/>
      <c r="V13128" s="52"/>
      <c r="W13128" s="52"/>
      <c r="X13128" s="52"/>
      <c r="Y13128" s="52"/>
      <c r="Z13128" s="52"/>
      <c r="AA13128" s="52"/>
    </row>
    <row r="13129" spans="19:27">
      <c r="S13129" s="52"/>
      <c r="T13129" s="52"/>
      <c r="U13129" s="52"/>
      <c r="V13129" s="52"/>
      <c r="W13129" s="52"/>
      <c r="X13129" s="52"/>
      <c r="Y13129" s="52"/>
      <c r="Z13129" s="52"/>
      <c r="AA13129" s="52"/>
    </row>
    <row r="13130" spans="19:27">
      <c r="S13130" s="52"/>
      <c r="T13130" s="52"/>
      <c r="U13130" s="52"/>
      <c r="V13130" s="52"/>
      <c r="W13130" s="52"/>
      <c r="X13130" s="52"/>
      <c r="Y13130" s="52"/>
      <c r="Z13130" s="52"/>
      <c r="AA13130" s="52"/>
    </row>
    <row r="13131" spans="19:27">
      <c r="S13131" s="52"/>
      <c r="T13131" s="52"/>
      <c r="U13131" s="52"/>
      <c r="V13131" s="52"/>
      <c r="W13131" s="52"/>
      <c r="X13131" s="52"/>
      <c r="Y13131" s="52"/>
      <c r="Z13131" s="52"/>
      <c r="AA13131" s="52"/>
    </row>
    <row r="13132" spans="19:27">
      <c r="S13132" s="52"/>
      <c r="T13132" s="52"/>
      <c r="U13132" s="52"/>
      <c r="V13132" s="52"/>
      <c r="W13132" s="52"/>
      <c r="X13132" s="52"/>
      <c r="Y13132" s="52"/>
      <c r="Z13132" s="52"/>
      <c r="AA13132" s="52"/>
    </row>
    <row r="13133" spans="19:27">
      <c r="S13133" s="52"/>
      <c r="T13133" s="52"/>
      <c r="U13133" s="52"/>
      <c r="V13133" s="52"/>
      <c r="W13133" s="52"/>
      <c r="X13133" s="52"/>
      <c r="Y13133" s="52"/>
      <c r="Z13133" s="52"/>
      <c r="AA13133" s="52"/>
    </row>
    <row r="13134" spans="19:27">
      <c r="S13134" s="52"/>
      <c r="T13134" s="52"/>
      <c r="U13134" s="52"/>
      <c r="V13134" s="52"/>
      <c r="W13134" s="52"/>
      <c r="X13134" s="52"/>
      <c r="Y13134" s="52"/>
      <c r="Z13134" s="52"/>
      <c r="AA13134" s="52"/>
    </row>
    <row r="13135" spans="19:27">
      <c r="S13135" s="52"/>
      <c r="T13135" s="52"/>
      <c r="U13135" s="52"/>
      <c r="V13135" s="52"/>
      <c r="W13135" s="52"/>
      <c r="X13135" s="52"/>
      <c r="Y13135" s="52"/>
      <c r="Z13135" s="52"/>
      <c r="AA13135" s="52"/>
    </row>
    <row r="13136" spans="19:27">
      <c r="S13136" s="52"/>
      <c r="T13136" s="52"/>
      <c r="U13136" s="52"/>
      <c r="V13136" s="52"/>
      <c r="W13136" s="52"/>
      <c r="X13136" s="52"/>
      <c r="Y13136" s="52"/>
      <c r="Z13136" s="52"/>
      <c r="AA13136" s="52"/>
    </row>
    <row r="13137" spans="19:27">
      <c r="S13137" s="52"/>
      <c r="T13137" s="52"/>
      <c r="U13137" s="52"/>
      <c r="V13137" s="52"/>
      <c r="W13137" s="52"/>
      <c r="X13137" s="52"/>
      <c r="Y13137" s="52"/>
      <c r="Z13137" s="52"/>
      <c r="AA13137" s="52"/>
    </row>
    <row r="13138" spans="19:27">
      <c r="S13138" s="52"/>
      <c r="T13138" s="52"/>
      <c r="U13138" s="52"/>
      <c r="V13138" s="52"/>
      <c r="W13138" s="52"/>
      <c r="X13138" s="52"/>
      <c r="Y13138" s="52"/>
      <c r="Z13138" s="52"/>
      <c r="AA13138" s="52"/>
    </row>
    <row r="13139" spans="19:27">
      <c r="S13139" s="52"/>
      <c r="T13139" s="52"/>
      <c r="U13139" s="52"/>
      <c r="V13139" s="52"/>
      <c r="W13139" s="52"/>
      <c r="X13139" s="52"/>
      <c r="Y13139" s="52"/>
      <c r="Z13139" s="52"/>
      <c r="AA13139" s="52"/>
    </row>
    <row r="13140" spans="19:27">
      <c r="S13140" s="52"/>
      <c r="T13140" s="52"/>
      <c r="U13140" s="52"/>
      <c r="V13140" s="52"/>
      <c r="W13140" s="52"/>
      <c r="X13140" s="52"/>
      <c r="Y13140" s="52"/>
      <c r="Z13140" s="52"/>
      <c r="AA13140" s="52"/>
    </row>
    <row r="13141" spans="19:27">
      <c r="S13141" s="52"/>
      <c r="T13141" s="52"/>
      <c r="U13141" s="52"/>
      <c r="V13141" s="52"/>
      <c r="W13141" s="52"/>
      <c r="X13141" s="52"/>
      <c r="Y13141" s="52"/>
      <c r="Z13141" s="52"/>
      <c r="AA13141" s="52"/>
    </row>
    <row r="13142" spans="19:27">
      <c r="S13142" s="52"/>
      <c r="T13142" s="52"/>
      <c r="U13142" s="52"/>
      <c r="V13142" s="52"/>
      <c r="W13142" s="52"/>
      <c r="X13142" s="52"/>
      <c r="Y13142" s="52"/>
      <c r="Z13142" s="52"/>
      <c r="AA13142" s="52"/>
    </row>
    <row r="13143" spans="19:27">
      <c r="S13143" s="52"/>
      <c r="T13143" s="52"/>
      <c r="U13143" s="52"/>
      <c r="V13143" s="52"/>
      <c r="W13143" s="52"/>
      <c r="X13143" s="52"/>
      <c r="Y13143" s="52"/>
      <c r="Z13143" s="52"/>
      <c r="AA13143" s="52"/>
    </row>
    <row r="13144" spans="19:27">
      <c r="S13144" s="52"/>
      <c r="T13144" s="52"/>
      <c r="U13144" s="52"/>
      <c r="V13144" s="52"/>
      <c r="W13144" s="52"/>
      <c r="X13144" s="52"/>
      <c r="Y13144" s="52"/>
      <c r="Z13144" s="52"/>
      <c r="AA13144" s="52"/>
    </row>
    <row r="13145" spans="19:27">
      <c r="S13145" s="52"/>
      <c r="T13145" s="52"/>
      <c r="U13145" s="52"/>
      <c r="V13145" s="52"/>
      <c r="W13145" s="52"/>
      <c r="X13145" s="52"/>
      <c r="Y13145" s="52"/>
      <c r="Z13145" s="52"/>
      <c r="AA13145" s="52"/>
    </row>
    <row r="13146" spans="19:27">
      <c r="S13146" s="52"/>
      <c r="T13146" s="52"/>
      <c r="U13146" s="52"/>
      <c r="V13146" s="52"/>
      <c r="W13146" s="52"/>
      <c r="X13146" s="52"/>
      <c r="Y13146" s="52"/>
      <c r="Z13146" s="52"/>
      <c r="AA13146" s="52"/>
    </row>
    <row r="13147" spans="19:27">
      <c r="S13147" s="52"/>
      <c r="T13147" s="52"/>
      <c r="U13147" s="52"/>
      <c r="V13147" s="52"/>
      <c r="W13147" s="52"/>
      <c r="X13147" s="52"/>
      <c r="Y13147" s="52"/>
      <c r="Z13147" s="52"/>
      <c r="AA13147" s="52"/>
    </row>
    <row r="13148" spans="19:27">
      <c r="S13148" s="52"/>
      <c r="T13148" s="52"/>
      <c r="U13148" s="52"/>
      <c r="V13148" s="52"/>
      <c r="W13148" s="52"/>
      <c r="X13148" s="52"/>
      <c r="Y13148" s="52"/>
      <c r="Z13148" s="52"/>
      <c r="AA13148" s="52"/>
    </row>
    <row r="13149" spans="19:27">
      <c r="S13149" s="52"/>
      <c r="T13149" s="52"/>
      <c r="U13149" s="52"/>
      <c r="V13149" s="52"/>
      <c r="W13149" s="52"/>
      <c r="X13149" s="52"/>
      <c r="Y13149" s="52"/>
      <c r="Z13149" s="52"/>
      <c r="AA13149" s="52"/>
    </row>
    <row r="13150" spans="19:27">
      <c r="S13150" s="52"/>
      <c r="T13150" s="52"/>
      <c r="U13150" s="52"/>
      <c r="V13150" s="52"/>
      <c r="W13150" s="52"/>
      <c r="X13150" s="52"/>
      <c r="Y13150" s="52"/>
      <c r="Z13150" s="52"/>
      <c r="AA13150" s="52"/>
    </row>
    <row r="13151" spans="19:27">
      <c r="S13151" s="52"/>
      <c r="T13151" s="52"/>
      <c r="U13151" s="52"/>
      <c r="V13151" s="52"/>
      <c r="W13151" s="52"/>
      <c r="X13151" s="52"/>
      <c r="Y13151" s="52"/>
      <c r="Z13151" s="52"/>
      <c r="AA13151" s="52"/>
    </row>
    <row r="13152" spans="19:27">
      <c r="S13152" s="52"/>
      <c r="T13152" s="52"/>
      <c r="U13152" s="52"/>
      <c r="V13152" s="52"/>
      <c r="W13152" s="52"/>
      <c r="X13152" s="52"/>
      <c r="Y13152" s="52"/>
      <c r="Z13152" s="52"/>
      <c r="AA13152" s="52"/>
    </row>
    <row r="13153" spans="19:27">
      <c r="S13153" s="52"/>
      <c r="T13153" s="52"/>
      <c r="U13153" s="52"/>
      <c r="V13153" s="52"/>
      <c r="W13153" s="52"/>
      <c r="X13153" s="52"/>
      <c r="Y13153" s="52"/>
      <c r="Z13153" s="52"/>
      <c r="AA13153" s="52"/>
    </row>
    <row r="13154" spans="19:27">
      <c r="S13154" s="52"/>
      <c r="T13154" s="52"/>
      <c r="U13154" s="52"/>
      <c r="V13154" s="52"/>
      <c r="W13154" s="52"/>
      <c r="X13154" s="52"/>
      <c r="Y13154" s="52"/>
      <c r="Z13154" s="52"/>
      <c r="AA13154" s="52"/>
    </row>
    <row r="13155" spans="19:27">
      <c r="S13155" s="52"/>
      <c r="T13155" s="52"/>
      <c r="U13155" s="52"/>
      <c r="V13155" s="52"/>
      <c r="W13155" s="52"/>
      <c r="X13155" s="52"/>
      <c r="Y13155" s="52"/>
      <c r="Z13155" s="52"/>
      <c r="AA13155" s="52"/>
    </row>
    <row r="13156" spans="19:27">
      <c r="S13156" s="52"/>
      <c r="T13156" s="52"/>
      <c r="U13156" s="52"/>
      <c r="V13156" s="52"/>
      <c r="W13156" s="52"/>
      <c r="X13156" s="52"/>
      <c r="Y13156" s="52"/>
      <c r="Z13156" s="52"/>
      <c r="AA13156" s="52"/>
    </row>
    <row r="13157" spans="19:27">
      <c r="S13157" s="52"/>
      <c r="T13157" s="52"/>
      <c r="U13157" s="52"/>
      <c r="V13157" s="52"/>
      <c r="W13157" s="52"/>
      <c r="X13157" s="52"/>
      <c r="Y13157" s="52"/>
      <c r="Z13157" s="52"/>
      <c r="AA13157" s="52"/>
    </row>
    <row r="13158" spans="19:27">
      <c r="S13158" s="52"/>
      <c r="T13158" s="52"/>
      <c r="U13158" s="52"/>
      <c r="V13158" s="52"/>
      <c r="W13158" s="52"/>
      <c r="X13158" s="52"/>
      <c r="Y13158" s="52"/>
      <c r="Z13158" s="52"/>
      <c r="AA13158" s="52"/>
    </row>
    <row r="13159" spans="19:27">
      <c r="S13159" s="52"/>
      <c r="T13159" s="52"/>
      <c r="U13159" s="52"/>
      <c r="V13159" s="52"/>
      <c r="W13159" s="52"/>
      <c r="X13159" s="52"/>
      <c r="Y13159" s="52"/>
      <c r="Z13159" s="52"/>
      <c r="AA13159" s="52"/>
    </row>
    <row r="13160" spans="19:27">
      <c r="S13160" s="52"/>
      <c r="T13160" s="52"/>
      <c r="U13160" s="52"/>
      <c r="V13160" s="52"/>
      <c r="W13160" s="52"/>
      <c r="X13160" s="52"/>
      <c r="Y13160" s="52"/>
      <c r="Z13160" s="52"/>
      <c r="AA13160" s="52"/>
    </row>
    <row r="13161" spans="19:27">
      <c r="S13161" s="52"/>
      <c r="T13161" s="52"/>
      <c r="U13161" s="52"/>
      <c r="V13161" s="52"/>
      <c r="W13161" s="52"/>
      <c r="X13161" s="52"/>
      <c r="Y13161" s="52"/>
      <c r="Z13161" s="52"/>
      <c r="AA13161" s="52"/>
    </row>
    <row r="13162" spans="19:27">
      <c r="S13162" s="52"/>
      <c r="T13162" s="52"/>
      <c r="U13162" s="52"/>
      <c r="V13162" s="52"/>
      <c r="W13162" s="52"/>
      <c r="X13162" s="52"/>
      <c r="Y13162" s="52"/>
      <c r="Z13162" s="52"/>
      <c r="AA13162" s="52"/>
    </row>
    <row r="13163" spans="19:27">
      <c r="S13163" s="52"/>
      <c r="T13163" s="52"/>
      <c r="U13163" s="52"/>
      <c r="V13163" s="52"/>
      <c r="W13163" s="52"/>
      <c r="X13163" s="52"/>
      <c r="Y13163" s="52"/>
      <c r="Z13163" s="52"/>
      <c r="AA13163" s="52"/>
    </row>
    <row r="13164" spans="19:27">
      <c r="S13164" s="52"/>
      <c r="T13164" s="52"/>
      <c r="U13164" s="52"/>
      <c r="V13164" s="52"/>
      <c r="W13164" s="52"/>
      <c r="X13164" s="52"/>
      <c r="Y13164" s="52"/>
      <c r="Z13164" s="52"/>
      <c r="AA13164" s="52"/>
    </row>
    <row r="13165" spans="19:27">
      <c r="S13165" s="52"/>
      <c r="T13165" s="52"/>
      <c r="U13165" s="52"/>
      <c r="V13165" s="52"/>
      <c r="W13165" s="52"/>
      <c r="X13165" s="52"/>
      <c r="Y13165" s="52"/>
      <c r="Z13165" s="52"/>
      <c r="AA13165" s="52"/>
    </row>
    <row r="13166" spans="19:27">
      <c r="S13166" s="52"/>
      <c r="T13166" s="52"/>
      <c r="U13166" s="52"/>
      <c r="V13166" s="52"/>
      <c r="W13166" s="52"/>
      <c r="X13166" s="52"/>
      <c r="Y13166" s="52"/>
      <c r="Z13166" s="52"/>
      <c r="AA13166" s="52"/>
    </row>
    <row r="13167" spans="19:27">
      <c r="S13167" s="52"/>
      <c r="T13167" s="52"/>
      <c r="U13167" s="52"/>
      <c r="V13167" s="52"/>
      <c r="W13167" s="52"/>
      <c r="X13167" s="52"/>
      <c r="Y13167" s="52"/>
      <c r="Z13167" s="52"/>
      <c r="AA13167" s="52"/>
    </row>
    <row r="13168" spans="19:27">
      <c r="S13168" s="52"/>
      <c r="T13168" s="52"/>
      <c r="U13168" s="52"/>
      <c r="V13168" s="52"/>
      <c r="W13168" s="52"/>
      <c r="X13168" s="52"/>
      <c r="Y13168" s="52"/>
      <c r="Z13168" s="52"/>
      <c r="AA13168" s="52"/>
    </row>
    <row r="13169" spans="19:27">
      <c r="S13169" s="52"/>
      <c r="T13169" s="52"/>
      <c r="U13169" s="52"/>
      <c r="V13169" s="52"/>
      <c r="W13169" s="52"/>
      <c r="X13169" s="52"/>
      <c r="Y13169" s="52"/>
      <c r="Z13169" s="52"/>
      <c r="AA13169" s="52"/>
    </row>
    <row r="13170" spans="19:27">
      <c r="S13170" s="52"/>
      <c r="T13170" s="52"/>
      <c r="U13170" s="52"/>
      <c r="V13170" s="52"/>
      <c r="W13170" s="52"/>
      <c r="X13170" s="52"/>
      <c r="Y13170" s="52"/>
      <c r="Z13170" s="52"/>
      <c r="AA13170" s="52"/>
    </row>
    <row r="13171" spans="19:27">
      <c r="S13171" s="52"/>
      <c r="T13171" s="52"/>
      <c r="U13171" s="52"/>
      <c r="V13171" s="52"/>
      <c r="W13171" s="52"/>
      <c r="X13171" s="52"/>
      <c r="Y13171" s="52"/>
      <c r="Z13171" s="52"/>
      <c r="AA13171" s="52"/>
    </row>
    <row r="13172" spans="19:27">
      <c r="S13172" s="52"/>
      <c r="T13172" s="52"/>
      <c r="U13172" s="52"/>
      <c r="V13172" s="52"/>
      <c r="W13172" s="52"/>
      <c r="X13172" s="52"/>
      <c r="Y13172" s="52"/>
      <c r="Z13172" s="52"/>
      <c r="AA13172" s="52"/>
    </row>
    <row r="13173" spans="19:27">
      <c r="S13173" s="52"/>
      <c r="T13173" s="52"/>
      <c r="U13173" s="52"/>
      <c r="V13173" s="52"/>
      <c r="W13173" s="52"/>
      <c r="X13173" s="52"/>
      <c r="Y13173" s="52"/>
      <c r="Z13173" s="52"/>
      <c r="AA13173" s="52"/>
    </row>
    <row r="13174" spans="19:27">
      <c r="S13174" s="52"/>
      <c r="T13174" s="52"/>
      <c r="U13174" s="52"/>
      <c r="V13174" s="52"/>
      <c r="W13174" s="52"/>
      <c r="X13174" s="52"/>
      <c r="Y13174" s="52"/>
      <c r="Z13174" s="52"/>
      <c r="AA13174" s="52"/>
    </row>
    <row r="13175" spans="19:27">
      <c r="S13175" s="52"/>
      <c r="T13175" s="52"/>
      <c r="U13175" s="52"/>
      <c r="V13175" s="52"/>
      <c r="W13175" s="52"/>
      <c r="X13175" s="52"/>
      <c r="Y13175" s="52"/>
      <c r="Z13175" s="52"/>
      <c r="AA13175" s="52"/>
    </row>
    <row r="13176" spans="19:27">
      <c r="S13176" s="52"/>
      <c r="T13176" s="52"/>
      <c r="U13176" s="52"/>
      <c r="V13176" s="52"/>
      <c r="W13176" s="52"/>
      <c r="X13176" s="52"/>
      <c r="Y13176" s="52"/>
      <c r="Z13176" s="52"/>
      <c r="AA13176" s="52"/>
    </row>
    <row r="13177" spans="19:27">
      <c r="S13177" s="52"/>
      <c r="T13177" s="52"/>
      <c r="U13177" s="52"/>
      <c r="V13177" s="52"/>
      <c r="W13177" s="52"/>
      <c r="X13177" s="52"/>
      <c r="Y13177" s="52"/>
      <c r="Z13177" s="52"/>
      <c r="AA13177" s="52"/>
    </row>
    <row r="13178" spans="19:27">
      <c r="S13178" s="52"/>
      <c r="T13178" s="52"/>
      <c r="U13178" s="52"/>
      <c r="V13178" s="52"/>
      <c r="W13178" s="52"/>
      <c r="X13178" s="52"/>
      <c r="Y13178" s="52"/>
      <c r="Z13178" s="52"/>
      <c r="AA13178" s="52"/>
    </row>
    <row r="13179" spans="19:27">
      <c r="S13179" s="52"/>
      <c r="T13179" s="52"/>
      <c r="U13179" s="52"/>
      <c r="V13179" s="52"/>
      <c r="W13179" s="52"/>
      <c r="X13179" s="52"/>
      <c r="Y13179" s="52"/>
      <c r="Z13179" s="52"/>
      <c r="AA13179" s="52"/>
    </row>
    <row r="13180" spans="19:27">
      <c r="S13180" s="52"/>
      <c r="T13180" s="52"/>
      <c r="U13180" s="52"/>
      <c r="V13180" s="52"/>
      <c r="W13180" s="52"/>
      <c r="X13180" s="52"/>
      <c r="Y13180" s="52"/>
      <c r="Z13180" s="52"/>
      <c r="AA13180" s="52"/>
    </row>
    <row r="13181" spans="19:27">
      <c r="S13181" s="52"/>
      <c r="T13181" s="52"/>
      <c r="U13181" s="52"/>
      <c r="V13181" s="52"/>
      <c r="W13181" s="52"/>
      <c r="X13181" s="52"/>
      <c r="Y13181" s="52"/>
      <c r="Z13181" s="52"/>
      <c r="AA13181" s="52"/>
    </row>
    <row r="13182" spans="19:27">
      <c r="S13182" s="52"/>
      <c r="T13182" s="52"/>
      <c r="U13182" s="52"/>
      <c r="V13182" s="52"/>
      <c r="W13182" s="52"/>
      <c r="X13182" s="52"/>
      <c r="Y13182" s="52"/>
      <c r="Z13182" s="52"/>
      <c r="AA13182" s="52"/>
    </row>
    <row r="13183" spans="19:27">
      <c r="S13183" s="52"/>
      <c r="T13183" s="52"/>
      <c r="U13183" s="52"/>
      <c r="V13183" s="52"/>
      <c r="W13183" s="52"/>
      <c r="X13183" s="52"/>
      <c r="Y13183" s="52"/>
      <c r="Z13183" s="52"/>
      <c r="AA13183" s="52"/>
    </row>
    <row r="13184" spans="19:27">
      <c r="S13184" s="52"/>
      <c r="T13184" s="52"/>
      <c r="U13184" s="52"/>
      <c r="V13184" s="52"/>
      <c r="W13184" s="52"/>
      <c r="X13184" s="52"/>
      <c r="Y13184" s="52"/>
      <c r="Z13184" s="52"/>
      <c r="AA13184" s="52"/>
    </row>
    <row r="13185" spans="19:27">
      <c r="S13185" s="52"/>
      <c r="T13185" s="52"/>
      <c r="U13185" s="52"/>
      <c r="V13185" s="52"/>
      <c r="W13185" s="52"/>
      <c r="X13185" s="52"/>
      <c r="Y13185" s="52"/>
      <c r="Z13185" s="52"/>
      <c r="AA13185" s="52"/>
    </row>
    <row r="13186" spans="19:27">
      <c r="S13186" s="52"/>
      <c r="T13186" s="52"/>
      <c r="U13186" s="52"/>
      <c r="V13186" s="52"/>
      <c r="W13186" s="52"/>
      <c r="X13186" s="52"/>
      <c r="Y13186" s="52"/>
      <c r="Z13186" s="52"/>
      <c r="AA13186" s="52"/>
    </row>
    <row r="13187" spans="19:27">
      <c r="S13187" s="52"/>
      <c r="T13187" s="52"/>
      <c r="U13187" s="52"/>
      <c r="V13187" s="52"/>
      <c r="W13187" s="52"/>
      <c r="X13187" s="52"/>
      <c r="Y13187" s="52"/>
      <c r="Z13187" s="52"/>
      <c r="AA13187" s="52"/>
    </row>
    <row r="13188" spans="19:27">
      <c r="S13188" s="52"/>
      <c r="T13188" s="52"/>
      <c r="U13188" s="52"/>
      <c r="V13188" s="52"/>
      <c r="W13188" s="52"/>
      <c r="X13188" s="52"/>
      <c r="Y13188" s="52"/>
      <c r="Z13188" s="52"/>
      <c r="AA13188" s="52"/>
    </row>
    <row r="13189" spans="19:27">
      <c r="S13189" s="52"/>
      <c r="T13189" s="52"/>
      <c r="U13189" s="52"/>
      <c r="V13189" s="52"/>
      <c r="W13189" s="52"/>
      <c r="X13189" s="52"/>
      <c r="Y13189" s="52"/>
      <c r="Z13189" s="52"/>
      <c r="AA13189" s="52"/>
    </row>
    <row r="13190" spans="19:27">
      <c r="S13190" s="52"/>
      <c r="T13190" s="52"/>
      <c r="U13190" s="52"/>
      <c r="V13190" s="52"/>
      <c r="W13190" s="52"/>
      <c r="X13190" s="52"/>
      <c r="Y13190" s="52"/>
      <c r="Z13190" s="52"/>
      <c r="AA13190" s="52"/>
    </row>
    <row r="13191" spans="19:27">
      <c r="S13191" s="52"/>
      <c r="T13191" s="52"/>
      <c r="U13191" s="52"/>
      <c r="V13191" s="52"/>
      <c r="W13191" s="52"/>
      <c r="X13191" s="52"/>
      <c r="Y13191" s="52"/>
      <c r="Z13191" s="52"/>
      <c r="AA13191" s="52"/>
    </row>
    <row r="13192" spans="19:27">
      <c r="S13192" s="52"/>
      <c r="T13192" s="52"/>
      <c r="U13192" s="52"/>
      <c r="V13192" s="52"/>
      <c r="W13192" s="52"/>
      <c r="X13192" s="52"/>
      <c r="Y13192" s="52"/>
      <c r="Z13192" s="52"/>
      <c r="AA13192" s="52"/>
    </row>
    <row r="13193" spans="19:27">
      <c r="S13193" s="52"/>
      <c r="T13193" s="52"/>
      <c r="U13193" s="52"/>
      <c r="V13193" s="52"/>
      <c r="W13193" s="52"/>
      <c r="X13193" s="52"/>
      <c r="Y13193" s="52"/>
      <c r="Z13193" s="52"/>
      <c r="AA13193" s="52"/>
    </row>
    <row r="13194" spans="19:27">
      <c r="S13194" s="52"/>
      <c r="T13194" s="52"/>
      <c r="U13194" s="52"/>
      <c r="V13194" s="52"/>
      <c r="W13194" s="52"/>
      <c r="X13194" s="52"/>
      <c r="Y13194" s="52"/>
      <c r="Z13194" s="52"/>
      <c r="AA13194" s="52"/>
    </row>
    <row r="13195" spans="19:27">
      <c r="S13195" s="52"/>
      <c r="T13195" s="52"/>
      <c r="U13195" s="52"/>
      <c r="V13195" s="52"/>
      <c r="W13195" s="52"/>
      <c r="X13195" s="52"/>
      <c r="Y13195" s="52"/>
      <c r="Z13195" s="52"/>
      <c r="AA13195" s="52"/>
    </row>
    <row r="13196" spans="19:27">
      <c r="S13196" s="52"/>
      <c r="T13196" s="52"/>
      <c r="U13196" s="52"/>
      <c r="V13196" s="52"/>
      <c r="W13196" s="52"/>
      <c r="X13196" s="52"/>
      <c r="Y13196" s="52"/>
      <c r="Z13196" s="52"/>
      <c r="AA13196" s="52"/>
    </row>
    <row r="13197" spans="19:27">
      <c r="S13197" s="52"/>
      <c r="T13197" s="52"/>
      <c r="U13197" s="52"/>
      <c r="V13197" s="52"/>
      <c r="W13197" s="52"/>
      <c r="X13197" s="52"/>
      <c r="Y13197" s="52"/>
      <c r="Z13197" s="52"/>
      <c r="AA13197" s="52"/>
    </row>
    <row r="13198" spans="19:27">
      <c r="S13198" s="52"/>
      <c r="T13198" s="52"/>
      <c r="U13198" s="52"/>
      <c r="V13198" s="52"/>
      <c r="W13198" s="52"/>
      <c r="X13198" s="52"/>
      <c r="Y13198" s="52"/>
      <c r="Z13198" s="52"/>
      <c r="AA13198" s="52"/>
    </row>
    <row r="13199" spans="19:27">
      <c r="S13199" s="52"/>
      <c r="T13199" s="52"/>
      <c r="U13199" s="52"/>
      <c r="V13199" s="52"/>
      <c r="W13199" s="52"/>
      <c r="X13199" s="52"/>
      <c r="Y13199" s="52"/>
      <c r="Z13199" s="52"/>
      <c r="AA13199" s="52"/>
    </row>
    <row r="13200" spans="19:27">
      <c r="S13200" s="52"/>
      <c r="T13200" s="52"/>
      <c r="U13200" s="52"/>
      <c r="V13200" s="52"/>
      <c r="W13200" s="52"/>
      <c r="X13200" s="52"/>
      <c r="Y13200" s="52"/>
      <c r="Z13200" s="52"/>
      <c r="AA13200" s="52"/>
    </row>
    <row r="13201" spans="19:27">
      <c r="S13201" s="52"/>
      <c r="T13201" s="52"/>
      <c r="U13201" s="52"/>
      <c r="V13201" s="52"/>
      <c r="W13201" s="52"/>
      <c r="X13201" s="52"/>
      <c r="Y13201" s="52"/>
      <c r="Z13201" s="52"/>
      <c r="AA13201" s="52"/>
    </row>
    <row r="13202" spans="19:27">
      <c r="S13202" s="52"/>
      <c r="T13202" s="52"/>
      <c r="U13202" s="52"/>
      <c r="V13202" s="52"/>
      <c r="W13202" s="52"/>
      <c r="X13202" s="52"/>
      <c r="Y13202" s="52"/>
      <c r="Z13202" s="52"/>
      <c r="AA13202" s="52"/>
    </row>
    <row r="13203" spans="19:27">
      <c r="S13203" s="52"/>
      <c r="T13203" s="52"/>
      <c r="U13203" s="52"/>
      <c r="V13203" s="52"/>
      <c r="W13203" s="52"/>
      <c r="X13203" s="52"/>
      <c r="Y13203" s="52"/>
      <c r="Z13203" s="52"/>
      <c r="AA13203" s="52"/>
    </row>
    <row r="13204" spans="19:27">
      <c r="S13204" s="52"/>
      <c r="T13204" s="52"/>
      <c r="U13204" s="52"/>
      <c r="V13204" s="52"/>
      <c r="W13204" s="52"/>
      <c r="X13204" s="52"/>
      <c r="Y13204" s="52"/>
      <c r="Z13204" s="52"/>
      <c r="AA13204" s="52"/>
    </row>
    <row r="13205" spans="19:27">
      <c r="S13205" s="52"/>
      <c r="T13205" s="52"/>
      <c r="U13205" s="52"/>
      <c r="V13205" s="52"/>
      <c r="W13205" s="52"/>
      <c r="X13205" s="52"/>
      <c r="Y13205" s="52"/>
      <c r="Z13205" s="52"/>
      <c r="AA13205" s="52"/>
    </row>
    <row r="13206" spans="19:27">
      <c r="S13206" s="52"/>
      <c r="T13206" s="52"/>
      <c r="U13206" s="52"/>
      <c r="V13206" s="52"/>
      <c r="W13206" s="52"/>
      <c r="X13206" s="52"/>
      <c r="Y13206" s="52"/>
      <c r="Z13206" s="52"/>
      <c r="AA13206" s="52"/>
    </row>
    <row r="13207" spans="19:27">
      <c r="S13207" s="52"/>
      <c r="T13207" s="52"/>
      <c r="U13207" s="52"/>
      <c r="V13207" s="52"/>
      <c r="W13207" s="52"/>
      <c r="X13207" s="52"/>
      <c r="Y13207" s="52"/>
      <c r="Z13207" s="52"/>
      <c r="AA13207" s="52"/>
    </row>
    <row r="13208" spans="19:27">
      <c r="S13208" s="52"/>
      <c r="T13208" s="52"/>
      <c r="U13208" s="52"/>
      <c r="V13208" s="52"/>
      <c r="W13208" s="52"/>
      <c r="X13208" s="52"/>
      <c r="Y13208" s="52"/>
      <c r="Z13208" s="52"/>
      <c r="AA13208" s="52"/>
    </row>
    <row r="13209" spans="19:27">
      <c r="S13209" s="52"/>
      <c r="T13209" s="52"/>
      <c r="U13209" s="52"/>
      <c r="V13209" s="52"/>
      <c r="W13209" s="52"/>
      <c r="X13209" s="52"/>
      <c r="Y13209" s="52"/>
      <c r="Z13209" s="52"/>
      <c r="AA13209" s="52"/>
    </row>
    <row r="13210" spans="19:27">
      <c r="S13210" s="52"/>
      <c r="T13210" s="52"/>
      <c r="U13210" s="52"/>
      <c r="V13210" s="52"/>
      <c r="W13210" s="52"/>
      <c r="X13210" s="52"/>
      <c r="Y13210" s="52"/>
      <c r="Z13210" s="52"/>
      <c r="AA13210" s="52"/>
    </row>
    <row r="13211" spans="19:27">
      <c r="S13211" s="52"/>
      <c r="T13211" s="52"/>
      <c r="U13211" s="52"/>
      <c r="V13211" s="52"/>
      <c r="W13211" s="52"/>
      <c r="X13211" s="52"/>
      <c r="Y13211" s="52"/>
      <c r="Z13211" s="52"/>
      <c r="AA13211" s="52"/>
    </row>
    <row r="13212" spans="19:27">
      <c r="S13212" s="52"/>
      <c r="T13212" s="52"/>
      <c r="U13212" s="52"/>
      <c r="V13212" s="52"/>
      <c r="W13212" s="52"/>
      <c r="X13212" s="52"/>
      <c r="Y13212" s="52"/>
      <c r="Z13212" s="52"/>
      <c r="AA13212" s="52"/>
    </row>
    <row r="13213" spans="19:27">
      <c r="S13213" s="52"/>
      <c r="T13213" s="52"/>
      <c r="U13213" s="52"/>
      <c r="V13213" s="52"/>
      <c r="W13213" s="52"/>
      <c r="X13213" s="52"/>
      <c r="Y13213" s="52"/>
      <c r="Z13213" s="52"/>
      <c r="AA13213" s="52"/>
    </row>
    <row r="13214" spans="19:27">
      <c r="S13214" s="52"/>
      <c r="T13214" s="52"/>
      <c r="U13214" s="52"/>
      <c r="V13214" s="52"/>
      <c r="W13214" s="52"/>
      <c r="X13214" s="52"/>
      <c r="Y13214" s="52"/>
      <c r="Z13214" s="52"/>
      <c r="AA13214" s="52"/>
    </row>
    <row r="13215" spans="19:27">
      <c r="S13215" s="52"/>
      <c r="T13215" s="52"/>
      <c r="U13215" s="52"/>
      <c r="V13215" s="52"/>
      <c r="W13215" s="52"/>
      <c r="X13215" s="52"/>
      <c r="Y13215" s="52"/>
      <c r="Z13215" s="52"/>
      <c r="AA13215" s="52"/>
    </row>
    <row r="13216" spans="19:27">
      <c r="S13216" s="52"/>
      <c r="T13216" s="52"/>
      <c r="U13216" s="52"/>
      <c r="V13216" s="52"/>
      <c r="W13216" s="52"/>
      <c r="X13216" s="52"/>
      <c r="Y13216" s="52"/>
      <c r="Z13216" s="52"/>
      <c r="AA13216" s="52"/>
    </row>
    <row r="13217" spans="19:27">
      <c r="S13217" s="52"/>
      <c r="T13217" s="52"/>
      <c r="U13217" s="52"/>
      <c r="V13217" s="52"/>
      <c r="W13217" s="52"/>
      <c r="X13217" s="52"/>
      <c r="Y13217" s="52"/>
      <c r="Z13217" s="52"/>
      <c r="AA13217" s="52"/>
    </row>
    <row r="13218" spans="19:27">
      <c r="S13218" s="52"/>
      <c r="T13218" s="52"/>
      <c r="U13218" s="52"/>
      <c r="V13218" s="52"/>
      <c r="W13218" s="52"/>
      <c r="X13218" s="52"/>
      <c r="Y13218" s="52"/>
      <c r="Z13218" s="52"/>
      <c r="AA13218" s="52"/>
    </row>
    <row r="13219" spans="19:27">
      <c r="S13219" s="52"/>
      <c r="T13219" s="52"/>
      <c r="U13219" s="52"/>
      <c r="V13219" s="52"/>
      <c r="W13219" s="52"/>
      <c r="X13219" s="52"/>
      <c r="Y13219" s="52"/>
      <c r="Z13219" s="52"/>
      <c r="AA13219" s="52"/>
    </row>
    <row r="13220" spans="19:27">
      <c r="S13220" s="52"/>
      <c r="T13220" s="52"/>
      <c r="U13220" s="52"/>
      <c r="V13220" s="52"/>
      <c r="W13220" s="52"/>
      <c r="X13220" s="52"/>
      <c r="Y13220" s="52"/>
      <c r="Z13220" s="52"/>
      <c r="AA13220" s="52"/>
    </row>
    <row r="13221" spans="19:27">
      <c r="S13221" s="52"/>
      <c r="T13221" s="52"/>
      <c r="U13221" s="52"/>
      <c r="V13221" s="52"/>
      <c r="W13221" s="52"/>
      <c r="X13221" s="52"/>
      <c r="Y13221" s="52"/>
      <c r="Z13221" s="52"/>
      <c r="AA13221" s="52"/>
    </row>
    <row r="13222" spans="19:27">
      <c r="S13222" s="52"/>
      <c r="T13222" s="52"/>
      <c r="U13222" s="52"/>
      <c r="V13222" s="52"/>
      <c r="W13222" s="52"/>
      <c r="X13222" s="52"/>
      <c r="Y13222" s="52"/>
      <c r="Z13222" s="52"/>
      <c r="AA13222" s="52"/>
    </row>
    <row r="13223" spans="19:27">
      <c r="S13223" s="52"/>
      <c r="T13223" s="52"/>
      <c r="U13223" s="52"/>
      <c r="V13223" s="52"/>
      <c r="W13223" s="52"/>
      <c r="X13223" s="52"/>
      <c r="Y13223" s="52"/>
      <c r="Z13223" s="52"/>
      <c r="AA13223" s="52"/>
    </row>
    <row r="13224" spans="19:27">
      <c r="S13224" s="52"/>
      <c r="T13224" s="52"/>
      <c r="U13224" s="52"/>
      <c r="V13224" s="52"/>
      <c r="W13224" s="52"/>
      <c r="X13224" s="52"/>
      <c r="Y13224" s="52"/>
      <c r="Z13224" s="52"/>
      <c r="AA13224" s="52"/>
    </row>
    <row r="13225" spans="19:27">
      <c r="S13225" s="52"/>
      <c r="T13225" s="52"/>
      <c r="U13225" s="52"/>
      <c r="V13225" s="52"/>
      <c r="W13225" s="52"/>
      <c r="X13225" s="52"/>
      <c r="Y13225" s="52"/>
      <c r="Z13225" s="52"/>
      <c r="AA13225" s="52"/>
    </row>
    <row r="13226" spans="19:27">
      <c r="S13226" s="52"/>
      <c r="T13226" s="52"/>
      <c r="U13226" s="52"/>
      <c r="V13226" s="52"/>
      <c r="W13226" s="52"/>
      <c r="X13226" s="52"/>
      <c r="Y13226" s="52"/>
      <c r="Z13226" s="52"/>
      <c r="AA13226" s="52"/>
    </row>
    <row r="13227" spans="19:27">
      <c r="S13227" s="52"/>
      <c r="T13227" s="52"/>
      <c r="U13227" s="52"/>
      <c r="V13227" s="52"/>
      <c r="W13227" s="52"/>
      <c r="X13227" s="52"/>
      <c r="Y13227" s="52"/>
      <c r="Z13227" s="52"/>
      <c r="AA13227" s="52"/>
    </row>
    <row r="13228" spans="19:27">
      <c r="S13228" s="52"/>
      <c r="T13228" s="52"/>
      <c r="U13228" s="52"/>
      <c r="V13228" s="52"/>
      <c r="W13228" s="52"/>
      <c r="X13228" s="52"/>
      <c r="Y13228" s="52"/>
      <c r="Z13228" s="52"/>
      <c r="AA13228" s="52"/>
    </row>
    <row r="13229" spans="19:27">
      <c r="S13229" s="52"/>
      <c r="T13229" s="52"/>
      <c r="U13229" s="52"/>
      <c r="V13229" s="52"/>
      <c r="W13229" s="52"/>
      <c r="X13229" s="52"/>
      <c r="Y13229" s="52"/>
      <c r="Z13229" s="52"/>
      <c r="AA13229" s="52"/>
    </row>
    <row r="13230" spans="19:27">
      <c r="S13230" s="52"/>
      <c r="T13230" s="52"/>
      <c r="U13230" s="52"/>
      <c r="V13230" s="52"/>
      <c r="W13230" s="52"/>
      <c r="X13230" s="52"/>
      <c r="Y13230" s="52"/>
      <c r="Z13230" s="52"/>
      <c r="AA13230" s="52"/>
    </row>
    <row r="13231" spans="19:27">
      <c r="S13231" s="52"/>
      <c r="T13231" s="52"/>
      <c r="U13231" s="52"/>
      <c r="V13231" s="52"/>
      <c r="W13231" s="52"/>
      <c r="X13231" s="52"/>
      <c r="Y13231" s="52"/>
      <c r="Z13231" s="52"/>
      <c r="AA13231" s="52"/>
    </row>
    <row r="13232" spans="19:27">
      <c r="S13232" s="52"/>
      <c r="T13232" s="52"/>
      <c r="U13232" s="52"/>
      <c r="V13232" s="52"/>
      <c r="W13232" s="52"/>
      <c r="X13232" s="52"/>
      <c r="Y13232" s="52"/>
      <c r="Z13232" s="52"/>
      <c r="AA13232" s="52"/>
    </row>
    <row r="13233" spans="19:27">
      <c r="S13233" s="52"/>
      <c r="T13233" s="52"/>
      <c r="U13233" s="52"/>
      <c r="V13233" s="52"/>
      <c r="W13233" s="52"/>
      <c r="X13233" s="52"/>
      <c r="Y13233" s="52"/>
      <c r="Z13233" s="52"/>
      <c r="AA13233" s="52"/>
    </row>
    <row r="13234" spans="19:27">
      <c r="S13234" s="52"/>
      <c r="T13234" s="52"/>
      <c r="U13234" s="52"/>
      <c r="V13234" s="52"/>
      <c r="W13234" s="52"/>
      <c r="X13234" s="52"/>
      <c r="Y13234" s="52"/>
      <c r="Z13234" s="52"/>
      <c r="AA13234" s="52"/>
    </row>
    <row r="13235" spans="19:27">
      <c r="S13235" s="52"/>
      <c r="T13235" s="52"/>
      <c r="U13235" s="52"/>
      <c r="V13235" s="52"/>
      <c r="W13235" s="52"/>
      <c r="X13235" s="52"/>
      <c r="Y13235" s="52"/>
      <c r="Z13235" s="52"/>
      <c r="AA13235" s="52"/>
    </row>
    <row r="13236" spans="19:27">
      <c r="S13236" s="52"/>
      <c r="T13236" s="52"/>
      <c r="U13236" s="52"/>
      <c r="V13236" s="52"/>
      <c r="W13236" s="52"/>
      <c r="X13236" s="52"/>
      <c r="Y13236" s="52"/>
      <c r="Z13236" s="52"/>
      <c r="AA13236" s="52"/>
    </row>
    <row r="13237" spans="19:27">
      <c r="S13237" s="52"/>
      <c r="T13237" s="52"/>
      <c r="U13237" s="52"/>
      <c r="V13237" s="52"/>
      <c r="W13237" s="52"/>
      <c r="X13237" s="52"/>
      <c r="Y13237" s="52"/>
      <c r="Z13237" s="52"/>
      <c r="AA13237" s="52"/>
    </row>
    <row r="13238" spans="19:27">
      <c r="S13238" s="52"/>
      <c r="T13238" s="52"/>
      <c r="U13238" s="52"/>
      <c r="V13238" s="52"/>
      <c r="W13238" s="52"/>
      <c r="X13238" s="52"/>
      <c r="Y13238" s="52"/>
      <c r="Z13238" s="52"/>
      <c r="AA13238" s="52"/>
    </row>
    <row r="13239" spans="19:27">
      <c r="S13239" s="52"/>
      <c r="T13239" s="52"/>
      <c r="U13239" s="52"/>
      <c r="V13239" s="52"/>
      <c r="W13239" s="52"/>
      <c r="X13239" s="52"/>
      <c r="Y13239" s="52"/>
      <c r="Z13239" s="52"/>
      <c r="AA13239" s="52"/>
    </row>
    <row r="13240" spans="19:27">
      <c r="S13240" s="52"/>
      <c r="T13240" s="52"/>
      <c r="U13240" s="52"/>
      <c r="V13240" s="52"/>
      <c r="W13240" s="52"/>
      <c r="X13240" s="52"/>
      <c r="Y13240" s="52"/>
      <c r="Z13240" s="52"/>
      <c r="AA13240" s="52"/>
    </row>
    <row r="13241" spans="19:27">
      <c r="S13241" s="52"/>
      <c r="T13241" s="52"/>
      <c r="U13241" s="52"/>
      <c r="V13241" s="52"/>
      <c r="W13241" s="52"/>
      <c r="X13241" s="52"/>
      <c r="Y13241" s="52"/>
      <c r="Z13241" s="52"/>
      <c r="AA13241" s="52"/>
    </row>
    <row r="13242" spans="19:27">
      <c r="S13242" s="52"/>
      <c r="T13242" s="52"/>
      <c r="U13242" s="52"/>
      <c r="V13242" s="52"/>
      <c r="W13242" s="52"/>
      <c r="X13242" s="52"/>
      <c r="Y13242" s="52"/>
      <c r="Z13242" s="52"/>
      <c r="AA13242" s="52"/>
    </row>
    <row r="13243" spans="19:27">
      <c r="S13243" s="52"/>
      <c r="T13243" s="52"/>
      <c r="U13243" s="52"/>
      <c r="V13243" s="52"/>
      <c r="W13243" s="52"/>
      <c r="X13243" s="52"/>
      <c r="Y13243" s="52"/>
      <c r="Z13243" s="52"/>
      <c r="AA13243" s="52"/>
    </row>
    <row r="13244" spans="19:27">
      <c r="S13244" s="52"/>
      <c r="T13244" s="52"/>
      <c r="U13244" s="52"/>
      <c r="V13244" s="52"/>
      <c r="W13244" s="52"/>
      <c r="X13244" s="52"/>
      <c r="Y13244" s="52"/>
      <c r="Z13244" s="52"/>
      <c r="AA13244" s="52"/>
    </row>
    <row r="13245" spans="19:27">
      <c r="S13245" s="52"/>
      <c r="T13245" s="52"/>
      <c r="U13245" s="52"/>
      <c r="V13245" s="52"/>
      <c r="W13245" s="52"/>
      <c r="X13245" s="52"/>
      <c r="Y13245" s="52"/>
      <c r="Z13245" s="52"/>
      <c r="AA13245" s="52"/>
    </row>
    <row r="13246" spans="19:27">
      <c r="S13246" s="52"/>
      <c r="T13246" s="52"/>
      <c r="U13246" s="52"/>
      <c r="V13246" s="52"/>
      <c r="W13246" s="52"/>
      <c r="X13246" s="52"/>
      <c r="Y13246" s="52"/>
      <c r="Z13246" s="52"/>
      <c r="AA13246" s="52"/>
    </row>
    <row r="13247" spans="19:27">
      <c r="S13247" s="52"/>
      <c r="T13247" s="52"/>
      <c r="U13247" s="52"/>
      <c r="V13247" s="52"/>
      <c r="W13247" s="52"/>
      <c r="X13247" s="52"/>
      <c r="Y13247" s="52"/>
      <c r="Z13247" s="52"/>
      <c r="AA13247" s="52"/>
    </row>
    <row r="13248" spans="19:27">
      <c r="S13248" s="52"/>
      <c r="T13248" s="52"/>
      <c r="U13248" s="52"/>
      <c r="V13248" s="52"/>
      <c r="W13248" s="52"/>
      <c r="X13248" s="52"/>
      <c r="Y13248" s="52"/>
      <c r="Z13248" s="52"/>
      <c r="AA13248" s="52"/>
    </row>
    <row r="13249" spans="19:27">
      <c r="S13249" s="52"/>
      <c r="T13249" s="52"/>
      <c r="U13249" s="52"/>
      <c r="V13249" s="52"/>
      <c r="W13249" s="52"/>
      <c r="X13249" s="52"/>
      <c r="Y13249" s="52"/>
      <c r="Z13249" s="52"/>
      <c r="AA13249" s="52"/>
    </row>
    <row r="13250" spans="19:27">
      <c r="S13250" s="52"/>
      <c r="T13250" s="52"/>
      <c r="U13250" s="52"/>
      <c r="V13250" s="52"/>
      <c r="W13250" s="52"/>
      <c r="X13250" s="52"/>
      <c r="Y13250" s="52"/>
      <c r="Z13250" s="52"/>
      <c r="AA13250" s="52"/>
    </row>
    <row r="13251" spans="19:27">
      <c r="S13251" s="52"/>
      <c r="T13251" s="52"/>
      <c r="U13251" s="52"/>
      <c r="V13251" s="52"/>
      <c r="W13251" s="52"/>
      <c r="X13251" s="52"/>
      <c r="Y13251" s="52"/>
      <c r="Z13251" s="52"/>
      <c r="AA13251" s="52"/>
    </row>
    <row r="13252" spans="19:27">
      <c r="S13252" s="52"/>
      <c r="T13252" s="52"/>
      <c r="U13252" s="52"/>
      <c r="V13252" s="52"/>
      <c r="W13252" s="52"/>
      <c r="X13252" s="52"/>
      <c r="Y13252" s="52"/>
      <c r="Z13252" s="52"/>
      <c r="AA13252" s="52"/>
    </row>
    <row r="13253" spans="19:27">
      <c r="S13253" s="52"/>
      <c r="T13253" s="52"/>
      <c r="U13253" s="52"/>
      <c r="V13253" s="52"/>
      <c r="W13253" s="52"/>
      <c r="X13253" s="52"/>
      <c r="Y13253" s="52"/>
      <c r="Z13253" s="52"/>
      <c r="AA13253" s="52"/>
    </row>
    <row r="13254" spans="19:27">
      <c r="S13254" s="52"/>
      <c r="T13254" s="52"/>
      <c r="U13254" s="52"/>
      <c r="V13254" s="52"/>
      <c r="W13254" s="52"/>
      <c r="X13254" s="52"/>
      <c r="Y13254" s="52"/>
      <c r="Z13254" s="52"/>
      <c r="AA13254" s="52"/>
    </row>
    <row r="13255" spans="19:27">
      <c r="S13255" s="52"/>
      <c r="T13255" s="52"/>
      <c r="U13255" s="52"/>
      <c r="V13255" s="52"/>
      <c r="W13255" s="52"/>
      <c r="X13255" s="52"/>
      <c r="Y13255" s="52"/>
      <c r="Z13255" s="52"/>
      <c r="AA13255" s="52"/>
    </row>
    <row r="13256" spans="19:27">
      <c r="S13256" s="52"/>
      <c r="T13256" s="52"/>
      <c r="U13256" s="52"/>
      <c r="V13256" s="52"/>
      <c r="W13256" s="52"/>
      <c r="X13256" s="52"/>
      <c r="Y13256" s="52"/>
      <c r="Z13256" s="52"/>
      <c r="AA13256" s="52"/>
    </row>
    <row r="13257" spans="19:27">
      <c r="S13257" s="52"/>
      <c r="T13257" s="52"/>
      <c r="U13257" s="52"/>
      <c r="V13257" s="52"/>
      <c r="W13257" s="52"/>
      <c r="X13257" s="52"/>
      <c r="Y13257" s="52"/>
      <c r="Z13257" s="52"/>
      <c r="AA13257" s="52"/>
    </row>
    <row r="13258" spans="19:27">
      <c r="S13258" s="52"/>
      <c r="T13258" s="52"/>
      <c r="U13258" s="52"/>
      <c r="V13258" s="52"/>
      <c r="W13258" s="52"/>
      <c r="X13258" s="52"/>
      <c r="Y13258" s="52"/>
      <c r="Z13258" s="52"/>
      <c r="AA13258" s="52"/>
    </row>
    <row r="13259" spans="19:27">
      <c r="S13259" s="52"/>
      <c r="T13259" s="52"/>
      <c r="U13259" s="52"/>
      <c r="V13259" s="52"/>
      <c r="W13259" s="52"/>
      <c r="X13259" s="52"/>
      <c r="Y13259" s="52"/>
      <c r="Z13259" s="52"/>
      <c r="AA13259" s="52"/>
    </row>
    <row r="13260" spans="19:27">
      <c r="S13260" s="52"/>
      <c r="T13260" s="52"/>
      <c r="U13260" s="52"/>
      <c r="V13260" s="52"/>
      <c r="W13260" s="52"/>
      <c r="X13260" s="52"/>
      <c r="Y13260" s="52"/>
      <c r="Z13260" s="52"/>
      <c r="AA13260" s="52"/>
    </row>
    <row r="13261" spans="19:27">
      <c r="S13261" s="52"/>
      <c r="T13261" s="52"/>
      <c r="U13261" s="52"/>
      <c r="V13261" s="52"/>
      <c r="W13261" s="52"/>
      <c r="X13261" s="52"/>
      <c r="Y13261" s="52"/>
      <c r="Z13261" s="52"/>
      <c r="AA13261" s="52"/>
    </row>
    <row r="13262" spans="19:27">
      <c r="S13262" s="52"/>
      <c r="T13262" s="52"/>
      <c r="U13262" s="52"/>
      <c r="V13262" s="52"/>
      <c r="W13262" s="52"/>
      <c r="X13262" s="52"/>
      <c r="Y13262" s="52"/>
      <c r="Z13262" s="52"/>
      <c r="AA13262" s="52"/>
    </row>
    <row r="13263" spans="19:27">
      <c r="S13263" s="52"/>
      <c r="T13263" s="52"/>
      <c r="U13263" s="52"/>
      <c r="V13263" s="52"/>
      <c r="W13263" s="52"/>
      <c r="X13263" s="52"/>
      <c r="Y13263" s="52"/>
      <c r="Z13263" s="52"/>
      <c r="AA13263" s="52"/>
    </row>
    <row r="13264" spans="19:27">
      <c r="S13264" s="52"/>
      <c r="T13264" s="52"/>
      <c r="U13264" s="52"/>
      <c r="V13264" s="52"/>
      <c r="W13264" s="52"/>
      <c r="X13264" s="52"/>
      <c r="Y13264" s="52"/>
      <c r="Z13264" s="52"/>
      <c r="AA13264" s="52"/>
    </row>
    <row r="13265" spans="19:27">
      <c r="S13265" s="52"/>
      <c r="T13265" s="52"/>
      <c r="U13265" s="52"/>
      <c r="V13265" s="52"/>
      <c r="W13265" s="52"/>
      <c r="X13265" s="52"/>
      <c r="Y13265" s="52"/>
      <c r="Z13265" s="52"/>
      <c r="AA13265" s="52"/>
    </row>
    <row r="13266" spans="19:27">
      <c r="S13266" s="52"/>
      <c r="T13266" s="52"/>
      <c r="U13266" s="52"/>
      <c r="V13266" s="52"/>
      <c r="W13266" s="52"/>
      <c r="X13266" s="52"/>
      <c r="Y13266" s="52"/>
      <c r="Z13266" s="52"/>
      <c r="AA13266" s="52"/>
    </row>
    <row r="13267" spans="19:27">
      <c r="S13267" s="52"/>
      <c r="T13267" s="52"/>
      <c r="U13267" s="52"/>
      <c r="V13267" s="52"/>
      <c r="W13267" s="52"/>
      <c r="X13267" s="52"/>
      <c r="Y13267" s="52"/>
      <c r="Z13267" s="52"/>
      <c r="AA13267" s="52"/>
    </row>
    <row r="13268" spans="19:27">
      <c r="S13268" s="52"/>
      <c r="T13268" s="52"/>
      <c r="U13268" s="52"/>
      <c r="V13268" s="52"/>
      <c r="W13268" s="52"/>
      <c r="X13268" s="52"/>
      <c r="Y13268" s="52"/>
      <c r="Z13268" s="52"/>
      <c r="AA13268" s="52"/>
    </row>
    <row r="13269" spans="19:27">
      <c r="S13269" s="52"/>
      <c r="T13269" s="52"/>
      <c r="U13269" s="52"/>
      <c r="V13269" s="52"/>
      <c r="W13269" s="52"/>
      <c r="X13269" s="52"/>
      <c r="Y13269" s="52"/>
      <c r="Z13269" s="52"/>
      <c r="AA13269" s="52"/>
    </row>
    <row r="13270" spans="19:27">
      <c r="S13270" s="52"/>
      <c r="T13270" s="52"/>
      <c r="U13270" s="52"/>
      <c r="V13270" s="52"/>
      <c r="W13270" s="52"/>
      <c r="X13270" s="52"/>
      <c r="Y13270" s="52"/>
      <c r="Z13270" s="52"/>
      <c r="AA13270" s="52"/>
    </row>
    <row r="13271" spans="19:27">
      <c r="S13271" s="52"/>
      <c r="T13271" s="52"/>
      <c r="U13271" s="52"/>
      <c r="V13271" s="52"/>
      <c r="W13271" s="52"/>
      <c r="X13271" s="52"/>
      <c r="Y13271" s="52"/>
      <c r="Z13271" s="52"/>
      <c r="AA13271" s="52"/>
    </row>
    <row r="13272" spans="19:27">
      <c r="S13272" s="52"/>
      <c r="T13272" s="52"/>
      <c r="U13272" s="52"/>
      <c r="V13272" s="52"/>
      <c r="W13272" s="52"/>
      <c r="X13272" s="52"/>
      <c r="Y13272" s="52"/>
      <c r="Z13272" s="52"/>
      <c r="AA13272" s="52"/>
    </row>
    <row r="13273" spans="19:27">
      <c r="S13273" s="52"/>
      <c r="T13273" s="52"/>
      <c r="U13273" s="52"/>
      <c r="V13273" s="52"/>
      <c r="W13273" s="52"/>
      <c r="X13273" s="52"/>
      <c r="Y13273" s="52"/>
      <c r="Z13273" s="52"/>
      <c r="AA13273" s="52"/>
    </row>
    <row r="13274" spans="19:27">
      <c r="S13274" s="52"/>
      <c r="T13274" s="52"/>
      <c r="U13274" s="52"/>
      <c r="V13274" s="52"/>
      <c r="W13274" s="52"/>
      <c r="X13274" s="52"/>
      <c r="Y13274" s="52"/>
      <c r="Z13274" s="52"/>
      <c r="AA13274" s="52"/>
    </row>
    <row r="13275" spans="19:27">
      <c r="S13275" s="52"/>
      <c r="T13275" s="52"/>
      <c r="U13275" s="52"/>
      <c r="V13275" s="52"/>
      <c r="W13275" s="52"/>
      <c r="X13275" s="52"/>
      <c r="Y13275" s="52"/>
      <c r="Z13275" s="52"/>
      <c r="AA13275" s="52"/>
    </row>
    <row r="13276" spans="19:27">
      <c r="S13276" s="52"/>
      <c r="T13276" s="52"/>
      <c r="U13276" s="52"/>
      <c r="V13276" s="52"/>
      <c r="W13276" s="52"/>
      <c r="X13276" s="52"/>
      <c r="Y13276" s="52"/>
      <c r="Z13276" s="52"/>
      <c r="AA13276" s="52"/>
    </row>
    <row r="13277" spans="19:27">
      <c r="S13277" s="52"/>
      <c r="T13277" s="52"/>
      <c r="U13277" s="52"/>
      <c r="V13277" s="52"/>
      <c r="W13277" s="52"/>
      <c r="X13277" s="52"/>
      <c r="Y13277" s="52"/>
      <c r="Z13277" s="52"/>
      <c r="AA13277" s="52"/>
    </row>
    <row r="13278" spans="19:27">
      <c r="S13278" s="52"/>
      <c r="T13278" s="52"/>
      <c r="U13278" s="52"/>
      <c r="V13278" s="52"/>
      <c r="W13278" s="52"/>
      <c r="X13278" s="52"/>
      <c r="Y13278" s="52"/>
      <c r="Z13278" s="52"/>
      <c r="AA13278" s="52"/>
    </row>
    <row r="13279" spans="19:27">
      <c r="S13279" s="52"/>
      <c r="T13279" s="52"/>
      <c r="U13279" s="52"/>
      <c r="V13279" s="52"/>
      <c r="W13279" s="52"/>
      <c r="X13279" s="52"/>
      <c r="Y13279" s="52"/>
      <c r="Z13279" s="52"/>
      <c r="AA13279" s="52"/>
    </row>
    <row r="13280" spans="19:27">
      <c r="S13280" s="52"/>
      <c r="T13280" s="52"/>
      <c r="U13280" s="52"/>
      <c r="V13280" s="52"/>
      <c r="W13280" s="52"/>
      <c r="X13280" s="52"/>
      <c r="Y13280" s="52"/>
      <c r="Z13280" s="52"/>
      <c r="AA13280" s="52"/>
    </row>
    <row r="13281" spans="19:27">
      <c r="S13281" s="52"/>
      <c r="T13281" s="52"/>
      <c r="U13281" s="52"/>
      <c r="V13281" s="52"/>
      <c r="W13281" s="52"/>
      <c r="X13281" s="52"/>
      <c r="Y13281" s="52"/>
      <c r="Z13281" s="52"/>
      <c r="AA13281" s="52"/>
    </row>
    <row r="13282" spans="19:27">
      <c r="S13282" s="52"/>
      <c r="T13282" s="52"/>
      <c r="U13282" s="52"/>
      <c r="V13282" s="52"/>
      <c r="W13282" s="52"/>
      <c r="X13282" s="52"/>
      <c r="Y13282" s="52"/>
      <c r="Z13282" s="52"/>
      <c r="AA13282" s="52"/>
    </row>
    <row r="13283" spans="19:27">
      <c r="S13283" s="52"/>
      <c r="T13283" s="52"/>
      <c r="U13283" s="52"/>
      <c r="V13283" s="52"/>
      <c r="W13283" s="52"/>
      <c r="X13283" s="52"/>
      <c r="Y13283" s="52"/>
      <c r="Z13283" s="52"/>
      <c r="AA13283" s="52"/>
    </row>
    <row r="13284" spans="19:27">
      <c r="S13284" s="52"/>
      <c r="T13284" s="52"/>
      <c r="U13284" s="52"/>
      <c r="V13284" s="52"/>
      <c r="W13284" s="52"/>
      <c r="X13284" s="52"/>
      <c r="Y13284" s="52"/>
      <c r="Z13284" s="52"/>
      <c r="AA13284" s="52"/>
    </row>
    <row r="13285" spans="19:27">
      <c r="S13285" s="52"/>
      <c r="T13285" s="52"/>
      <c r="U13285" s="52"/>
      <c r="V13285" s="52"/>
      <c r="W13285" s="52"/>
      <c r="X13285" s="52"/>
      <c r="Y13285" s="52"/>
      <c r="Z13285" s="52"/>
      <c r="AA13285" s="52"/>
    </row>
    <row r="13286" spans="19:27">
      <c r="S13286" s="52"/>
      <c r="T13286" s="52"/>
      <c r="U13286" s="52"/>
      <c r="V13286" s="52"/>
      <c r="W13286" s="52"/>
      <c r="X13286" s="52"/>
      <c r="Y13286" s="52"/>
      <c r="Z13286" s="52"/>
      <c r="AA13286" s="52"/>
    </row>
    <row r="13287" spans="19:27">
      <c r="S13287" s="52"/>
      <c r="T13287" s="52"/>
      <c r="U13287" s="52"/>
      <c r="V13287" s="52"/>
      <c r="W13287" s="52"/>
      <c r="X13287" s="52"/>
      <c r="Y13287" s="52"/>
      <c r="Z13287" s="52"/>
      <c r="AA13287" s="52"/>
    </row>
    <row r="13288" spans="19:27">
      <c r="S13288" s="52"/>
      <c r="T13288" s="52"/>
      <c r="U13288" s="52"/>
      <c r="V13288" s="52"/>
      <c r="W13288" s="52"/>
      <c r="X13288" s="52"/>
      <c r="Y13288" s="52"/>
      <c r="Z13288" s="52"/>
      <c r="AA13288" s="52"/>
    </row>
    <row r="13289" spans="19:27">
      <c r="S13289" s="52"/>
      <c r="T13289" s="52"/>
      <c r="U13289" s="52"/>
      <c r="V13289" s="52"/>
      <c r="W13289" s="52"/>
      <c r="X13289" s="52"/>
      <c r="Y13289" s="52"/>
      <c r="Z13289" s="52"/>
      <c r="AA13289" s="52"/>
    </row>
    <row r="13290" spans="19:27">
      <c r="S13290" s="52"/>
      <c r="T13290" s="52"/>
      <c r="U13290" s="52"/>
      <c r="V13290" s="52"/>
      <c r="W13290" s="52"/>
      <c r="X13290" s="52"/>
      <c r="Y13290" s="52"/>
      <c r="Z13290" s="52"/>
      <c r="AA13290" s="52"/>
    </row>
    <row r="13291" spans="19:27">
      <c r="S13291" s="52"/>
      <c r="T13291" s="52"/>
      <c r="U13291" s="52"/>
      <c r="V13291" s="52"/>
      <c r="W13291" s="52"/>
      <c r="X13291" s="52"/>
      <c r="Y13291" s="52"/>
      <c r="Z13291" s="52"/>
      <c r="AA13291" s="52"/>
    </row>
    <row r="13292" spans="19:27">
      <c r="S13292" s="52"/>
      <c r="T13292" s="52"/>
      <c r="U13292" s="52"/>
      <c r="V13292" s="52"/>
      <c r="W13292" s="52"/>
      <c r="X13292" s="52"/>
      <c r="Y13292" s="52"/>
      <c r="Z13292" s="52"/>
      <c r="AA13292" s="52"/>
    </row>
    <row r="13293" spans="19:27">
      <c r="S13293" s="52"/>
      <c r="T13293" s="52"/>
      <c r="U13293" s="52"/>
      <c r="V13293" s="52"/>
      <c r="W13293" s="52"/>
      <c r="X13293" s="52"/>
      <c r="Y13293" s="52"/>
      <c r="Z13293" s="52"/>
      <c r="AA13293" s="52"/>
    </row>
    <row r="13294" spans="19:27">
      <c r="S13294" s="52"/>
      <c r="T13294" s="52"/>
      <c r="U13294" s="52"/>
      <c r="V13294" s="52"/>
      <c r="W13294" s="52"/>
      <c r="X13294" s="52"/>
      <c r="Y13294" s="52"/>
      <c r="Z13294" s="52"/>
      <c r="AA13294" s="52"/>
    </row>
    <row r="13295" spans="19:27">
      <c r="S13295" s="52"/>
      <c r="T13295" s="52"/>
      <c r="U13295" s="52"/>
      <c r="V13295" s="52"/>
      <c r="W13295" s="52"/>
      <c r="X13295" s="52"/>
      <c r="Y13295" s="52"/>
      <c r="Z13295" s="52"/>
      <c r="AA13295" s="52"/>
    </row>
    <row r="13296" spans="19:27">
      <c r="S13296" s="52"/>
      <c r="T13296" s="52"/>
      <c r="U13296" s="52"/>
      <c r="V13296" s="52"/>
      <c r="W13296" s="52"/>
      <c r="X13296" s="52"/>
      <c r="Y13296" s="52"/>
      <c r="Z13296" s="52"/>
      <c r="AA13296" s="52"/>
    </row>
    <row r="13297" spans="19:27">
      <c r="S13297" s="52"/>
      <c r="T13297" s="52"/>
      <c r="U13297" s="52"/>
      <c r="V13297" s="52"/>
      <c r="W13297" s="52"/>
      <c r="X13297" s="52"/>
      <c r="Y13297" s="52"/>
      <c r="Z13297" s="52"/>
      <c r="AA13297" s="52"/>
    </row>
    <row r="13298" spans="19:27">
      <c r="S13298" s="52"/>
      <c r="T13298" s="52"/>
      <c r="U13298" s="52"/>
      <c r="V13298" s="52"/>
      <c r="W13298" s="52"/>
      <c r="X13298" s="52"/>
      <c r="Y13298" s="52"/>
      <c r="Z13298" s="52"/>
      <c r="AA13298" s="52"/>
    </row>
    <row r="13299" spans="19:27">
      <c r="S13299" s="52"/>
      <c r="T13299" s="52"/>
      <c r="U13299" s="52"/>
      <c r="V13299" s="52"/>
      <c r="W13299" s="52"/>
      <c r="X13299" s="52"/>
      <c r="Y13299" s="52"/>
      <c r="Z13299" s="52"/>
      <c r="AA13299" s="52"/>
    </row>
    <row r="13300" spans="19:27">
      <c r="S13300" s="52"/>
      <c r="T13300" s="52"/>
      <c r="U13300" s="52"/>
      <c r="V13300" s="52"/>
      <c r="W13300" s="52"/>
      <c r="X13300" s="52"/>
      <c r="Y13300" s="52"/>
      <c r="Z13300" s="52"/>
      <c r="AA13300" s="52"/>
    </row>
    <row r="13301" spans="19:27">
      <c r="S13301" s="52"/>
      <c r="T13301" s="52"/>
      <c r="U13301" s="52"/>
      <c r="V13301" s="52"/>
      <c r="W13301" s="52"/>
      <c r="X13301" s="52"/>
      <c r="Y13301" s="52"/>
      <c r="Z13301" s="52"/>
      <c r="AA13301" s="52"/>
    </row>
    <row r="13302" spans="19:27">
      <c r="S13302" s="52"/>
      <c r="T13302" s="52"/>
      <c r="U13302" s="52"/>
      <c r="V13302" s="52"/>
      <c r="W13302" s="52"/>
      <c r="X13302" s="52"/>
      <c r="Y13302" s="52"/>
      <c r="Z13302" s="52"/>
      <c r="AA13302" s="52"/>
    </row>
    <row r="13303" spans="19:27">
      <c r="S13303" s="52"/>
      <c r="T13303" s="52"/>
      <c r="U13303" s="52"/>
      <c r="V13303" s="52"/>
      <c r="W13303" s="52"/>
      <c r="X13303" s="52"/>
      <c r="Y13303" s="52"/>
      <c r="Z13303" s="52"/>
      <c r="AA13303" s="52"/>
    </row>
    <row r="13304" spans="19:27">
      <c r="S13304" s="52"/>
      <c r="T13304" s="52"/>
      <c r="U13304" s="52"/>
      <c r="V13304" s="52"/>
      <c r="W13304" s="52"/>
      <c r="X13304" s="52"/>
      <c r="Y13304" s="52"/>
      <c r="Z13304" s="52"/>
      <c r="AA13304" s="52"/>
    </row>
    <row r="13305" spans="19:27">
      <c r="S13305" s="52"/>
      <c r="T13305" s="52"/>
      <c r="U13305" s="52"/>
      <c r="V13305" s="52"/>
      <c r="W13305" s="52"/>
      <c r="X13305" s="52"/>
      <c r="Y13305" s="52"/>
      <c r="Z13305" s="52"/>
      <c r="AA13305" s="52"/>
    </row>
    <row r="13306" spans="19:27">
      <c r="S13306" s="52"/>
      <c r="T13306" s="52"/>
      <c r="U13306" s="52"/>
      <c r="V13306" s="52"/>
      <c r="W13306" s="52"/>
      <c r="X13306" s="52"/>
      <c r="Y13306" s="52"/>
      <c r="Z13306" s="52"/>
      <c r="AA13306" s="52"/>
    </row>
    <row r="13307" spans="19:27">
      <c r="S13307" s="52"/>
      <c r="T13307" s="52"/>
      <c r="U13307" s="52"/>
      <c r="V13307" s="52"/>
      <c r="W13307" s="52"/>
      <c r="X13307" s="52"/>
      <c r="Y13307" s="52"/>
      <c r="Z13307" s="52"/>
      <c r="AA13307" s="52"/>
    </row>
    <row r="13308" spans="19:27">
      <c r="S13308" s="52"/>
      <c r="T13308" s="52"/>
      <c r="U13308" s="52"/>
      <c r="V13308" s="52"/>
      <c r="W13308" s="52"/>
      <c r="X13308" s="52"/>
      <c r="Y13308" s="52"/>
      <c r="Z13308" s="52"/>
      <c r="AA13308" s="52"/>
    </row>
    <row r="13309" spans="19:27">
      <c r="S13309" s="52"/>
      <c r="T13309" s="52"/>
      <c r="U13309" s="52"/>
      <c r="V13309" s="52"/>
      <c r="W13309" s="52"/>
      <c r="X13309" s="52"/>
      <c r="Y13309" s="52"/>
      <c r="Z13309" s="52"/>
      <c r="AA13309" s="52"/>
    </row>
    <row r="13310" spans="19:27">
      <c r="S13310" s="52"/>
      <c r="T13310" s="52"/>
      <c r="U13310" s="52"/>
      <c r="V13310" s="52"/>
      <c r="W13310" s="52"/>
      <c r="X13310" s="52"/>
      <c r="Y13310" s="52"/>
      <c r="Z13310" s="52"/>
      <c r="AA13310" s="52"/>
    </row>
    <row r="13311" spans="19:27">
      <c r="S13311" s="52"/>
      <c r="T13311" s="52"/>
      <c r="U13311" s="52"/>
      <c r="V13311" s="52"/>
      <c r="W13311" s="52"/>
      <c r="X13311" s="52"/>
      <c r="Y13311" s="52"/>
      <c r="Z13311" s="52"/>
      <c r="AA13311" s="52"/>
    </row>
    <row r="13312" spans="19:27">
      <c r="S13312" s="52"/>
      <c r="T13312" s="52"/>
      <c r="U13312" s="52"/>
      <c r="V13312" s="52"/>
      <c r="W13312" s="52"/>
      <c r="X13312" s="52"/>
      <c r="Y13312" s="52"/>
      <c r="Z13312" s="52"/>
      <c r="AA13312" s="52"/>
    </row>
    <row r="13313" spans="19:27">
      <c r="S13313" s="52"/>
      <c r="T13313" s="52"/>
      <c r="U13313" s="52"/>
      <c r="V13313" s="52"/>
      <c r="W13313" s="52"/>
      <c r="X13313" s="52"/>
      <c r="Y13313" s="52"/>
      <c r="Z13313" s="52"/>
      <c r="AA13313" s="52"/>
    </row>
    <row r="13314" spans="19:27">
      <c r="S13314" s="52"/>
      <c r="T13314" s="52"/>
      <c r="U13314" s="52"/>
      <c r="V13314" s="52"/>
      <c r="W13314" s="52"/>
      <c r="X13314" s="52"/>
      <c r="Y13314" s="52"/>
      <c r="Z13314" s="52"/>
      <c r="AA13314" s="52"/>
    </row>
    <row r="13315" spans="19:27">
      <c r="S13315" s="52"/>
      <c r="T13315" s="52"/>
      <c r="U13315" s="52"/>
      <c r="V13315" s="52"/>
      <c r="W13315" s="52"/>
      <c r="X13315" s="52"/>
      <c r="Y13315" s="52"/>
      <c r="Z13315" s="52"/>
      <c r="AA13315" s="52"/>
    </row>
    <row r="13316" spans="19:27">
      <c r="S13316" s="52"/>
      <c r="T13316" s="52"/>
      <c r="U13316" s="52"/>
      <c r="V13316" s="52"/>
      <c r="W13316" s="52"/>
      <c r="X13316" s="52"/>
      <c r="Y13316" s="52"/>
      <c r="Z13316" s="52"/>
      <c r="AA13316" s="52"/>
    </row>
    <row r="13317" spans="19:27">
      <c r="S13317" s="52"/>
      <c r="T13317" s="52"/>
      <c r="U13317" s="52"/>
      <c r="V13317" s="52"/>
      <c r="W13317" s="52"/>
      <c r="X13317" s="52"/>
      <c r="Y13317" s="52"/>
      <c r="Z13317" s="52"/>
      <c r="AA13317" s="52"/>
    </row>
    <row r="13318" spans="19:27">
      <c r="S13318" s="52"/>
      <c r="T13318" s="52"/>
      <c r="U13318" s="52"/>
      <c r="V13318" s="52"/>
      <c r="W13318" s="52"/>
      <c r="X13318" s="52"/>
      <c r="Y13318" s="52"/>
      <c r="Z13318" s="52"/>
      <c r="AA13318" s="52"/>
    </row>
    <row r="13319" spans="19:27">
      <c r="S13319" s="52"/>
      <c r="T13319" s="52"/>
      <c r="U13319" s="52"/>
      <c r="V13319" s="52"/>
      <c r="W13319" s="52"/>
      <c r="X13319" s="52"/>
      <c r="Y13319" s="52"/>
      <c r="Z13319" s="52"/>
      <c r="AA13319" s="52"/>
    </row>
    <row r="13320" spans="19:27">
      <c r="S13320" s="52"/>
      <c r="T13320" s="52"/>
      <c r="U13320" s="52"/>
      <c r="V13320" s="52"/>
      <c r="W13320" s="52"/>
      <c r="X13320" s="52"/>
      <c r="Y13320" s="52"/>
      <c r="Z13320" s="52"/>
      <c r="AA13320" s="52"/>
    </row>
    <row r="13321" spans="19:27">
      <c r="S13321" s="52"/>
      <c r="T13321" s="52"/>
      <c r="U13321" s="52"/>
      <c r="V13321" s="52"/>
      <c r="W13321" s="52"/>
      <c r="X13321" s="52"/>
      <c r="Y13321" s="52"/>
      <c r="Z13321" s="52"/>
      <c r="AA13321" s="52"/>
    </row>
    <row r="13322" spans="19:27">
      <c r="S13322" s="52"/>
      <c r="T13322" s="52"/>
      <c r="U13322" s="52"/>
      <c r="V13322" s="52"/>
      <c r="W13322" s="52"/>
      <c r="X13322" s="52"/>
      <c r="Y13322" s="52"/>
      <c r="Z13322" s="52"/>
      <c r="AA13322" s="52"/>
    </row>
    <row r="13323" spans="19:27">
      <c r="S13323" s="52"/>
      <c r="T13323" s="52"/>
      <c r="U13323" s="52"/>
      <c r="V13323" s="52"/>
      <c r="W13323" s="52"/>
      <c r="X13323" s="52"/>
      <c r="Y13323" s="52"/>
      <c r="Z13323" s="52"/>
      <c r="AA13323" s="52"/>
    </row>
    <row r="13324" spans="19:27">
      <c r="S13324" s="52"/>
      <c r="T13324" s="52"/>
      <c r="U13324" s="52"/>
      <c r="V13324" s="52"/>
      <c r="W13324" s="52"/>
      <c r="X13324" s="52"/>
      <c r="Y13324" s="52"/>
      <c r="Z13324" s="52"/>
      <c r="AA13324" s="52"/>
    </row>
    <row r="13325" spans="19:27">
      <c r="S13325" s="52"/>
      <c r="T13325" s="52"/>
      <c r="U13325" s="52"/>
      <c r="V13325" s="52"/>
      <c r="W13325" s="52"/>
      <c r="X13325" s="52"/>
      <c r="Y13325" s="52"/>
      <c r="Z13325" s="52"/>
      <c r="AA13325" s="52"/>
    </row>
    <row r="13326" spans="19:27">
      <c r="S13326" s="52"/>
      <c r="T13326" s="52"/>
      <c r="U13326" s="52"/>
      <c r="V13326" s="52"/>
      <c r="W13326" s="52"/>
      <c r="X13326" s="52"/>
      <c r="Y13326" s="52"/>
      <c r="Z13326" s="52"/>
      <c r="AA13326" s="52"/>
    </row>
    <row r="13327" spans="19:27">
      <c r="S13327" s="52"/>
      <c r="T13327" s="52"/>
      <c r="U13327" s="52"/>
      <c r="V13327" s="52"/>
      <c r="W13327" s="52"/>
      <c r="X13327" s="52"/>
      <c r="Y13327" s="52"/>
      <c r="Z13327" s="52"/>
      <c r="AA13327" s="52"/>
    </row>
    <row r="13328" spans="19:27">
      <c r="S13328" s="52"/>
      <c r="T13328" s="52"/>
      <c r="U13328" s="52"/>
      <c r="V13328" s="52"/>
      <c r="W13328" s="52"/>
      <c r="X13328" s="52"/>
      <c r="Y13328" s="52"/>
      <c r="Z13328" s="52"/>
      <c r="AA13328" s="52"/>
    </row>
    <row r="13329" spans="19:27">
      <c r="S13329" s="52"/>
      <c r="T13329" s="52"/>
      <c r="U13329" s="52"/>
      <c r="V13329" s="52"/>
      <c r="W13329" s="52"/>
      <c r="X13329" s="52"/>
      <c r="Y13329" s="52"/>
      <c r="Z13329" s="52"/>
      <c r="AA13329" s="52"/>
    </row>
    <row r="13330" spans="19:27">
      <c r="S13330" s="52"/>
      <c r="T13330" s="52"/>
      <c r="U13330" s="52"/>
      <c r="V13330" s="52"/>
      <c r="W13330" s="52"/>
      <c r="X13330" s="52"/>
      <c r="Y13330" s="52"/>
      <c r="Z13330" s="52"/>
      <c r="AA13330" s="52"/>
    </row>
    <row r="13331" spans="19:27">
      <c r="S13331" s="52"/>
      <c r="T13331" s="52"/>
      <c r="U13331" s="52"/>
      <c r="V13331" s="52"/>
      <c r="W13331" s="52"/>
      <c r="X13331" s="52"/>
      <c r="Y13331" s="52"/>
      <c r="Z13331" s="52"/>
      <c r="AA13331" s="52"/>
    </row>
    <row r="13332" spans="19:27">
      <c r="S13332" s="52"/>
      <c r="T13332" s="52"/>
      <c r="U13332" s="52"/>
      <c r="V13332" s="52"/>
      <c r="W13332" s="52"/>
      <c r="X13332" s="52"/>
      <c r="Y13332" s="52"/>
      <c r="Z13332" s="52"/>
      <c r="AA13332" s="52"/>
    </row>
    <row r="13333" spans="19:27">
      <c r="S13333" s="52"/>
      <c r="T13333" s="52"/>
      <c r="U13333" s="52"/>
      <c r="V13333" s="52"/>
      <c r="W13333" s="52"/>
      <c r="X13333" s="52"/>
      <c r="Y13333" s="52"/>
      <c r="Z13333" s="52"/>
      <c r="AA13333" s="52"/>
    </row>
    <row r="13334" spans="19:27">
      <c r="S13334" s="52"/>
      <c r="T13334" s="52"/>
      <c r="U13334" s="52"/>
      <c r="V13334" s="52"/>
      <c r="W13334" s="52"/>
      <c r="X13334" s="52"/>
      <c r="Y13334" s="52"/>
      <c r="Z13334" s="52"/>
      <c r="AA13334" s="52"/>
    </row>
    <row r="13335" spans="19:27">
      <c r="S13335" s="52"/>
      <c r="T13335" s="52"/>
      <c r="U13335" s="52"/>
      <c r="V13335" s="52"/>
      <c r="W13335" s="52"/>
      <c r="X13335" s="52"/>
      <c r="Y13335" s="52"/>
      <c r="Z13335" s="52"/>
      <c r="AA13335" s="52"/>
    </row>
    <row r="13336" spans="19:27">
      <c r="S13336" s="52"/>
      <c r="T13336" s="52"/>
      <c r="U13336" s="52"/>
      <c r="V13336" s="52"/>
      <c r="W13336" s="52"/>
      <c r="X13336" s="52"/>
      <c r="Y13336" s="52"/>
      <c r="Z13336" s="52"/>
      <c r="AA13336" s="52"/>
    </row>
    <row r="13337" spans="19:27">
      <c r="S13337" s="52"/>
      <c r="T13337" s="52"/>
      <c r="U13337" s="52"/>
      <c r="V13337" s="52"/>
      <c r="W13337" s="52"/>
      <c r="X13337" s="52"/>
      <c r="Y13337" s="52"/>
      <c r="Z13337" s="52"/>
      <c r="AA13337" s="52"/>
    </row>
    <row r="13338" spans="19:27">
      <c r="S13338" s="52"/>
      <c r="T13338" s="52"/>
      <c r="U13338" s="52"/>
      <c r="V13338" s="52"/>
      <c r="W13338" s="52"/>
      <c r="X13338" s="52"/>
      <c r="Y13338" s="52"/>
      <c r="Z13338" s="52"/>
      <c r="AA13338" s="52"/>
    </row>
    <row r="13339" spans="19:27">
      <c r="S13339" s="52"/>
      <c r="T13339" s="52"/>
      <c r="U13339" s="52"/>
      <c r="V13339" s="52"/>
      <c r="W13339" s="52"/>
      <c r="X13339" s="52"/>
      <c r="Y13339" s="52"/>
      <c r="Z13339" s="52"/>
      <c r="AA13339" s="52"/>
    </row>
    <row r="13340" spans="19:27">
      <c r="S13340" s="52"/>
      <c r="T13340" s="52"/>
      <c r="U13340" s="52"/>
      <c r="V13340" s="52"/>
      <c r="W13340" s="52"/>
      <c r="X13340" s="52"/>
      <c r="Y13340" s="52"/>
      <c r="Z13340" s="52"/>
      <c r="AA13340" s="52"/>
    </row>
    <row r="13341" spans="19:27">
      <c r="S13341" s="52"/>
      <c r="T13341" s="52"/>
      <c r="U13341" s="52"/>
      <c r="V13341" s="52"/>
      <c r="W13341" s="52"/>
      <c r="X13341" s="52"/>
      <c r="Y13341" s="52"/>
      <c r="Z13341" s="52"/>
      <c r="AA13341" s="52"/>
    </row>
    <row r="13342" spans="19:27">
      <c r="S13342" s="52"/>
      <c r="T13342" s="52"/>
      <c r="U13342" s="52"/>
      <c r="V13342" s="52"/>
      <c r="W13342" s="52"/>
      <c r="X13342" s="52"/>
      <c r="Y13342" s="52"/>
      <c r="Z13342" s="52"/>
      <c r="AA13342" s="52"/>
    </row>
    <row r="13343" spans="19:27">
      <c r="S13343" s="52"/>
      <c r="T13343" s="52"/>
      <c r="U13343" s="52"/>
      <c r="V13343" s="52"/>
      <c r="W13343" s="52"/>
      <c r="X13343" s="52"/>
      <c r="Y13343" s="52"/>
      <c r="Z13343" s="52"/>
      <c r="AA13343" s="52"/>
    </row>
    <row r="13344" spans="19:27">
      <c r="S13344" s="52"/>
      <c r="T13344" s="52"/>
      <c r="U13344" s="52"/>
      <c r="V13344" s="52"/>
      <c r="W13344" s="52"/>
      <c r="X13344" s="52"/>
      <c r="Y13344" s="52"/>
      <c r="Z13344" s="52"/>
      <c r="AA13344" s="52"/>
    </row>
    <row r="13345" spans="19:27">
      <c r="S13345" s="52"/>
      <c r="T13345" s="52"/>
      <c r="U13345" s="52"/>
      <c r="V13345" s="52"/>
      <c r="W13345" s="52"/>
      <c r="X13345" s="52"/>
      <c r="Y13345" s="52"/>
      <c r="Z13345" s="52"/>
      <c r="AA13345" s="52"/>
    </row>
    <row r="13346" spans="19:27">
      <c r="S13346" s="52"/>
      <c r="T13346" s="52"/>
      <c r="U13346" s="52"/>
      <c r="V13346" s="52"/>
      <c r="W13346" s="52"/>
      <c r="X13346" s="52"/>
      <c r="Y13346" s="52"/>
      <c r="Z13346" s="52"/>
      <c r="AA13346" s="52"/>
    </row>
    <row r="13347" spans="19:27">
      <c r="S13347" s="52"/>
      <c r="T13347" s="52"/>
      <c r="U13347" s="52"/>
      <c r="V13347" s="52"/>
      <c r="W13347" s="52"/>
      <c r="X13347" s="52"/>
      <c r="Y13347" s="52"/>
      <c r="Z13347" s="52"/>
      <c r="AA13347" s="52"/>
    </row>
    <row r="13348" spans="19:27">
      <c r="S13348" s="52"/>
      <c r="T13348" s="52"/>
      <c r="U13348" s="52"/>
      <c r="V13348" s="52"/>
      <c r="W13348" s="52"/>
      <c r="X13348" s="52"/>
      <c r="Y13348" s="52"/>
      <c r="Z13348" s="52"/>
      <c r="AA13348" s="52"/>
    </row>
    <row r="13349" spans="19:27">
      <c r="S13349" s="52"/>
      <c r="T13349" s="52"/>
      <c r="U13349" s="52"/>
      <c r="V13349" s="52"/>
      <c r="W13349" s="52"/>
      <c r="X13349" s="52"/>
      <c r="Y13349" s="52"/>
      <c r="Z13349" s="52"/>
      <c r="AA13349" s="52"/>
    </row>
    <row r="13350" spans="19:27">
      <c r="S13350" s="52"/>
      <c r="T13350" s="52"/>
      <c r="U13350" s="52"/>
      <c r="V13350" s="52"/>
      <c r="W13350" s="52"/>
      <c r="X13350" s="52"/>
      <c r="Y13350" s="52"/>
      <c r="Z13350" s="52"/>
      <c r="AA13350" s="52"/>
    </row>
    <row r="13351" spans="19:27">
      <c r="S13351" s="52"/>
      <c r="T13351" s="52"/>
      <c r="U13351" s="52"/>
      <c r="V13351" s="52"/>
      <c r="W13351" s="52"/>
      <c r="X13351" s="52"/>
      <c r="Y13351" s="52"/>
      <c r="Z13351" s="52"/>
      <c r="AA13351" s="52"/>
    </row>
    <row r="13352" spans="19:27">
      <c r="S13352" s="52"/>
      <c r="T13352" s="52"/>
      <c r="U13352" s="52"/>
      <c r="V13352" s="52"/>
      <c r="W13352" s="52"/>
      <c r="X13352" s="52"/>
      <c r="Y13352" s="52"/>
      <c r="Z13352" s="52"/>
      <c r="AA13352" s="52"/>
    </row>
    <row r="13353" spans="19:27">
      <c r="S13353" s="52"/>
      <c r="T13353" s="52"/>
      <c r="U13353" s="52"/>
      <c r="V13353" s="52"/>
      <c r="W13353" s="52"/>
      <c r="X13353" s="52"/>
      <c r="Y13353" s="52"/>
      <c r="Z13353" s="52"/>
      <c r="AA13353" s="52"/>
    </row>
    <row r="13354" spans="19:27">
      <c r="S13354" s="52"/>
      <c r="T13354" s="52"/>
      <c r="U13354" s="52"/>
      <c r="V13354" s="52"/>
      <c r="W13354" s="52"/>
      <c r="X13354" s="52"/>
      <c r="Y13354" s="52"/>
      <c r="Z13354" s="52"/>
      <c r="AA13354" s="52"/>
    </row>
    <row r="13355" spans="19:27">
      <c r="S13355" s="52"/>
      <c r="T13355" s="52"/>
      <c r="U13355" s="52"/>
      <c r="V13355" s="52"/>
      <c r="W13355" s="52"/>
      <c r="X13355" s="52"/>
      <c r="Y13355" s="52"/>
      <c r="Z13355" s="52"/>
      <c r="AA13355" s="52"/>
    </row>
    <row r="13356" spans="19:27">
      <c r="S13356" s="52"/>
      <c r="T13356" s="52"/>
      <c r="U13356" s="52"/>
      <c r="V13356" s="52"/>
      <c r="W13356" s="52"/>
      <c r="X13356" s="52"/>
      <c r="Y13356" s="52"/>
      <c r="Z13356" s="52"/>
      <c r="AA13356" s="52"/>
    </row>
    <row r="13357" spans="19:27">
      <c r="S13357" s="52"/>
      <c r="T13357" s="52"/>
      <c r="U13357" s="52"/>
      <c r="V13357" s="52"/>
      <c r="W13357" s="52"/>
      <c r="X13357" s="52"/>
      <c r="Y13357" s="52"/>
      <c r="Z13357" s="52"/>
      <c r="AA13357" s="52"/>
    </row>
    <row r="13358" spans="19:27">
      <c r="S13358" s="52"/>
      <c r="T13358" s="52"/>
      <c r="U13358" s="52"/>
      <c r="V13358" s="52"/>
      <c r="W13358" s="52"/>
      <c r="X13358" s="52"/>
      <c r="Y13358" s="52"/>
      <c r="Z13358" s="52"/>
      <c r="AA13358" s="52"/>
    </row>
    <row r="13359" spans="19:27">
      <c r="S13359" s="52"/>
      <c r="T13359" s="52"/>
      <c r="U13359" s="52"/>
      <c r="V13359" s="52"/>
      <c r="W13359" s="52"/>
      <c r="X13359" s="52"/>
      <c r="Y13359" s="52"/>
      <c r="Z13359" s="52"/>
      <c r="AA13359" s="52"/>
    </row>
    <row r="13360" spans="19:27">
      <c r="S13360" s="52"/>
      <c r="T13360" s="52"/>
      <c r="U13360" s="52"/>
      <c r="V13360" s="52"/>
      <c r="W13360" s="52"/>
      <c r="X13360" s="52"/>
      <c r="Y13360" s="52"/>
      <c r="Z13360" s="52"/>
      <c r="AA13360" s="52"/>
    </row>
    <row r="13361" spans="19:27">
      <c r="S13361" s="52"/>
      <c r="T13361" s="52"/>
      <c r="U13361" s="52"/>
      <c r="V13361" s="52"/>
      <c r="W13361" s="52"/>
      <c r="X13361" s="52"/>
      <c r="Y13361" s="52"/>
      <c r="Z13361" s="52"/>
      <c r="AA13361" s="52"/>
    </row>
    <row r="13362" spans="19:27">
      <c r="S13362" s="52"/>
      <c r="T13362" s="52"/>
      <c r="U13362" s="52"/>
      <c r="V13362" s="52"/>
      <c r="W13362" s="52"/>
      <c r="X13362" s="52"/>
      <c r="Y13362" s="52"/>
      <c r="Z13362" s="52"/>
      <c r="AA13362" s="52"/>
    </row>
    <row r="13363" spans="19:27">
      <c r="S13363" s="52"/>
      <c r="T13363" s="52"/>
      <c r="U13363" s="52"/>
      <c r="V13363" s="52"/>
      <c r="W13363" s="52"/>
      <c r="X13363" s="52"/>
      <c r="Y13363" s="52"/>
      <c r="Z13363" s="52"/>
      <c r="AA13363" s="52"/>
    </row>
    <row r="13364" spans="19:27">
      <c r="S13364" s="52"/>
      <c r="T13364" s="52"/>
      <c r="U13364" s="52"/>
      <c r="V13364" s="52"/>
      <c r="W13364" s="52"/>
      <c r="X13364" s="52"/>
      <c r="Y13364" s="52"/>
      <c r="Z13364" s="52"/>
      <c r="AA13364" s="52"/>
    </row>
    <row r="13365" spans="19:27">
      <c r="S13365" s="52"/>
      <c r="T13365" s="52"/>
      <c r="U13365" s="52"/>
      <c r="V13365" s="52"/>
      <c r="W13365" s="52"/>
      <c r="X13365" s="52"/>
      <c r="Y13365" s="52"/>
      <c r="Z13365" s="52"/>
      <c r="AA13365" s="52"/>
    </row>
    <row r="13366" spans="19:27">
      <c r="S13366" s="52"/>
      <c r="T13366" s="52"/>
      <c r="U13366" s="52"/>
      <c r="V13366" s="52"/>
      <c r="W13366" s="52"/>
      <c r="X13366" s="52"/>
      <c r="Y13366" s="52"/>
      <c r="Z13366" s="52"/>
      <c r="AA13366" s="52"/>
    </row>
    <row r="13367" spans="19:27">
      <c r="S13367" s="52"/>
      <c r="T13367" s="52"/>
      <c r="U13367" s="52"/>
      <c r="V13367" s="52"/>
      <c r="W13367" s="52"/>
      <c r="X13367" s="52"/>
      <c r="Y13367" s="52"/>
      <c r="Z13367" s="52"/>
      <c r="AA13367" s="52"/>
    </row>
    <row r="13368" spans="19:27">
      <c r="S13368" s="52"/>
      <c r="T13368" s="52"/>
      <c r="U13368" s="52"/>
      <c r="V13368" s="52"/>
      <c r="W13368" s="52"/>
      <c r="X13368" s="52"/>
      <c r="Y13368" s="52"/>
      <c r="Z13368" s="52"/>
      <c r="AA13368" s="52"/>
    </row>
    <row r="13369" spans="19:27">
      <c r="S13369" s="52"/>
      <c r="T13369" s="52"/>
      <c r="U13369" s="52"/>
      <c r="V13369" s="52"/>
      <c r="W13369" s="52"/>
      <c r="X13369" s="52"/>
      <c r="Y13369" s="52"/>
      <c r="Z13369" s="52"/>
      <c r="AA13369" s="52"/>
    </row>
    <row r="13370" spans="19:27">
      <c r="S13370" s="52"/>
      <c r="T13370" s="52"/>
      <c r="U13370" s="52"/>
      <c r="V13370" s="52"/>
      <c r="W13370" s="52"/>
      <c r="X13370" s="52"/>
      <c r="Y13370" s="52"/>
      <c r="Z13370" s="52"/>
      <c r="AA13370" s="52"/>
    </row>
    <row r="13371" spans="19:27">
      <c r="S13371" s="52"/>
      <c r="T13371" s="52"/>
      <c r="U13371" s="52"/>
      <c r="V13371" s="52"/>
      <c r="W13371" s="52"/>
      <c r="X13371" s="52"/>
      <c r="Y13371" s="52"/>
      <c r="Z13371" s="52"/>
      <c r="AA13371" s="52"/>
    </row>
    <row r="13372" spans="19:27">
      <c r="S13372" s="52"/>
      <c r="T13372" s="52"/>
      <c r="U13372" s="52"/>
      <c r="V13372" s="52"/>
      <c r="W13372" s="52"/>
      <c r="X13372" s="52"/>
      <c r="Y13372" s="52"/>
      <c r="Z13372" s="52"/>
      <c r="AA13372" s="52"/>
    </row>
    <row r="13373" spans="19:27">
      <c r="S13373" s="52"/>
      <c r="T13373" s="52"/>
      <c r="U13373" s="52"/>
      <c r="V13373" s="52"/>
      <c r="W13373" s="52"/>
      <c r="X13373" s="52"/>
      <c r="Y13373" s="52"/>
      <c r="Z13373" s="52"/>
      <c r="AA13373" s="52"/>
    </row>
    <row r="13374" spans="19:27">
      <c r="S13374" s="52"/>
      <c r="T13374" s="52"/>
      <c r="U13374" s="52"/>
      <c r="V13374" s="52"/>
      <c r="W13374" s="52"/>
      <c r="X13374" s="52"/>
      <c r="Y13374" s="52"/>
      <c r="Z13374" s="52"/>
      <c r="AA13374" s="52"/>
    </row>
    <row r="13375" spans="19:27">
      <c r="S13375" s="52"/>
      <c r="T13375" s="52"/>
      <c r="U13375" s="52"/>
      <c r="V13375" s="52"/>
      <c r="W13375" s="52"/>
      <c r="X13375" s="52"/>
      <c r="Y13375" s="52"/>
      <c r="Z13375" s="52"/>
      <c r="AA13375" s="52"/>
    </row>
    <row r="13376" spans="19:27">
      <c r="S13376" s="52"/>
      <c r="T13376" s="52"/>
      <c r="U13376" s="52"/>
      <c r="V13376" s="52"/>
      <c r="W13376" s="52"/>
      <c r="X13376" s="52"/>
      <c r="Y13376" s="52"/>
      <c r="Z13376" s="52"/>
      <c r="AA13376" s="52"/>
    </row>
    <row r="13377" spans="19:27">
      <c r="S13377" s="52"/>
      <c r="T13377" s="52"/>
      <c r="U13377" s="52"/>
      <c r="V13377" s="52"/>
      <c r="W13377" s="52"/>
      <c r="X13377" s="52"/>
      <c r="Y13377" s="52"/>
      <c r="Z13377" s="52"/>
      <c r="AA13377" s="52"/>
    </row>
    <row r="13378" spans="19:27">
      <c r="S13378" s="52"/>
      <c r="T13378" s="52"/>
      <c r="U13378" s="52"/>
      <c r="V13378" s="52"/>
      <c r="W13378" s="52"/>
      <c r="X13378" s="52"/>
      <c r="Y13378" s="52"/>
      <c r="Z13378" s="52"/>
      <c r="AA13378" s="52"/>
    </row>
    <row r="13379" spans="19:27">
      <c r="S13379" s="52"/>
      <c r="T13379" s="52"/>
      <c r="U13379" s="52"/>
      <c r="V13379" s="52"/>
      <c r="W13379" s="52"/>
      <c r="X13379" s="52"/>
      <c r="Y13379" s="52"/>
      <c r="Z13379" s="52"/>
      <c r="AA13379" s="52"/>
    </row>
    <row r="13380" spans="19:27">
      <c r="S13380" s="52"/>
      <c r="T13380" s="52"/>
      <c r="U13380" s="52"/>
      <c r="V13380" s="52"/>
      <c r="W13380" s="52"/>
      <c r="X13380" s="52"/>
      <c r="Y13380" s="52"/>
      <c r="Z13380" s="52"/>
      <c r="AA13380" s="52"/>
    </row>
    <row r="13381" spans="19:27">
      <c r="S13381" s="52"/>
      <c r="T13381" s="52"/>
      <c r="U13381" s="52"/>
      <c r="V13381" s="52"/>
      <c r="W13381" s="52"/>
      <c r="X13381" s="52"/>
      <c r="Y13381" s="52"/>
      <c r="Z13381" s="52"/>
      <c r="AA13381" s="52"/>
    </row>
    <row r="13382" spans="19:27">
      <c r="S13382" s="52"/>
      <c r="T13382" s="52"/>
      <c r="U13382" s="52"/>
      <c r="V13382" s="52"/>
      <c r="W13382" s="52"/>
      <c r="X13382" s="52"/>
      <c r="Y13382" s="52"/>
      <c r="Z13382" s="52"/>
      <c r="AA13382" s="52"/>
    </row>
    <row r="13383" spans="19:27">
      <c r="S13383" s="52"/>
      <c r="T13383" s="52"/>
      <c r="U13383" s="52"/>
      <c r="V13383" s="52"/>
      <c r="W13383" s="52"/>
      <c r="X13383" s="52"/>
      <c r="Y13383" s="52"/>
      <c r="Z13383" s="52"/>
      <c r="AA13383" s="52"/>
    </row>
    <row r="13384" spans="19:27">
      <c r="S13384" s="52"/>
      <c r="T13384" s="52"/>
      <c r="U13384" s="52"/>
      <c r="V13384" s="52"/>
      <c r="W13384" s="52"/>
      <c r="X13384" s="52"/>
      <c r="Y13384" s="52"/>
      <c r="Z13384" s="52"/>
      <c r="AA13384" s="52"/>
    </row>
    <row r="13385" spans="19:27">
      <c r="S13385" s="52"/>
      <c r="T13385" s="52"/>
      <c r="U13385" s="52"/>
      <c r="V13385" s="52"/>
      <c r="W13385" s="52"/>
      <c r="X13385" s="52"/>
      <c r="Y13385" s="52"/>
      <c r="Z13385" s="52"/>
      <c r="AA13385" s="52"/>
    </row>
    <row r="13386" spans="19:27">
      <c r="S13386" s="52"/>
      <c r="T13386" s="52"/>
      <c r="U13386" s="52"/>
      <c r="V13386" s="52"/>
      <c r="W13386" s="52"/>
      <c r="X13386" s="52"/>
      <c r="Y13386" s="52"/>
      <c r="Z13386" s="52"/>
      <c r="AA13386" s="52"/>
    </row>
    <row r="13387" spans="19:27">
      <c r="S13387" s="52"/>
      <c r="T13387" s="52"/>
      <c r="U13387" s="52"/>
      <c r="V13387" s="52"/>
      <c r="W13387" s="52"/>
      <c r="X13387" s="52"/>
      <c r="Y13387" s="52"/>
      <c r="Z13387" s="52"/>
      <c r="AA13387" s="52"/>
    </row>
    <row r="13388" spans="19:27">
      <c r="S13388" s="52"/>
      <c r="T13388" s="52"/>
      <c r="U13388" s="52"/>
      <c r="V13388" s="52"/>
      <c r="W13388" s="52"/>
      <c r="X13388" s="52"/>
      <c r="Y13388" s="52"/>
      <c r="Z13388" s="52"/>
      <c r="AA13388" s="52"/>
    </row>
    <row r="13389" spans="19:27">
      <c r="S13389" s="52"/>
      <c r="T13389" s="52"/>
      <c r="U13389" s="52"/>
      <c r="V13389" s="52"/>
      <c r="W13389" s="52"/>
      <c r="X13389" s="52"/>
      <c r="Y13389" s="52"/>
      <c r="Z13389" s="52"/>
      <c r="AA13389" s="52"/>
    </row>
    <row r="13390" spans="19:27">
      <c r="S13390" s="52"/>
      <c r="T13390" s="52"/>
      <c r="U13390" s="52"/>
      <c r="V13390" s="52"/>
      <c r="W13390" s="52"/>
      <c r="X13390" s="52"/>
      <c r="Y13390" s="52"/>
      <c r="Z13390" s="52"/>
      <c r="AA13390" s="52"/>
    </row>
    <row r="13391" spans="19:27">
      <c r="S13391" s="52"/>
      <c r="T13391" s="52"/>
      <c r="U13391" s="52"/>
      <c r="V13391" s="52"/>
      <c r="W13391" s="52"/>
      <c r="X13391" s="52"/>
      <c r="Y13391" s="52"/>
      <c r="Z13391" s="52"/>
      <c r="AA13391" s="52"/>
    </row>
    <row r="13392" spans="19:27">
      <c r="S13392" s="52"/>
      <c r="T13392" s="52"/>
      <c r="U13392" s="52"/>
      <c r="V13392" s="52"/>
      <c r="W13392" s="52"/>
      <c r="X13392" s="52"/>
      <c r="Y13392" s="52"/>
      <c r="Z13392" s="52"/>
      <c r="AA13392" s="52"/>
    </row>
    <row r="13393" spans="19:27">
      <c r="S13393" s="52"/>
      <c r="T13393" s="52"/>
      <c r="U13393" s="52"/>
      <c r="V13393" s="52"/>
      <c r="W13393" s="52"/>
      <c r="X13393" s="52"/>
      <c r="Y13393" s="52"/>
      <c r="Z13393" s="52"/>
      <c r="AA13393" s="52"/>
    </row>
    <row r="13394" spans="19:27">
      <c r="S13394" s="52"/>
      <c r="T13394" s="52"/>
      <c r="U13394" s="52"/>
      <c r="V13394" s="52"/>
      <c r="W13394" s="52"/>
      <c r="X13394" s="52"/>
      <c r="Y13394" s="52"/>
      <c r="Z13394" s="52"/>
      <c r="AA13394" s="52"/>
    </row>
    <row r="13395" spans="19:27">
      <c r="S13395" s="52"/>
      <c r="T13395" s="52"/>
      <c r="U13395" s="52"/>
      <c r="V13395" s="52"/>
      <c r="W13395" s="52"/>
      <c r="X13395" s="52"/>
      <c r="Y13395" s="52"/>
      <c r="Z13395" s="52"/>
      <c r="AA13395" s="52"/>
    </row>
    <row r="13396" spans="19:27">
      <c r="S13396" s="52"/>
      <c r="T13396" s="52"/>
      <c r="U13396" s="52"/>
      <c r="V13396" s="52"/>
      <c r="W13396" s="52"/>
      <c r="X13396" s="52"/>
      <c r="Y13396" s="52"/>
      <c r="Z13396" s="52"/>
      <c r="AA13396" s="52"/>
    </row>
    <row r="13397" spans="19:27">
      <c r="S13397" s="52"/>
      <c r="T13397" s="52"/>
      <c r="U13397" s="52"/>
      <c r="V13397" s="52"/>
      <c r="W13397" s="52"/>
      <c r="X13397" s="52"/>
      <c r="Y13397" s="52"/>
      <c r="Z13397" s="52"/>
      <c r="AA13397" s="52"/>
    </row>
    <row r="13398" spans="19:27">
      <c r="S13398" s="52"/>
      <c r="T13398" s="52"/>
      <c r="U13398" s="52"/>
      <c r="V13398" s="52"/>
      <c r="W13398" s="52"/>
      <c r="X13398" s="52"/>
      <c r="Y13398" s="52"/>
      <c r="Z13398" s="52"/>
      <c r="AA13398" s="52"/>
    </row>
    <row r="13399" spans="19:27">
      <c r="S13399" s="52"/>
      <c r="T13399" s="52"/>
      <c r="U13399" s="52"/>
      <c r="V13399" s="52"/>
      <c r="W13399" s="52"/>
      <c r="X13399" s="52"/>
      <c r="Y13399" s="52"/>
      <c r="Z13399" s="52"/>
      <c r="AA13399" s="52"/>
    </row>
    <row r="13400" spans="19:27">
      <c r="S13400" s="52"/>
      <c r="T13400" s="52"/>
      <c r="U13400" s="52"/>
      <c r="V13400" s="52"/>
      <c r="W13400" s="52"/>
      <c r="X13400" s="52"/>
      <c r="Y13400" s="52"/>
      <c r="Z13400" s="52"/>
      <c r="AA13400" s="52"/>
    </row>
    <row r="13401" spans="19:27">
      <c r="S13401" s="52"/>
      <c r="T13401" s="52"/>
      <c r="U13401" s="52"/>
      <c r="V13401" s="52"/>
      <c r="W13401" s="52"/>
      <c r="X13401" s="52"/>
      <c r="Y13401" s="52"/>
      <c r="Z13401" s="52"/>
      <c r="AA13401" s="52"/>
    </row>
    <row r="13402" spans="19:27">
      <c r="S13402" s="52"/>
      <c r="T13402" s="52"/>
      <c r="U13402" s="52"/>
      <c r="V13402" s="52"/>
      <c r="W13402" s="52"/>
      <c r="X13402" s="52"/>
      <c r="Y13402" s="52"/>
      <c r="Z13402" s="52"/>
      <c r="AA13402" s="52"/>
    </row>
    <row r="13403" spans="19:27">
      <c r="S13403" s="52"/>
      <c r="T13403" s="52"/>
      <c r="U13403" s="52"/>
      <c r="V13403" s="52"/>
      <c r="W13403" s="52"/>
      <c r="X13403" s="52"/>
      <c r="Y13403" s="52"/>
      <c r="Z13403" s="52"/>
      <c r="AA13403" s="52"/>
    </row>
    <row r="13404" spans="19:27">
      <c r="S13404" s="52"/>
      <c r="T13404" s="52"/>
      <c r="U13404" s="52"/>
      <c r="V13404" s="52"/>
      <c r="W13404" s="52"/>
      <c r="X13404" s="52"/>
      <c r="Y13404" s="52"/>
      <c r="Z13404" s="52"/>
      <c r="AA13404" s="52"/>
    </row>
    <row r="13405" spans="19:27">
      <c r="S13405" s="52"/>
      <c r="T13405" s="52"/>
      <c r="U13405" s="52"/>
      <c r="V13405" s="52"/>
      <c r="W13405" s="52"/>
      <c r="X13405" s="52"/>
      <c r="Y13405" s="52"/>
      <c r="Z13405" s="52"/>
      <c r="AA13405" s="52"/>
    </row>
    <row r="13406" spans="19:27">
      <c r="S13406" s="52"/>
      <c r="T13406" s="52"/>
      <c r="U13406" s="52"/>
      <c r="V13406" s="52"/>
      <c r="W13406" s="52"/>
      <c r="X13406" s="52"/>
      <c r="Y13406" s="52"/>
      <c r="Z13406" s="52"/>
      <c r="AA13406" s="52"/>
    </row>
    <row r="13407" spans="19:27">
      <c r="S13407" s="52"/>
      <c r="T13407" s="52"/>
      <c r="U13407" s="52"/>
      <c r="V13407" s="52"/>
      <c r="W13407" s="52"/>
      <c r="X13407" s="52"/>
      <c r="Y13407" s="52"/>
      <c r="Z13407" s="52"/>
      <c r="AA13407" s="52"/>
    </row>
    <row r="13408" spans="19:27">
      <c r="S13408" s="52"/>
      <c r="T13408" s="52"/>
      <c r="U13408" s="52"/>
      <c r="V13408" s="52"/>
      <c r="W13408" s="52"/>
      <c r="X13408" s="52"/>
      <c r="Y13408" s="52"/>
      <c r="Z13408" s="52"/>
      <c r="AA13408" s="52"/>
    </row>
    <row r="13409" spans="19:27">
      <c r="S13409" s="52"/>
      <c r="T13409" s="52"/>
      <c r="U13409" s="52"/>
      <c r="V13409" s="52"/>
      <c r="W13409" s="52"/>
      <c r="X13409" s="52"/>
      <c r="Y13409" s="52"/>
      <c r="Z13409" s="52"/>
      <c r="AA13409" s="52"/>
    </row>
    <row r="13410" spans="19:27">
      <c r="S13410" s="52"/>
      <c r="T13410" s="52"/>
      <c r="U13410" s="52"/>
      <c r="V13410" s="52"/>
      <c r="W13410" s="52"/>
      <c r="X13410" s="52"/>
      <c r="Y13410" s="52"/>
      <c r="Z13410" s="52"/>
      <c r="AA13410" s="52"/>
    </row>
    <row r="13411" spans="19:27">
      <c r="S13411" s="52"/>
      <c r="T13411" s="52"/>
      <c r="U13411" s="52"/>
      <c r="V13411" s="52"/>
      <c r="W13411" s="52"/>
      <c r="X13411" s="52"/>
      <c r="Y13411" s="52"/>
      <c r="Z13411" s="52"/>
      <c r="AA13411" s="52"/>
    </row>
    <row r="13412" spans="19:27">
      <c r="S13412" s="52"/>
      <c r="T13412" s="52"/>
      <c r="U13412" s="52"/>
      <c r="V13412" s="52"/>
      <c r="W13412" s="52"/>
      <c r="X13412" s="52"/>
      <c r="Y13412" s="52"/>
      <c r="Z13412" s="52"/>
      <c r="AA13412" s="52"/>
    </row>
    <row r="13413" spans="19:27">
      <c r="S13413" s="52"/>
      <c r="T13413" s="52"/>
      <c r="U13413" s="52"/>
      <c r="V13413" s="52"/>
      <c r="W13413" s="52"/>
      <c r="X13413" s="52"/>
      <c r="Y13413" s="52"/>
      <c r="Z13413" s="52"/>
      <c r="AA13413" s="52"/>
    </row>
    <row r="13414" spans="19:27">
      <c r="S13414" s="52"/>
      <c r="T13414" s="52"/>
      <c r="U13414" s="52"/>
      <c r="V13414" s="52"/>
      <c r="W13414" s="52"/>
      <c r="X13414" s="52"/>
      <c r="Y13414" s="52"/>
      <c r="Z13414" s="52"/>
      <c r="AA13414" s="52"/>
    </row>
    <row r="13415" spans="19:27">
      <c r="S13415" s="52"/>
      <c r="T13415" s="52"/>
      <c r="U13415" s="52"/>
      <c r="V13415" s="52"/>
      <c r="W13415" s="52"/>
      <c r="X13415" s="52"/>
      <c r="Y13415" s="52"/>
      <c r="Z13415" s="52"/>
      <c r="AA13415" s="52"/>
    </row>
    <row r="13416" spans="19:27">
      <c r="S13416" s="52"/>
      <c r="T13416" s="52"/>
      <c r="U13416" s="52"/>
      <c r="V13416" s="52"/>
      <c r="W13416" s="52"/>
      <c r="X13416" s="52"/>
      <c r="Y13416" s="52"/>
      <c r="Z13416" s="52"/>
      <c r="AA13416" s="52"/>
    </row>
    <row r="13417" spans="19:27">
      <c r="S13417" s="52"/>
      <c r="T13417" s="52"/>
      <c r="U13417" s="52"/>
      <c r="V13417" s="52"/>
      <c r="W13417" s="52"/>
      <c r="X13417" s="52"/>
      <c r="Y13417" s="52"/>
      <c r="Z13417" s="52"/>
      <c r="AA13417" s="52"/>
    </row>
    <row r="13418" spans="19:27">
      <c r="S13418" s="52"/>
      <c r="T13418" s="52"/>
      <c r="U13418" s="52"/>
      <c r="V13418" s="52"/>
      <c r="W13418" s="52"/>
      <c r="X13418" s="52"/>
      <c r="Y13418" s="52"/>
      <c r="Z13418" s="52"/>
      <c r="AA13418" s="52"/>
    </row>
    <row r="13419" spans="19:27">
      <c r="S13419" s="52"/>
      <c r="T13419" s="52"/>
      <c r="U13419" s="52"/>
      <c r="V13419" s="52"/>
      <c r="W13419" s="52"/>
      <c r="X13419" s="52"/>
      <c r="Y13419" s="52"/>
      <c r="Z13419" s="52"/>
      <c r="AA13419" s="52"/>
    </row>
    <row r="13420" spans="19:27">
      <c r="S13420" s="52"/>
      <c r="T13420" s="52"/>
      <c r="U13420" s="52"/>
      <c r="V13420" s="52"/>
      <c r="W13420" s="52"/>
      <c r="X13420" s="52"/>
      <c r="Y13420" s="52"/>
      <c r="Z13420" s="52"/>
      <c r="AA13420" s="52"/>
    </row>
    <row r="13421" spans="19:27">
      <c r="S13421" s="52"/>
      <c r="T13421" s="52"/>
      <c r="U13421" s="52"/>
      <c r="V13421" s="52"/>
      <c r="W13421" s="52"/>
      <c r="X13421" s="52"/>
      <c r="Y13421" s="52"/>
      <c r="Z13421" s="52"/>
      <c r="AA13421" s="52"/>
    </row>
    <row r="13422" spans="19:27">
      <c r="S13422" s="52"/>
      <c r="T13422" s="52"/>
      <c r="U13422" s="52"/>
      <c r="V13422" s="52"/>
      <c r="W13422" s="52"/>
      <c r="X13422" s="52"/>
      <c r="Y13422" s="52"/>
      <c r="Z13422" s="52"/>
      <c r="AA13422" s="52"/>
    </row>
    <row r="13423" spans="19:27">
      <c r="S13423" s="52"/>
      <c r="T13423" s="52"/>
      <c r="U13423" s="52"/>
      <c r="V13423" s="52"/>
      <c r="W13423" s="52"/>
      <c r="X13423" s="52"/>
      <c r="Y13423" s="52"/>
      <c r="Z13423" s="52"/>
      <c r="AA13423" s="52"/>
    </row>
    <row r="13424" spans="19:27">
      <c r="S13424" s="52"/>
      <c r="T13424" s="52"/>
      <c r="U13424" s="52"/>
      <c r="V13424" s="52"/>
      <c r="W13424" s="52"/>
      <c r="X13424" s="52"/>
      <c r="Y13424" s="52"/>
      <c r="Z13424" s="52"/>
      <c r="AA13424" s="52"/>
    </row>
    <row r="13425" spans="19:27">
      <c r="S13425" s="52"/>
      <c r="T13425" s="52"/>
      <c r="U13425" s="52"/>
      <c r="V13425" s="52"/>
      <c r="W13425" s="52"/>
      <c r="X13425" s="52"/>
      <c r="Y13425" s="52"/>
      <c r="Z13425" s="52"/>
      <c r="AA13425" s="52"/>
    </row>
    <row r="13426" spans="19:27">
      <c r="S13426" s="52"/>
      <c r="T13426" s="52"/>
      <c r="U13426" s="52"/>
      <c r="V13426" s="52"/>
      <c r="W13426" s="52"/>
      <c r="X13426" s="52"/>
      <c r="Y13426" s="52"/>
      <c r="Z13426" s="52"/>
      <c r="AA13426" s="52"/>
    </row>
    <row r="13427" spans="19:27">
      <c r="S13427" s="52"/>
      <c r="T13427" s="52"/>
      <c r="U13427" s="52"/>
      <c r="V13427" s="52"/>
      <c r="W13427" s="52"/>
      <c r="X13427" s="52"/>
      <c r="Y13427" s="52"/>
      <c r="Z13427" s="52"/>
      <c r="AA13427" s="52"/>
    </row>
    <row r="13428" spans="19:27">
      <c r="S13428" s="52"/>
      <c r="T13428" s="52"/>
      <c r="U13428" s="52"/>
      <c r="V13428" s="52"/>
      <c r="W13428" s="52"/>
      <c r="X13428" s="52"/>
      <c r="Y13428" s="52"/>
      <c r="Z13428" s="52"/>
      <c r="AA13428" s="52"/>
    </row>
    <row r="13429" spans="19:27">
      <c r="S13429" s="52"/>
      <c r="T13429" s="52"/>
      <c r="U13429" s="52"/>
      <c r="V13429" s="52"/>
      <c r="W13429" s="52"/>
      <c r="X13429" s="52"/>
      <c r="Y13429" s="52"/>
      <c r="Z13429" s="52"/>
      <c r="AA13429" s="52"/>
    </row>
    <row r="13430" spans="19:27">
      <c r="S13430" s="52"/>
      <c r="T13430" s="52"/>
      <c r="U13430" s="52"/>
      <c r="V13430" s="52"/>
      <c r="W13430" s="52"/>
      <c r="X13430" s="52"/>
      <c r="Y13430" s="52"/>
      <c r="Z13430" s="52"/>
      <c r="AA13430" s="52"/>
    </row>
    <row r="13431" spans="19:27">
      <c r="S13431" s="52"/>
      <c r="T13431" s="52"/>
      <c r="U13431" s="52"/>
      <c r="V13431" s="52"/>
      <c r="W13431" s="52"/>
      <c r="X13431" s="52"/>
      <c r="Y13431" s="52"/>
      <c r="Z13431" s="52"/>
      <c r="AA13431" s="52"/>
    </row>
    <row r="13432" spans="19:27">
      <c r="S13432" s="52"/>
      <c r="T13432" s="52"/>
      <c r="U13432" s="52"/>
      <c r="V13432" s="52"/>
      <c r="W13432" s="52"/>
      <c r="X13432" s="52"/>
      <c r="Y13432" s="52"/>
      <c r="Z13432" s="52"/>
      <c r="AA13432" s="52"/>
    </row>
    <row r="13433" spans="19:27">
      <c r="S13433" s="52"/>
      <c r="T13433" s="52"/>
      <c r="U13433" s="52"/>
      <c r="V13433" s="52"/>
      <c r="W13433" s="52"/>
      <c r="X13433" s="52"/>
      <c r="Y13433" s="52"/>
      <c r="Z13433" s="52"/>
      <c r="AA13433" s="52"/>
    </row>
    <row r="13434" spans="19:27">
      <c r="S13434" s="52"/>
      <c r="T13434" s="52"/>
      <c r="U13434" s="52"/>
      <c r="V13434" s="52"/>
      <c r="W13434" s="52"/>
      <c r="X13434" s="52"/>
      <c r="Y13434" s="52"/>
      <c r="Z13434" s="52"/>
      <c r="AA13434" s="52"/>
    </row>
    <row r="13435" spans="19:27">
      <c r="S13435" s="52"/>
      <c r="T13435" s="52"/>
      <c r="U13435" s="52"/>
      <c r="V13435" s="52"/>
      <c r="W13435" s="52"/>
      <c r="X13435" s="52"/>
      <c r="Y13435" s="52"/>
      <c r="Z13435" s="52"/>
      <c r="AA13435" s="52"/>
    </row>
    <row r="13436" spans="19:27">
      <c r="S13436" s="52"/>
      <c r="T13436" s="52"/>
      <c r="U13436" s="52"/>
      <c r="V13436" s="52"/>
      <c r="W13436" s="52"/>
      <c r="X13436" s="52"/>
      <c r="Y13436" s="52"/>
      <c r="Z13436" s="52"/>
      <c r="AA13436" s="52"/>
    </row>
    <row r="13437" spans="19:27">
      <c r="S13437" s="52"/>
      <c r="T13437" s="52"/>
      <c r="U13437" s="52"/>
      <c r="V13437" s="52"/>
      <c r="W13437" s="52"/>
      <c r="X13437" s="52"/>
      <c r="Y13437" s="52"/>
      <c r="Z13437" s="52"/>
      <c r="AA13437" s="52"/>
    </row>
    <row r="13438" spans="19:27">
      <c r="S13438" s="52"/>
      <c r="T13438" s="52"/>
      <c r="U13438" s="52"/>
      <c r="V13438" s="52"/>
      <c r="W13438" s="52"/>
      <c r="X13438" s="52"/>
      <c r="Y13438" s="52"/>
      <c r="Z13438" s="52"/>
      <c r="AA13438" s="52"/>
    </row>
    <row r="13439" spans="19:27">
      <c r="S13439" s="52"/>
      <c r="T13439" s="52"/>
      <c r="U13439" s="52"/>
      <c r="V13439" s="52"/>
      <c r="W13439" s="52"/>
      <c r="X13439" s="52"/>
      <c r="Y13439" s="52"/>
      <c r="Z13439" s="52"/>
      <c r="AA13439" s="52"/>
    </row>
    <row r="13440" spans="19:27">
      <c r="S13440" s="52"/>
      <c r="T13440" s="52"/>
      <c r="U13440" s="52"/>
      <c r="V13440" s="52"/>
      <c r="W13440" s="52"/>
      <c r="X13440" s="52"/>
      <c r="Y13440" s="52"/>
      <c r="Z13440" s="52"/>
      <c r="AA13440" s="52"/>
    </row>
    <row r="13441" spans="19:27">
      <c r="S13441" s="52"/>
      <c r="T13441" s="52"/>
      <c r="U13441" s="52"/>
      <c r="V13441" s="52"/>
      <c r="W13441" s="52"/>
      <c r="X13441" s="52"/>
      <c r="Y13441" s="52"/>
      <c r="Z13441" s="52"/>
      <c r="AA13441" s="52"/>
    </row>
    <row r="13442" spans="19:27">
      <c r="S13442" s="52"/>
      <c r="T13442" s="52"/>
      <c r="U13442" s="52"/>
      <c r="V13442" s="52"/>
      <c r="W13442" s="52"/>
      <c r="X13442" s="52"/>
      <c r="Y13442" s="52"/>
      <c r="Z13442" s="52"/>
      <c r="AA13442" s="52"/>
    </row>
    <row r="13443" spans="19:27">
      <c r="S13443" s="52"/>
      <c r="T13443" s="52"/>
      <c r="U13443" s="52"/>
      <c r="V13443" s="52"/>
      <c r="W13443" s="52"/>
      <c r="X13443" s="52"/>
      <c r="Y13443" s="52"/>
      <c r="Z13443" s="52"/>
      <c r="AA13443" s="52"/>
    </row>
    <row r="13444" spans="19:27">
      <c r="S13444" s="52"/>
      <c r="T13444" s="52"/>
      <c r="U13444" s="52"/>
      <c r="V13444" s="52"/>
      <c r="W13444" s="52"/>
      <c r="X13444" s="52"/>
      <c r="Y13444" s="52"/>
      <c r="Z13444" s="52"/>
      <c r="AA13444" s="52"/>
    </row>
    <row r="13445" spans="19:27">
      <c r="S13445" s="52"/>
      <c r="T13445" s="52"/>
      <c r="U13445" s="52"/>
      <c r="V13445" s="52"/>
      <c r="W13445" s="52"/>
      <c r="X13445" s="52"/>
      <c r="Y13445" s="52"/>
      <c r="Z13445" s="52"/>
      <c r="AA13445" s="52"/>
    </row>
    <row r="13446" spans="19:27">
      <c r="S13446" s="52"/>
      <c r="T13446" s="52"/>
      <c r="U13446" s="52"/>
      <c r="V13446" s="52"/>
      <c r="W13446" s="52"/>
      <c r="X13446" s="52"/>
      <c r="Y13446" s="52"/>
      <c r="Z13446" s="52"/>
      <c r="AA13446" s="52"/>
    </row>
    <row r="13447" spans="19:27">
      <c r="S13447" s="52"/>
      <c r="T13447" s="52"/>
      <c r="U13447" s="52"/>
      <c r="V13447" s="52"/>
      <c r="W13447" s="52"/>
      <c r="X13447" s="52"/>
      <c r="Y13447" s="52"/>
      <c r="Z13447" s="52"/>
      <c r="AA13447" s="52"/>
    </row>
    <row r="13448" spans="19:27">
      <c r="S13448" s="52"/>
      <c r="T13448" s="52"/>
      <c r="U13448" s="52"/>
      <c r="V13448" s="52"/>
      <c r="W13448" s="52"/>
      <c r="X13448" s="52"/>
      <c r="Y13448" s="52"/>
      <c r="Z13448" s="52"/>
      <c r="AA13448" s="52"/>
    </row>
    <row r="13449" spans="19:27">
      <c r="S13449" s="52"/>
      <c r="T13449" s="52"/>
      <c r="U13449" s="52"/>
      <c r="V13449" s="52"/>
      <c r="W13449" s="52"/>
      <c r="X13449" s="52"/>
      <c r="Y13449" s="52"/>
      <c r="Z13449" s="52"/>
      <c r="AA13449" s="52"/>
    </row>
    <row r="13450" spans="19:27">
      <c r="S13450" s="52"/>
      <c r="T13450" s="52"/>
      <c r="U13450" s="52"/>
      <c r="V13450" s="52"/>
      <c r="W13450" s="52"/>
      <c r="X13450" s="52"/>
      <c r="Y13450" s="52"/>
      <c r="Z13450" s="52"/>
      <c r="AA13450" s="52"/>
    </row>
    <row r="13451" spans="19:27">
      <c r="S13451" s="52"/>
      <c r="T13451" s="52"/>
      <c r="U13451" s="52"/>
      <c r="V13451" s="52"/>
      <c r="W13451" s="52"/>
      <c r="X13451" s="52"/>
      <c r="Y13451" s="52"/>
      <c r="Z13451" s="52"/>
      <c r="AA13451" s="52"/>
    </row>
    <row r="13452" spans="19:27">
      <c r="S13452" s="52"/>
      <c r="T13452" s="52"/>
      <c r="U13452" s="52"/>
      <c r="V13452" s="52"/>
      <c r="W13452" s="52"/>
      <c r="X13452" s="52"/>
      <c r="Y13452" s="52"/>
      <c r="Z13452" s="52"/>
      <c r="AA13452" s="52"/>
    </row>
    <row r="13453" spans="19:27">
      <c r="S13453" s="52"/>
      <c r="T13453" s="52"/>
      <c r="U13453" s="52"/>
      <c r="V13453" s="52"/>
      <c r="W13453" s="52"/>
      <c r="X13453" s="52"/>
      <c r="Y13453" s="52"/>
      <c r="Z13453" s="52"/>
      <c r="AA13453" s="52"/>
    </row>
    <row r="13454" spans="19:27">
      <c r="S13454" s="52"/>
      <c r="T13454" s="52"/>
      <c r="U13454" s="52"/>
      <c r="V13454" s="52"/>
      <c r="W13454" s="52"/>
      <c r="X13454" s="52"/>
      <c r="Y13454" s="52"/>
      <c r="Z13454" s="52"/>
      <c r="AA13454" s="52"/>
    </row>
    <row r="13455" spans="19:27">
      <c r="S13455" s="52"/>
      <c r="T13455" s="52"/>
      <c r="U13455" s="52"/>
      <c r="V13455" s="52"/>
      <c r="W13455" s="52"/>
      <c r="X13455" s="52"/>
      <c r="Y13455" s="52"/>
      <c r="Z13455" s="52"/>
      <c r="AA13455" s="52"/>
    </row>
    <row r="13456" spans="19:27">
      <c r="S13456" s="52"/>
      <c r="T13456" s="52"/>
      <c r="U13456" s="52"/>
      <c r="V13456" s="52"/>
      <c r="W13456" s="52"/>
      <c r="X13456" s="52"/>
      <c r="Y13456" s="52"/>
      <c r="Z13456" s="52"/>
      <c r="AA13456" s="52"/>
    </row>
    <row r="13457" spans="19:27">
      <c r="S13457" s="52"/>
      <c r="T13457" s="52"/>
      <c r="U13457" s="52"/>
      <c r="V13457" s="52"/>
      <c r="W13457" s="52"/>
      <c r="X13457" s="52"/>
      <c r="Y13457" s="52"/>
      <c r="Z13457" s="52"/>
      <c r="AA13457" s="52"/>
    </row>
    <row r="13458" spans="19:27">
      <c r="S13458" s="52"/>
      <c r="T13458" s="52"/>
      <c r="U13458" s="52"/>
      <c r="V13458" s="52"/>
      <c r="W13458" s="52"/>
      <c r="X13458" s="52"/>
      <c r="Y13458" s="52"/>
      <c r="Z13458" s="52"/>
      <c r="AA13458" s="52"/>
    </row>
    <row r="13459" spans="19:27">
      <c r="S13459" s="52"/>
      <c r="T13459" s="52"/>
      <c r="U13459" s="52"/>
      <c r="V13459" s="52"/>
      <c r="W13459" s="52"/>
      <c r="X13459" s="52"/>
      <c r="Y13459" s="52"/>
      <c r="Z13459" s="52"/>
      <c r="AA13459" s="52"/>
    </row>
    <row r="13460" spans="19:27">
      <c r="S13460" s="52"/>
      <c r="T13460" s="52"/>
      <c r="U13460" s="52"/>
      <c r="V13460" s="52"/>
      <c r="W13460" s="52"/>
      <c r="X13460" s="52"/>
      <c r="Y13460" s="52"/>
      <c r="Z13460" s="52"/>
      <c r="AA13460" s="52"/>
    </row>
    <row r="13461" spans="19:27">
      <c r="S13461" s="52"/>
      <c r="T13461" s="52"/>
      <c r="U13461" s="52"/>
      <c r="V13461" s="52"/>
      <c r="W13461" s="52"/>
      <c r="X13461" s="52"/>
      <c r="Y13461" s="52"/>
      <c r="Z13461" s="52"/>
      <c r="AA13461" s="52"/>
    </row>
    <row r="13462" spans="19:27">
      <c r="S13462" s="52"/>
      <c r="T13462" s="52"/>
      <c r="U13462" s="52"/>
      <c r="V13462" s="52"/>
      <c r="W13462" s="52"/>
      <c r="X13462" s="52"/>
      <c r="Y13462" s="52"/>
      <c r="Z13462" s="52"/>
      <c r="AA13462" s="52"/>
    </row>
    <row r="13463" spans="19:27">
      <c r="S13463" s="52"/>
      <c r="T13463" s="52"/>
      <c r="U13463" s="52"/>
      <c r="V13463" s="52"/>
      <c r="W13463" s="52"/>
      <c r="X13463" s="52"/>
      <c r="Y13463" s="52"/>
      <c r="Z13463" s="52"/>
      <c r="AA13463" s="52"/>
    </row>
    <row r="13464" spans="19:27">
      <c r="S13464" s="52"/>
      <c r="T13464" s="52"/>
      <c r="U13464" s="52"/>
      <c r="V13464" s="52"/>
      <c r="W13464" s="52"/>
      <c r="X13464" s="52"/>
      <c r="Y13464" s="52"/>
      <c r="Z13464" s="52"/>
      <c r="AA13464" s="52"/>
    </row>
    <row r="13465" spans="19:27">
      <c r="S13465" s="52"/>
      <c r="T13465" s="52"/>
      <c r="U13465" s="52"/>
      <c r="V13465" s="52"/>
      <c r="W13465" s="52"/>
      <c r="X13465" s="52"/>
      <c r="Y13465" s="52"/>
      <c r="Z13465" s="52"/>
      <c r="AA13465" s="52"/>
    </row>
    <row r="13466" spans="19:27">
      <c r="S13466" s="52"/>
      <c r="T13466" s="52"/>
      <c r="U13466" s="52"/>
      <c r="V13466" s="52"/>
      <c r="W13466" s="52"/>
      <c r="X13466" s="52"/>
      <c r="Y13466" s="52"/>
      <c r="Z13466" s="52"/>
      <c r="AA13466" s="52"/>
    </row>
    <row r="13467" spans="19:27">
      <c r="S13467" s="52"/>
      <c r="T13467" s="52"/>
      <c r="U13467" s="52"/>
      <c r="V13467" s="52"/>
      <c r="W13467" s="52"/>
      <c r="X13467" s="52"/>
      <c r="Y13467" s="52"/>
      <c r="Z13467" s="52"/>
      <c r="AA13467" s="52"/>
    </row>
    <row r="13468" spans="19:27">
      <c r="S13468" s="52"/>
      <c r="T13468" s="52"/>
      <c r="U13468" s="52"/>
      <c r="V13468" s="52"/>
      <c r="W13468" s="52"/>
      <c r="X13468" s="52"/>
      <c r="Y13468" s="52"/>
      <c r="Z13468" s="52"/>
      <c r="AA13468" s="52"/>
    </row>
    <row r="13469" spans="19:27">
      <c r="S13469" s="52"/>
      <c r="T13469" s="52"/>
      <c r="U13469" s="52"/>
      <c r="V13469" s="52"/>
      <c r="W13469" s="52"/>
      <c r="X13469" s="52"/>
      <c r="Y13469" s="52"/>
      <c r="Z13469" s="52"/>
      <c r="AA13469" s="52"/>
    </row>
    <row r="13470" spans="19:27">
      <c r="S13470" s="52"/>
      <c r="T13470" s="52"/>
      <c r="U13470" s="52"/>
      <c r="V13470" s="52"/>
      <c r="W13470" s="52"/>
      <c r="X13470" s="52"/>
      <c r="Y13470" s="52"/>
      <c r="Z13470" s="52"/>
      <c r="AA13470" s="52"/>
    </row>
    <row r="13471" spans="19:27">
      <c r="S13471" s="52"/>
      <c r="T13471" s="52"/>
      <c r="U13471" s="52"/>
      <c r="V13471" s="52"/>
      <c r="W13471" s="52"/>
      <c r="X13471" s="52"/>
      <c r="Y13471" s="52"/>
      <c r="Z13471" s="52"/>
      <c r="AA13471" s="52"/>
    </row>
    <row r="13472" spans="19:27">
      <c r="S13472" s="52"/>
      <c r="T13472" s="52"/>
      <c r="U13472" s="52"/>
      <c r="V13472" s="52"/>
      <c r="W13472" s="52"/>
      <c r="X13472" s="52"/>
      <c r="Y13472" s="52"/>
      <c r="Z13472" s="52"/>
      <c r="AA13472" s="52"/>
    </row>
    <row r="13473" spans="19:27">
      <c r="S13473" s="52"/>
      <c r="T13473" s="52"/>
      <c r="U13473" s="52"/>
      <c r="V13473" s="52"/>
      <c r="W13473" s="52"/>
      <c r="X13473" s="52"/>
      <c r="Y13473" s="52"/>
      <c r="Z13473" s="52"/>
      <c r="AA13473" s="52"/>
    </row>
    <row r="13474" spans="19:27">
      <c r="S13474" s="52"/>
      <c r="T13474" s="52"/>
      <c r="U13474" s="52"/>
      <c r="V13474" s="52"/>
      <c r="W13474" s="52"/>
      <c r="X13474" s="52"/>
      <c r="Y13474" s="52"/>
      <c r="Z13474" s="52"/>
      <c r="AA13474" s="52"/>
    </row>
    <row r="13475" spans="19:27">
      <c r="S13475" s="52"/>
      <c r="T13475" s="52"/>
      <c r="U13475" s="52"/>
      <c r="V13475" s="52"/>
      <c r="W13475" s="52"/>
      <c r="X13475" s="52"/>
      <c r="Y13475" s="52"/>
      <c r="Z13475" s="52"/>
      <c r="AA13475" s="52"/>
    </row>
    <row r="13476" spans="19:27">
      <c r="S13476" s="52"/>
      <c r="T13476" s="52"/>
      <c r="U13476" s="52"/>
      <c r="V13476" s="52"/>
      <c r="W13476" s="52"/>
      <c r="X13476" s="52"/>
      <c r="Y13476" s="52"/>
      <c r="Z13476" s="52"/>
      <c r="AA13476" s="52"/>
    </row>
    <row r="13477" spans="19:27">
      <c r="S13477" s="52"/>
      <c r="T13477" s="52"/>
      <c r="U13477" s="52"/>
      <c r="V13477" s="52"/>
      <c r="W13477" s="52"/>
      <c r="X13477" s="52"/>
      <c r="Y13477" s="52"/>
      <c r="Z13477" s="52"/>
      <c r="AA13477" s="52"/>
    </row>
    <row r="13478" spans="19:27">
      <c r="S13478" s="52"/>
      <c r="T13478" s="52"/>
      <c r="U13478" s="52"/>
      <c r="V13478" s="52"/>
      <c r="W13478" s="52"/>
      <c r="X13478" s="52"/>
      <c r="Y13478" s="52"/>
      <c r="Z13478" s="52"/>
      <c r="AA13478" s="52"/>
    </row>
    <row r="13479" spans="19:27">
      <c r="S13479" s="52"/>
      <c r="T13479" s="52"/>
      <c r="U13479" s="52"/>
      <c r="V13479" s="52"/>
      <c r="W13479" s="52"/>
      <c r="X13479" s="52"/>
      <c r="Y13479" s="52"/>
      <c r="Z13479" s="52"/>
      <c r="AA13479" s="52"/>
    </row>
    <row r="13480" spans="19:27">
      <c r="S13480" s="52"/>
      <c r="T13480" s="52"/>
      <c r="U13480" s="52"/>
      <c r="V13480" s="52"/>
      <c r="W13480" s="52"/>
      <c r="X13480" s="52"/>
      <c r="Y13480" s="52"/>
      <c r="Z13480" s="52"/>
      <c r="AA13480" s="52"/>
    </row>
    <row r="13481" spans="19:27">
      <c r="S13481" s="52"/>
      <c r="T13481" s="52"/>
      <c r="U13481" s="52"/>
      <c r="V13481" s="52"/>
      <c r="W13481" s="52"/>
      <c r="X13481" s="52"/>
      <c r="Y13481" s="52"/>
      <c r="Z13481" s="52"/>
      <c r="AA13481" s="52"/>
    </row>
    <row r="13482" spans="19:27">
      <c r="S13482" s="52"/>
      <c r="T13482" s="52"/>
      <c r="U13482" s="52"/>
      <c r="V13482" s="52"/>
      <c r="W13482" s="52"/>
      <c r="X13482" s="52"/>
      <c r="Y13482" s="52"/>
      <c r="Z13482" s="52"/>
      <c r="AA13482" s="52"/>
    </row>
    <row r="13483" spans="19:27">
      <c r="S13483" s="52"/>
      <c r="T13483" s="52"/>
      <c r="U13483" s="52"/>
      <c r="V13483" s="52"/>
      <c r="W13483" s="52"/>
      <c r="X13483" s="52"/>
      <c r="Y13483" s="52"/>
      <c r="Z13483" s="52"/>
      <c r="AA13483" s="52"/>
    </row>
    <row r="13484" spans="19:27">
      <c r="S13484" s="52"/>
      <c r="T13484" s="52"/>
      <c r="U13484" s="52"/>
      <c r="V13484" s="52"/>
      <c r="W13484" s="52"/>
      <c r="X13484" s="52"/>
      <c r="Y13484" s="52"/>
      <c r="Z13484" s="52"/>
      <c r="AA13484" s="52"/>
    </row>
    <row r="13485" spans="19:27">
      <c r="S13485" s="52"/>
      <c r="T13485" s="52"/>
      <c r="U13485" s="52"/>
      <c r="V13485" s="52"/>
      <c r="W13485" s="52"/>
      <c r="X13485" s="52"/>
      <c r="Y13485" s="52"/>
      <c r="Z13485" s="52"/>
      <c r="AA13485" s="52"/>
    </row>
    <row r="13486" spans="19:27">
      <c r="S13486" s="52"/>
      <c r="T13486" s="52"/>
      <c r="U13486" s="52"/>
      <c r="V13486" s="52"/>
      <c r="W13486" s="52"/>
      <c r="X13486" s="52"/>
      <c r="Y13486" s="52"/>
      <c r="Z13486" s="52"/>
      <c r="AA13486" s="52"/>
    </row>
    <row r="13487" spans="19:27">
      <c r="S13487" s="52"/>
      <c r="T13487" s="52"/>
      <c r="U13487" s="52"/>
      <c r="V13487" s="52"/>
      <c r="W13487" s="52"/>
      <c r="X13487" s="52"/>
      <c r="Y13487" s="52"/>
      <c r="Z13487" s="52"/>
      <c r="AA13487" s="52"/>
    </row>
    <row r="13488" spans="19:27">
      <c r="S13488" s="52"/>
      <c r="T13488" s="52"/>
      <c r="U13488" s="52"/>
      <c r="V13488" s="52"/>
      <c r="W13488" s="52"/>
      <c r="X13488" s="52"/>
      <c r="Y13488" s="52"/>
      <c r="Z13488" s="52"/>
      <c r="AA13488" s="52"/>
    </row>
    <row r="13489" spans="19:27">
      <c r="S13489" s="52"/>
      <c r="T13489" s="52"/>
      <c r="U13489" s="52"/>
      <c r="V13489" s="52"/>
      <c r="W13489" s="52"/>
      <c r="X13489" s="52"/>
      <c r="Y13489" s="52"/>
      <c r="Z13489" s="52"/>
      <c r="AA13489" s="52"/>
    </row>
    <row r="13490" spans="19:27">
      <c r="S13490" s="52"/>
      <c r="T13490" s="52"/>
      <c r="U13490" s="52"/>
      <c r="V13490" s="52"/>
      <c r="W13490" s="52"/>
      <c r="X13490" s="52"/>
      <c r="Y13490" s="52"/>
      <c r="Z13490" s="52"/>
      <c r="AA13490" s="52"/>
    </row>
    <row r="13491" spans="19:27">
      <c r="S13491" s="52"/>
      <c r="T13491" s="52"/>
      <c r="U13491" s="52"/>
      <c r="V13491" s="52"/>
      <c r="W13491" s="52"/>
      <c r="X13491" s="52"/>
      <c r="Y13491" s="52"/>
      <c r="Z13491" s="52"/>
      <c r="AA13491" s="52"/>
    </row>
    <row r="13492" spans="19:27">
      <c r="S13492" s="52"/>
      <c r="T13492" s="52"/>
      <c r="U13492" s="52"/>
      <c r="V13492" s="52"/>
      <c r="W13492" s="52"/>
      <c r="X13492" s="52"/>
      <c r="Y13492" s="52"/>
      <c r="Z13492" s="52"/>
      <c r="AA13492" s="52"/>
    </row>
    <row r="13493" spans="19:27">
      <c r="S13493" s="52"/>
      <c r="T13493" s="52"/>
      <c r="U13493" s="52"/>
      <c r="V13493" s="52"/>
      <c r="W13493" s="52"/>
      <c r="X13493" s="52"/>
      <c r="Y13493" s="52"/>
      <c r="Z13493" s="52"/>
      <c r="AA13493" s="52"/>
    </row>
    <row r="13494" spans="19:27">
      <c r="S13494" s="52"/>
      <c r="T13494" s="52"/>
      <c r="U13494" s="52"/>
      <c r="V13494" s="52"/>
      <c r="W13494" s="52"/>
      <c r="X13494" s="52"/>
      <c r="Y13494" s="52"/>
      <c r="Z13494" s="52"/>
      <c r="AA13494" s="52"/>
    </row>
    <row r="13495" spans="19:27">
      <c r="S13495" s="52"/>
      <c r="T13495" s="52"/>
      <c r="U13495" s="52"/>
      <c r="V13495" s="52"/>
      <c r="W13495" s="52"/>
      <c r="X13495" s="52"/>
      <c r="Y13495" s="52"/>
      <c r="Z13495" s="52"/>
      <c r="AA13495" s="52"/>
    </row>
    <row r="13496" spans="19:27">
      <c r="S13496" s="52"/>
      <c r="T13496" s="52"/>
      <c r="U13496" s="52"/>
      <c r="V13496" s="52"/>
      <c r="W13496" s="52"/>
      <c r="X13496" s="52"/>
      <c r="Y13496" s="52"/>
      <c r="Z13496" s="52"/>
      <c r="AA13496" s="52"/>
    </row>
    <row r="13497" spans="19:27">
      <c r="S13497" s="52"/>
      <c r="T13497" s="52"/>
      <c r="U13497" s="52"/>
      <c r="V13497" s="52"/>
      <c r="W13497" s="52"/>
      <c r="X13497" s="52"/>
      <c r="Y13497" s="52"/>
      <c r="Z13497" s="52"/>
      <c r="AA13497" s="52"/>
    </row>
    <row r="13498" spans="19:27">
      <c r="S13498" s="52"/>
      <c r="T13498" s="52"/>
      <c r="U13498" s="52"/>
      <c r="V13498" s="52"/>
      <c r="W13498" s="52"/>
      <c r="X13498" s="52"/>
      <c r="Y13498" s="52"/>
      <c r="Z13498" s="52"/>
      <c r="AA13498" s="52"/>
    </row>
    <row r="13499" spans="19:27">
      <c r="S13499" s="52"/>
      <c r="T13499" s="52"/>
      <c r="U13499" s="52"/>
      <c r="V13499" s="52"/>
      <c r="W13499" s="52"/>
      <c r="X13499" s="52"/>
      <c r="Y13499" s="52"/>
      <c r="Z13499" s="52"/>
      <c r="AA13499" s="52"/>
    </row>
    <row r="13500" spans="19:27">
      <c r="S13500" s="52"/>
      <c r="T13500" s="52"/>
      <c r="U13500" s="52"/>
      <c r="V13500" s="52"/>
      <c r="W13500" s="52"/>
      <c r="X13500" s="52"/>
      <c r="Y13500" s="52"/>
      <c r="Z13500" s="52"/>
      <c r="AA13500" s="52"/>
    </row>
    <row r="13501" spans="19:27">
      <c r="S13501" s="52"/>
      <c r="T13501" s="52"/>
      <c r="U13501" s="52"/>
      <c r="V13501" s="52"/>
      <c r="W13501" s="52"/>
      <c r="X13501" s="52"/>
      <c r="Y13501" s="52"/>
      <c r="Z13501" s="52"/>
      <c r="AA13501" s="52"/>
    </row>
    <row r="13502" spans="19:27">
      <c r="S13502" s="52"/>
      <c r="T13502" s="52"/>
      <c r="U13502" s="52"/>
      <c r="V13502" s="52"/>
      <c r="W13502" s="52"/>
      <c r="X13502" s="52"/>
      <c r="Y13502" s="52"/>
      <c r="Z13502" s="52"/>
      <c r="AA13502" s="52"/>
    </row>
    <row r="13503" spans="19:27">
      <c r="S13503" s="52"/>
      <c r="T13503" s="52"/>
      <c r="U13503" s="52"/>
      <c r="V13503" s="52"/>
      <c r="W13503" s="52"/>
      <c r="X13503" s="52"/>
      <c r="Y13503" s="52"/>
      <c r="Z13503" s="52"/>
      <c r="AA13503" s="52"/>
    </row>
    <row r="13504" spans="19:27">
      <c r="S13504" s="52"/>
      <c r="T13504" s="52"/>
      <c r="U13504" s="52"/>
      <c r="V13504" s="52"/>
      <c r="W13504" s="52"/>
      <c r="X13504" s="52"/>
      <c r="Y13504" s="52"/>
      <c r="Z13504" s="52"/>
      <c r="AA13504" s="52"/>
    </row>
    <row r="13505" spans="19:27">
      <c r="S13505" s="52"/>
      <c r="T13505" s="52"/>
      <c r="U13505" s="52"/>
      <c r="V13505" s="52"/>
      <c r="W13505" s="52"/>
      <c r="X13505" s="52"/>
      <c r="Y13505" s="52"/>
      <c r="Z13505" s="52"/>
      <c r="AA13505" s="52"/>
    </row>
    <row r="13506" spans="19:27">
      <c r="S13506" s="52"/>
      <c r="T13506" s="52"/>
      <c r="U13506" s="52"/>
      <c r="V13506" s="52"/>
      <c r="W13506" s="52"/>
      <c r="X13506" s="52"/>
      <c r="Y13506" s="52"/>
      <c r="Z13506" s="52"/>
      <c r="AA13506" s="52"/>
    </row>
    <row r="13507" spans="19:27">
      <c r="S13507" s="52"/>
      <c r="T13507" s="52"/>
      <c r="U13507" s="52"/>
      <c r="V13507" s="52"/>
      <c r="W13507" s="52"/>
      <c r="X13507" s="52"/>
      <c r="Y13507" s="52"/>
      <c r="Z13507" s="52"/>
      <c r="AA13507" s="52"/>
    </row>
    <row r="13508" spans="19:27">
      <c r="S13508" s="52"/>
      <c r="T13508" s="52"/>
      <c r="U13508" s="52"/>
      <c r="V13508" s="52"/>
      <c r="W13508" s="52"/>
      <c r="X13508" s="52"/>
      <c r="Y13508" s="52"/>
      <c r="Z13508" s="52"/>
      <c r="AA13508" s="52"/>
    </row>
    <row r="13509" spans="19:27">
      <c r="S13509" s="52"/>
      <c r="T13509" s="52"/>
      <c r="U13509" s="52"/>
      <c r="V13509" s="52"/>
      <c r="W13509" s="52"/>
      <c r="X13509" s="52"/>
      <c r="Y13509" s="52"/>
      <c r="Z13509" s="52"/>
      <c r="AA13509" s="52"/>
    </row>
    <row r="13510" spans="19:27">
      <c r="S13510" s="52"/>
      <c r="T13510" s="52"/>
      <c r="U13510" s="52"/>
      <c r="V13510" s="52"/>
      <c r="W13510" s="52"/>
      <c r="X13510" s="52"/>
      <c r="Y13510" s="52"/>
      <c r="Z13510" s="52"/>
      <c r="AA13510" s="52"/>
    </row>
    <row r="13511" spans="19:27">
      <c r="S13511" s="52"/>
      <c r="T13511" s="52"/>
      <c r="U13511" s="52"/>
      <c r="V13511" s="52"/>
      <c r="W13511" s="52"/>
      <c r="X13511" s="52"/>
      <c r="Y13511" s="52"/>
      <c r="Z13511" s="52"/>
      <c r="AA13511" s="52"/>
    </row>
    <row r="13512" spans="19:27">
      <c r="S13512" s="52"/>
      <c r="T13512" s="52"/>
      <c r="U13512" s="52"/>
      <c r="V13512" s="52"/>
      <c r="W13512" s="52"/>
      <c r="X13512" s="52"/>
      <c r="Y13512" s="52"/>
      <c r="Z13512" s="52"/>
      <c r="AA13512" s="52"/>
    </row>
    <row r="13513" spans="19:27">
      <c r="S13513" s="52"/>
      <c r="T13513" s="52"/>
      <c r="U13513" s="52"/>
      <c r="V13513" s="52"/>
      <c r="W13513" s="52"/>
      <c r="X13513" s="52"/>
      <c r="Y13513" s="52"/>
      <c r="Z13513" s="52"/>
      <c r="AA13513" s="52"/>
    </row>
    <row r="13514" spans="19:27">
      <c r="S13514" s="52"/>
      <c r="T13514" s="52"/>
      <c r="U13514" s="52"/>
      <c r="V13514" s="52"/>
      <c r="W13514" s="52"/>
      <c r="X13514" s="52"/>
      <c r="Y13514" s="52"/>
      <c r="Z13514" s="52"/>
      <c r="AA13514" s="52"/>
    </row>
    <row r="13515" spans="19:27">
      <c r="S13515" s="52"/>
      <c r="T13515" s="52"/>
      <c r="U13515" s="52"/>
      <c r="V13515" s="52"/>
      <c r="W13515" s="52"/>
      <c r="X13515" s="52"/>
      <c r="Y13515" s="52"/>
      <c r="Z13515" s="52"/>
      <c r="AA13515" s="52"/>
    </row>
    <row r="13516" spans="19:27">
      <c r="S13516" s="52"/>
      <c r="T13516" s="52"/>
      <c r="U13516" s="52"/>
      <c r="V13516" s="52"/>
      <c r="W13516" s="52"/>
      <c r="X13516" s="52"/>
      <c r="Y13516" s="52"/>
      <c r="Z13516" s="52"/>
      <c r="AA13516" s="52"/>
    </row>
    <row r="13517" spans="19:27">
      <c r="S13517" s="52"/>
      <c r="T13517" s="52"/>
      <c r="U13517" s="52"/>
      <c r="V13517" s="52"/>
      <c r="W13517" s="52"/>
      <c r="X13517" s="52"/>
      <c r="Y13517" s="52"/>
      <c r="Z13517" s="52"/>
      <c r="AA13517" s="52"/>
    </row>
    <row r="13518" spans="19:27">
      <c r="S13518" s="52"/>
      <c r="T13518" s="52"/>
      <c r="U13518" s="52"/>
      <c r="V13518" s="52"/>
      <c r="W13518" s="52"/>
      <c r="X13518" s="52"/>
      <c r="Y13518" s="52"/>
      <c r="Z13518" s="52"/>
      <c r="AA13518" s="52"/>
    </row>
    <row r="13519" spans="19:27">
      <c r="S13519" s="52"/>
      <c r="T13519" s="52"/>
      <c r="U13519" s="52"/>
      <c r="V13519" s="52"/>
      <c r="W13519" s="52"/>
      <c r="X13519" s="52"/>
      <c r="Y13519" s="52"/>
      <c r="Z13519" s="52"/>
      <c r="AA13519" s="52"/>
    </row>
    <row r="13520" spans="19:27">
      <c r="S13520" s="52"/>
      <c r="T13520" s="52"/>
      <c r="U13520" s="52"/>
      <c r="V13520" s="52"/>
      <c r="W13520" s="52"/>
      <c r="X13520" s="52"/>
      <c r="Y13520" s="52"/>
      <c r="Z13520" s="52"/>
      <c r="AA13520" s="52"/>
    </row>
    <row r="13521" spans="19:27">
      <c r="S13521" s="52"/>
      <c r="T13521" s="52"/>
      <c r="U13521" s="52"/>
      <c r="V13521" s="52"/>
      <c r="W13521" s="52"/>
      <c r="X13521" s="52"/>
      <c r="Y13521" s="52"/>
      <c r="Z13521" s="52"/>
      <c r="AA13521" s="52"/>
    </row>
    <row r="13522" spans="19:27">
      <c r="S13522" s="52"/>
      <c r="T13522" s="52"/>
      <c r="U13522" s="52"/>
      <c r="V13522" s="52"/>
      <c r="W13522" s="52"/>
      <c r="X13522" s="52"/>
      <c r="Y13522" s="52"/>
      <c r="Z13522" s="52"/>
      <c r="AA13522" s="52"/>
    </row>
    <row r="13523" spans="19:27">
      <c r="S13523" s="52"/>
      <c r="T13523" s="52"/>
      <c r="U13523" s="52"/>
      <c r="V13523" s="52"/>
      <c r="W13523" s="52"/>
      <c r="X13523" s="52"/>
      <c r="Y13523" s="52"/>
      <c r="Z13523" s="52"/>
      <c r="AA13523" s="52"/>
    </row>
    <row r="13524" spans="19:27">
      <c r="S13524" s="52"/>
      <c r="T13524" s="52"/>
      <c r="U13524" s="52"/>
      <c r="V13524" s="52"/>
      <c r="W13524" s="52"/>
      <c r="X13524" s="52"/>
      <c r="Y13524" s="52"/>
      <c r="Z13524" s="52"/>
      <c r="AA13524" s="52"/>
    </row>
    <row r="13525" spans="19:27">
      <c r="S13525" s="52"/>
      <c r="T13525" s="52"/>
      <c r="U13525" s="52"/>
      <c r="V13525" s="52"/>
      <c r="W13525" s="52"/>
      <c r="X13525" s="52"/>
      <c r="Y13525" s="52"/>
      <c r="Z13525" s="52"/>
      <c r="AA13525" s="52"/>
    </row>
    <row r="13526" spans="19:27">
      <c r="S13526" s="52"/>
      <c r="T13526" s="52"/>
      <c r="U13526" s="52"/>
      <c r="V13526" s="52"/>
      <c r="W13526" s="52"/>
      <c r="X13526" s="52"/>
      <c r="Y13526" s="52"/>
      <c r="Z13526" s="52"/>
      <c r="AA13526" s="52"/>
    </row>
    <row r="13527" spans="19:27">
      <c r="S13527" s="52"/>
      <c r="T13527" s="52"/>
      <c r="U13527" s="52"/>
      <c r="V13527" s="52"/>
      <c r="W13527" s="52"/>
      <c r="X13527" s="52"/>
      <c r="Y13527" s="52"/>
      <c r="Z13527" s="52"/>
      <c r="AA13527" s="52"/>
    </row>
    <row r="13528" spans="19:27">
      <c r="S13528" s="52"/>
      <c r="T13528" s="52"/>
      <c r="U13528" s="52"/>
      <c r="V13528" s="52"/>
      <c r="W13528" s="52"/>
      <c r="X13528" s="52"/>
      <c r="Y13528" s="52"/>
      <c r="Z13528" s="52"/>
      <c r="AA13528" s="52"/>
    </row>
    <row r="13529" spans="19:27">
      <c r="S13529" s="52"/>
      <c r="T13529" s="52"/>
      <c r="U13529" s="52"/>
      <c r="V13529" s="52"/>
      <c r="W13529" s="52"/>
      <c r="X13529" s="52"/>
      <c r="Y13529" s="52"/>
      <c r="Z13529" s="52"/>
      <c r="AA13529" s="52"/>
    </row>
    <row r="13530" spans="19:27">
      <c r="S13530" s="52"/>
      <c r="T13530" s="52"/>
      <c r="U13530" s="52"/>
      <c r="V13530" s="52"/>
      <c r="W13530" s="52"/>
      <c r="X13530" s="52"/>
      <c r="Y13530" s="52"/>
      <c r="Z13530" s="52"/>
      <c r="AA13530" s="52"/>
    </row>
    <row r="13531" spans="19:27">
      <c r="S13531" s="52"/>
      <c r="T13531" s="52"/>
      <c r="U13531" s="52"/>
      <c r="V13531" s="52"/>
      <c r="W13531" s="52"/>
      <c r="X13531" s="52"/>
      <c r="Y13531" s="52"/>
      <c r="Z13531" s="52"/>
      <c r="AA13531" s="52"/>
    </row>
    <row r="13532" spans="19:27">
      <c r="S13532" s="52"/>
      <c r="T13532" s="52"/>
      <c r="U13532" s="52"/>
      <c r="V13532" s="52"/>
      <c r="W13532" s="52"/>
      <c r="X13532" s="52"/>
      <c r="Y13532" s="52"/>
      <c r="Z13532" s="52"/>
      <c r="AA13532" s="52"/>
    </row>
    <row r="13533" spans="19:27">
      <c r="S13533" s="52"/>
      <c r="T13533" s="52"/>
      <c r="U13533" s="52"/>
      <c r="V13533" s="52"/>
      <c r="W13533" s="52"/>
      <c r="X13533" s="52"/>
      <c r="Y13533" s="52"/>
      <c r="Z13533" s="52"/>
      <c r="AA13533" s="52"/>
    </row>
    <row r="13534" spans="19:27">
      <c r="S13534" s="52"/>
      <c r="T13534" s="52"/>
      <c r="U13534" s="52"/>
      <c r="V13534" s="52"/>
      <c r="W13534" s="52"/>
      <c r="X13534" s="52"/>
      <c r="Y13534" s="52"/>
      <c r="Z13534" s="52"/>
      <c r="AA13534" s="52"/>
    </row>
    <row r="13535" spans="19:27">
      <c r="S13535" s="52"/>
      <c r="T13535" s="52"/>
      <c r="U13535" s="52"/>
      <c r="V13535" s="52"/>
      <c r="W13535" s="52"/>
      <c r="X13535" s="52"/>
      <c r="Y13535" s="52"/>
      <c r="Z13535" s="52"/>
      <c r="AA13535" s="52"/>
    </row>
    <row r="13536" spans="19:27">
      <c r="S13536" s="52"/>
      <c r="T13536" s="52"/>
      <c r="U13536" s="52"/>
      <c r="V13536" s="52"/>
      <c r="W13536" s="52"/>
      <c r="X13536" s="52"/>
      <c r="Y13536" s="52"/>
      <c r="Z13536" s="52"/>
      <c r="AA13536" s="52"/>
    </row>
    <row r="13537" spans="19:27">
      <c r="S13537" s="52"/>
      <c r="T13537" s="52"/>
      <c r="U13537" s="52"/>
      <c r="V13537" s="52"/>
      <c r="W13537" s="52"/>
      <c r="X13537" s="52"/>
      <c r="Y13537" s="52"/>
      <c r="Z13537" s="52"/>
      <c r="AA13537" s="52"/>
    </row>
    <row r="13538" spans="19:27">
      <c r="S13538" s="52"/>
      <c r="T13538" s="52"/>
      <c r="U13538" s="52"/>
      <c r="V13538" s="52"/>
      <c r="W13538" s="52"/>
      <c r="X13538" s="52"/>
      <c r="Y13538" s="52"/>
      <c r="Z13538" s="52"/>
      <c r="AA13538" s="52"/>
    </row>
    <row r="13539" spans="19:27">
      <c r="S13539" s="52"/>
      <c r="T13539" s="52"/>
      <c r="U13539" s="52"/>
      <c r="V13539" s="52"/>
      <c r="W13539" s="52"/>
      <c r="X13539" s="52"/>
      <c r="Y13539" s="52"/>
      <c r="Z13539" s="52"/>
      <c r="AA13539" s="52"/>
    </row>
    <row r="13540" spans="19:27">
      <c r="S13540" s="52"/>
      <c r="T13540" s="52"/>
      <c r="U13540" s="52"/>
      <c r="V13540" s="52"/>
      <c r="W13540" s="52"/>
      <c r="X13540" s="52"/>
      <c r="Y13540" s="52"/>
      <c r="Z13540" s="52"/>
      <c r="AA13540" s="52"/>
    </row>
    <row r="13541" spans="19:27">
      <c r="S13541" s="52"/>
      <c r="T13541" s="52"/>
      <c r="U13541" s="52"/>
      <c r="V13541" s="52"/>
      <c r="W13541" s="52"/>
      <c r="X13541" s="52"/>
      <c r="Y13541" s="52"/>
      <c r="Z13541" s="52"/>
      <c r="AA13541" s="52"/>
    </row>
    <row r="13542" spans="19:27">
      <c r="S13542" s="52"/>
      <c r="T13542" s="52"/>
      <c r="U13542" s="52"/>
      <c r="V13542" s="52"/>
      <c r="W13542" s="52"/>
      <c r="X13542" s="52"/>
      <c r="Y13542" s="52"/>
      <c r="Z13542" s="52"/>
      <c r="AA13542" s="52"/>
    </row>
    <row r="13543" spans="19:27">
      <c r="S13543" s="52"/>
      <c r="T13543" s="52"/>
      <c r="U13543" s="52"/>
      <c r="V13543" s="52"/>
      <c r="W13543" s="52"/>
      <c r="X13543" s="52"/>
      <c r="Y13543" s="52"/>
      <c r="Z13543" s="52"/>
      <c r="AA13543" s="52"/>
    </row>
    <row r="13544" spans="19:27">
      <c r="S13544" s="52"/>
      <c r="T13544" s="52"/>
      <c r="U13544" s="52"/>
      <c r="V13544" s="52"/>
      <c r="W13544" s="52"/>
      <c r="X13544" s="52"/>
      <c r="Y13544" s="52"/>
      <c r="Z13544" s="52"/>
      <c r="AA13544" s="52"/>
    </row>
    <row r="13545" spans="19:27">
      <c r="S13545" s="52"/>
      <c r="T13545" s="52"/>
      <c r="U13545" s="52"/>
      <c r="V13545" s="52"/>
      <c r="W13545" s="52"/>
      <c r="X13545" s="52"/>
      <c r="Y13545" s="52"/>
      <c r="Z13545" s="52"/>
      <c r="AA13545" s="52"/>
    </row>
    <row r="13546" spans="19:27">
      <c r="S13546" s="52"/>
      <c r="T13546" s="52"/>
      <c r="U13546" s="52"/>
      <c r="V13546" s="52"/>
      <c r="W13546" s="52"/>
      <c r="X13546" s="52"/>
      <c r="Y13546" s="52"/>
      <c r="Z13546" s="52"/>
      <c r="AA13546" s="52"/>
    </row>
    <row r="13547" spans="19:27">
      <c r="S13547" s="52"/>
      <c r="T13547" s="52"/>
      <c r="U13547" s="52"/>
      <c r="V13547" s="52"/>
      <c r="W13547" s="52"/>
      <c r="X13547" s="52"/>
      <c r="Y13547" s="52"/>
      <c r="Z13547" s="52"/>
      <c r="AA13547" s="52"/>
    </row>
    <row r="13548" spans="19:27">
      <c r="S13548" s="52"/>
      <c r="T13548" s="52"/>
      <c r="U13548" s="52"/>
      <c r="V13548" s="52"/>
      <c r="W13548" s="52"/>
      <c r="X13548" s="52"/>
      <c r="Y13548" s="52"/>
      <c r="Z13548" s="52"/>
      <c r="AA13548" s="52"/>
    </row>
    <row r="13549" spans="19:27">
      <c r="S13549" s="52"/>
      <c r="T13549" s="52"/>
      <c r="U13549" s="52"/>
      <c r="V13549" s="52"/>
      <c r="W13549" s="52"/>
      <c r="X13549" s="52"/>
      <c r="Y13549" s="52"/>
      <c r="Z13549" s="52"/>
      <c r="AA13549" s="52"/>
    </row>
    <row r="13550" spans="19:27">
      <c r="S13550" s="52"/>
      <c r="T13550" s="52"/>
      <c r="U13550" s="52"/>
      <c r="V13550" s="52"/>
      <c r="W13550" s="52"/>
      <c r="X13550" s="52"/>
      <c r="Y13550" s="52"/>
      <c r="Z13550" s="52"/>
      <c r="AA13550" s="52"/>
    </row>
    <row r="13551" spans="19:27">
      <c r="S13551" s="52"/>
      <c r="T13551" s="52"/>
      <c r="U13551" s="52"/>
      <c r="V13551" s="52"/>
      <c r="W13551" s="52"/>
      <c r="X13551" s="52"/>
      <c r="Y13551" s="52"/>
      <c r="Z13551" s="52"/>
      <c r="AA13551" s="52"/>
    </row>
    <row r="13552" spans="19:27">
      <c r="S13552" s="52"/>
      <c r="T13552" s="52"/>
      <c r="U13552" s="52"/>
      <c r="V13552" s="52"/>
      <c r="W13552" s="52"/>
      <c r="X13552" s="52"/>
      <c r="Y13552" s="52"/>
      <c r="Z13552" s="52"/>
      <c r="AA13552" s="52"/>
    </row>
    <row r="13553" spans="19:27">
      <c r="S13553" s="52"/>
      <c r="T13553" s="52"/>
      <c r="U13553" s="52"/>
      <c r="V13553" s="52"/>
      <c r="W13553" s="52"/>
      <c r="X13553" s="52"/>
      <c r="Y13553" s="52"/>
      <c r="Z13553" s="52"/>
      <c r="AA13553" s="52"/>
    </row>
    <row r="13554" spans="19:27">
      <c r="S13554" s="52"/>
      <c r="T13554" s="52"/>
      <c r="U13554" s="52"/>
      <c r="V13554" s="52"/>
      <c r="W13554" s="52"/>
      <c r="X13554" s="52"/>
      <c r="Y13554" s="52"/>
      <c r="Z13554" s="52"/>
      <c r="AA13554" s="52"/>
    </row>
    <row r="13555" spans="19:27">
      <c r="S13555" s="52"/>
      <c r="T13555" s="52"/>
      <c r="U13555" s="52"/>
      <c r="V13555" s="52"/>
      <c r="W13555" s="52"/>
      <c r="X13555" s="52"/>
      <c r="Y13555" s="52"/>
      <c r="Z13555" s="52"/>
      <c r="AA13555" s="52"/>
    </row>
    <row r="13556" spans="19:27">
      <c r="S13556" s="52"/>
      <c r="T13556" s="52"/>
      <c r="U13556" s="52"/>
      <c r="V13556" s="52"/>
      <c r="W13556" s="52"/>
      <c r="X13556" s="52"/>
      <c r="Y13556" s="52"/>
      <c r="Z13556" s="52"/>
      <c r="AA13556" s="52"/>
    </row>
    <row r="13557" spans="19:27">
      <c r="S13557" s="52"/>
      <c r="T13557" s="52"/>
      <c r="U13557" s="52"/>
      <c r="V13557" s="52"/>
      <c r="W13557" s="52"/>
      <c r="X13557" s="52"/>
      <c r="Y13557" s="52"/>
      <c r="Z13557" s="52"/>
      <c r="AA13557" s="52"/>
    </row>
    <row r="13558" spans="19:27">
      <c r="S13558" s="52"/>
      <c r="T13558" s="52"/>
      <c r="U13558" s="52"/>
      <c r="V13558" s="52"/>
      <c r="W13558" s="52"/>
      <c r="X13558" s="52"/>
      <c r="Y13558" s="52"/>
      <c r="Z13558" s="52"/>
      <c r="AA13558" s="52"/>
    </row>
    <row r="13559" spans="19:27">
      <c r="S13559" s="52"/>
      <c r="T13559" s="52"/>
      <c r="U13559" s="52"/>
      <c r="V13559" s="52"/>
      <c r="W13559" s="52"/>
      <c r="X13559" s="52"/>
      <c r="Y13559" s="52"/>
      <c r="Z13559" s="52"/>
      <c r="AA13559" s="52"/>
    </row>
    <row r="13560" spans="19:27">
      <c r="S13560" s="52"/>
      <c r="T13560" s="52"/>
      <c r="U13560" s="52"/>
      <c r="V13560" s="52"/>
      <c r="W13560" s="52"/>
      <c r="X13560" s="52"/>
      <c r="Y13560" s="52"/>
      <c r="Z13560" s="52"/>
      <c r="AA13560" s="52"/>
    </row>
    <row r="13561" spans="19:27">
      <c r="S13561" s="52"/>
      <c r="T13561" s="52"/>
      <c r="U13561" s="52"/>
      <c r="V13561" s="52"/>
      <c r="W13561" s="52"/>
      <c r="X13561" s="52"/>
      <c r="Y13561" s="52"/>
      <c r="Z13561" s="52"/>
      <c r="AA13561" s="52"/>
    </row>
    <row r="13562" spans="19:27">
      <c r="S13562" s="52"/>
      <c r="T13562" s="52"/>
      <c r="U13562" s="52"/>
      <c r="V13562" s="52"/>
      <c r="W13562" s="52"/>
      <c r="X13562" s="52"/>
      <c r="Y13562" s="52"/>
      <c r="Z13562" s="52"/>
      <c r="AA13562" s="52"/>
    </row>
    <row r="13563" spans="19:27">
      <c r="S13563" s="52"/>
      <c r="T13563" s="52"/>
      <c r="U13563" s="52"/>
      <c r="V13563" s="52"/>
      <c r="W13563" s="52"/>
      <c r="X13563" s="52"/>
      <c r="Y13563" s="52"/>
      <c r="Z13563" s="52"/>
      <c r="AA13563" s="52"/>
    </row>
    <row r="13564" spans="19:27">
      <c r="S13564" s="52"/>
      <c r="T13564" s="52"/>
      <c r="U13564" s="52"/>
      <c r="V13564" s="52"/>
      <c r="W13564" s="52"/>
      <c r="X13564" s="52"/>
      <c r="Y13564" s="52"/>
      <c r="Z13564" s="52"/>
      <c r="AA13564" s="52"/>
    </row>
    <row r="13565" spans="19:27">
      <c r="S13565" s="52"/>
      <c r="T13565" s="52"/>
      <c r="U13565" s="52"/>
      <c r="V13565" s="52"/>
      <c r="W13565" s="52"/>
      <c r="X13565" s="52"/>
      <c r="Y13565" s="52"/>
      <c r="Z13565" s="52"/>
      <c r="AA13565" s="52"/>
    </row>
    <row r="13566" spans="19:27">
      <c r="S13566" s="52"/>
      <c r="T13566" s="52"/>
      <c r="U13566" s="52"/>
      <c r="V13566" s="52"/>
      <c r="W13566" s="52"/>
      <c r="X13566" s="52"/>
      <c r="Y13566" s="52"/>
      <c r="Z13566" s="52"/>
      <c r="AA13566" s="52"/>
    </row>
    <row r="13567" spans="19:27">
      <c r="S13567" s="52"/>
      <c r="T13567" s="52"/>
      <c r="U13567" s="52"/>
      <c r="V13567" s="52"/>
      <c r="W13567" s="52"/>
      <c r="X13567" s="52"/>
      <c r="Y13567" s="52"/>
      <c r="Z13567" s="52"/>
      <c r="AA13567" s="52"/>
    </row>
    <row r="13568" spans="19:27">
      <c r="S13568" s="52"/>
      <c r="T13568" s="52"/>
      <c r="U13568" s="52"/>
      <c r="V13568" s="52"/>
      <c r="W13568" s="52"/>
      <c r="X13568" s="52"/>
      <c r="Y13568" s="52"/>
      <c r="Z13568" s="52"/>
      <c r="AA13568" s="52"/>
    </row>
    <row r="13569" spans="19:27">
      <c r="S13569" s="52"/>
      <c r="T13569" s="52"/>
      <c r="U13569" s="52"/>
      <c r="V13569" s="52"/>
      <c r="W13569" s="52"/>
      <c r="X13569" s="52"/>
      <c r="Y13569" s="52"/>
      <c r="Z13569" s="52"/>
      <c r="AA13569" s="52"/>
    </row>
    <row r="13570" spans="19:27">
      <c r="S13570" s="52"/>
      <c r="T13570" s="52"/>
      <c r="U13570" s="52"/>
      <c r="V13570" s="52"/>
      <c r="W13570" s="52"/>
      <c r="X13570" s="52"/>
      <c r="Y13570" s="52"/>
      <c r="Z13570" s="52"/>
      <c r="AA13570" s="52"/>
    </row>
    <row r="13571" spans="19:27">
      <c r="S13571" s="52"/>
      <c r="T13571" s="52"/>
      <c r="U13571" s="52"/>
      <c r="V13571" s="52"/>
      <c r="W13571" s="52"/>
      <c r="X13571" s="52"/>
      <c r="Y13571" s="52"/>
      <c r="Z13571" s="52"/>
      <c r="AA13571" s="52"/>
    </row>
    <row r="13572" spans="19:27">
      <c r="S13572" s="52"/>
      <c r="T13572" s="52"/>
      <c r="U13572" s="52"/>
      <c r="V13572" s="52"/>
      <c r="W13572" s="52"/>
      <c r="X13572" s="52"/>
      <c r="Y13572" s="52"/>
      <c r="Z13572" s="52"/>
      <c r="AA13572" s="52"/>
    </row>
    <row r="13573" spans="19:27">
      <c r="S13573" s="52"/>
      <c r="T13573" s="52"/>
      <c r="U13573" s="52"/>
      <c r="V13573" s="52"/>
      <c r="W13573" s="52"/>
      <c r="X13573" s="52"/>
      <c r="Y13573" s="52"/>
      <c r="Z13573" s="52"/>
      <c r="AA13573" s="52"/>
    </row>
    <row r="13574" spans="19:27">
      <c r="S13574" s="52"/>
      <c r="T13574" s="52"/>
      <c r="U13574" s="52"/>
      <c r="V13574" s="52"/>
      <c r="W13574" s="52"/>
      <c r="X13574" s="52"/>
      <c r="Y13574" s="52"/>
      <c r="Z13574" s="52"/>
      <c r="AA13574" s="52"/>
    </row>
    <row r="13575" spans="19:27">
      <c r="S13575" s="52"/>
      <c r="T13575" s="52"/>
      <c r="U13575" s="52"/>
      <c r="V13575" s="52"/>
      <c r="W13575" s="52"/>
      <c r="X13575" s="52"/>
      <c r="Y13575" s="52"/>
      <c r="Z13575" s="52"/>
      <c r="AA13575" s="52"/>
    </row>
    <row r="13576" spans="19:27">
      <c r="S13576" s="52"/>
      <c r="T13576" s="52"/>
      <c r="U13576" s="52"/>
      <c r="V13576" s="52"/>
      <c r="W13576" s="52"/>
      <c r="X13576" s="52"/>
      <c r="Y13576" s="52"/>
      <c r="Z13576" s="52"/>
      <c r="AA13576" s="52"/>
    </row>
    <row r="13577" spans="19:27">
      <c r="S13577" s="52"/>
      <c r="T13577" s="52"/>
      <c r="U13577" s="52"/>
      <c r="V13577" s="52"/>
      <c r="W13577" s="52"/>
      <c r="X13577" s="52"/>
      <c r="Y13577" s="52"/>
      <c r="Z13577" s="52"/>
      <c r="AA13577" s="52"/>
    </row>
    <row r="13578" spans="19:27">
      <c r="S13578" s="52"/>
      <c r="T13578" s="52"/>
      <c r="U13578" s="52"/>
      <c r="V13578" s="52"/>
      <c r="W13578" s="52"/>
      <c r="X13578" s="52"/>
      <c r="Y13578" s="52"/>
      <c r="Z13578" s="52"/>
      <c r="AA13578" s="52"/>
    </row>
    <row r="13579" spans="19:27">
      <c r="S13579" s="52"/>
      <c r="T13579" s="52"/>
      <c r="U13579" s="52"/>
      <c r="V13579" s="52"/>
      <c r="W13579" s="52"/>
      <c r="X13579" s="52"/>
      <c r="Y13579" s="52"/>
      <c r="Z13579" s="52"/>
      <c r="AA13579" s="52"/>
    </row>
    <row r="13580" spans="19:27">
      <c r="S13580" s="52"/>
      <c r="T13580" s="52"/>
      <c r="U13580" s="52"/>
      <c r="V13580" s="52"/>
      <c r="W13580" s="52"/>
      <c r="X13580" s="52"/>
      <c r="Y13580" s="52"/>
      <c r="Z13580" s="52"/>
      <c r="AA13580" s="52"/>
    </row>
    <row r="13581" spans="19:27">
      <c r="S13581" s="52"/>
      <c r="T13581" s="52"/>
      <c r="U13581" s="52"/>
      <c r="V13581" s="52"/>
      <c r="W13581" s="52"/>
      <c r="X13581" s="52"/>
      <c r="Y13581" s="52"/>
      <c r="Z13581" s="52"/>
      <c r="AA13581" s="52"/>
    </row>
    <row r="13582" spans="19:27">
      <c r="S13582" s="52"/>
      <c r="T13582" s="52"/>
      <c r="U13582" s="52"/>
      <c r="V13582" s="52"/>
      <c r="W13582" s="52"/>
      <c r="X13582" s="52"/>
      <c r="Y13582" s="52"/>
      <c r="Z13582" s="52"/>
      <c r="AA13582" s="52"/>
    </row>
    <row r="13583" spans="19:27">
      <c r="S13583" s="52"/>
      <c r="T13583" s="52"/>
      <c r="U13583" s="52"/>
      <c r="V13583" s="52"/>
      <c r="W13583" s="52"/>
      <c r="X13583" s="52"/>
      <c r="Y13583" s="52"/>
      <c r="Z13583" s="52"/>
      <c r="AA13583" s="52"/>
    </row>
    <row r="13584" spans="19:27">
      <c r="S13584" s="52"/>
      <c r="T13584" s="52"/>
      <c r="U13584" s="52"/>
      <c r="V13584" s="52"/>
      <c r="W13584" s="52"/>
      <c r="X13584" s="52"/>
      <c r="Y13584" s="52"/>
      <c r="Z13584" s="52"/>
      <c r="AA13584" s="52"/>
    </row>
    <row r="13585" spans="19:27">
      <c r="S13585" s="52"/>
      <c r="T13585" s="52"/>
      <c r="U13585" s="52"/>
      <c r="V13585" s="52"/>
      <c r="W13585" s="52"/>
      <c r="X13585" s="52"/>
      <c r="Y13585" s="52"/>
      <c r="Z13585" s="52"/>
      <c r="AA13585" s="52"/>
    </row>
    <row r="13586" spans="19:27">
      <c r="S13586" s="52"/>
      <c r="T13586" s="52"/>
      <c r="U13586" s="52"/>
      <c r="V13586" s="52"/>
      <c r="W13586" s="52"/>
      <c r="X13586" s="52"/>
      <c r="Y13586" s="52"/>
      <c r="Z13586" s="52"/>
      <c r="AA13586" s="52"/>
    </row>
    <row r="13587" spans="19:27">
      <c r="S13587" s="52"/>
      <c r="T13587" s="52"/>
      <c r="U13587" s="52"/>
      <c r="V13587" s="52"/>
      <c r="W13587" s="52"/>
      <c r="X13587" s="52"/>
      <c r="Y13587" s="52"/>
      <c r="Z13587" s="52"/>
      <c r="AA13587" s="52"/>
    </row>
    <row r="13588" spans="19:27">
      <c r="S13588" s="52"/>
      <c r="T13588" s="52"/>
      <c r="U13588" s="52"/>
      <c r="V13588" s="52"/>
      <c r="W13588" s="52"/>
      <c r="X13588" s="52"/>
      <c r="Y13588" s="52"/>
      <c r="Z13588" s="52"/>
      <c r="AA13588" s="52"/>
    </row>
    <row r="13589" spans="19:27">
      <c r="S13589" s="52"/>
      <c r="T13589" s="52"/>
      <c r="U13589" s="52"/>
      <c r="V13589" s="52"/>
      <c r="W13589" s="52"/>
      <c r="X13589" s="52"/>
      <c r="Y13589" s="52"/>
      <c r="Z13589" s="52"/>
      <c r="AA13589" s="52"/>
    </row>
    <row r="13590" spans="19:27">
      <c r="S13590" s="52"/>
      <c r="T13590" s="52"/>
      <c r="U13590" s="52"/>
      <c r="V13590" s="52"/>
      <c r="W13590" s="52"/>
      <c r="X13590" s="52"/>
      <c r="Y13590" s="52"/>
      <c r="Z13590" s="52"/>
      <c r="AA13590" s="52"/>
    </row>
    <row r="13591" spans="19:27">
      <c r="S13591" s="52"/>
      <c r="T13591" s="52"/>
      <c r="U13591" s="52"/>
      <c r="V13591" s="52"/>
      <c r="W13591" s="52"/>
      <c r="X13591" s="52"/>
      <c r="Y13591" s="52"/>
      <c r="Z13591" s="52"/>
      <c r="AA13591" s="52"/>
    </row>
    <row r="13592" spans="19:27">
      <c r="S13592" s="52"/>
      <c r="T13592" s="52"/>
      <c r="U13592" s="52"/>
      <c r="V13592" s="52"/>
      <c r="W13592" s="52"/>
      <c r="X13592" s="52"/>
      <c r="Y13592" s="52"/>
      <c r="Z13592" s="52"/>
      <c r="AA13592" s="52"/>
    </row>
    <row r="13593" spans="19:27">
      <c r="S13593" s="52"/>
      <c r="T13593" s="52"/>
      <c r="U13593" s="52"/>
      <c r="V13593" s="52"/>
      <c r="W13593" s="52"/>
      <c r="X13593" s="52"/>
      <c r="Y13593" s="52"/>
      <c r="Z13593" s="52"/>
      <c r="AA13593" s="52"/>
    </row>
    <row r="13594" spans="19:27">
      <c r="S13594" s="52"/>
      <c r="T13594" s="52"/>
      <c r="U13594" s="52"/>
      <c r="V13594" s="52"/>
      <c r="W13594" s="52"/>
      <c r="X13594" s="52"/>
      <c r="Y13594" s="52"/>
      <c r="Z13594" s="52"/>
      <c r="AA13594" s="52"/>
    </row>
    <row r="13595" spans="19:27">
      <c r="S13595" s="52"/>
      <c r="T13595" s="52"/>
      <c r="U13595" s="52"/>
      <c r="V13595" s="52"/>
      <c r="W13595" s="52"/>
      <c r="X13595" s="52"/>
      <c r="Y13595" s="52"/>
      <c r="Z13595" s="52"/>
      <c r="AA13595" s="52"/>
    </row>
    <row r="13596" spans="19:27">
      <c r="S13596" s="52"/>
      <c r="T13596" s="52"/>
      <c r="U13596" s="52"/>
      <c r="V13596" s="52"/>
      <c r="W13596" s="52"/>
      <c r="X13596" s="52"/>
      <c r="Y13596" s="52"/>
      <c r="Z13596" s="52"/>
      <c r="AA13596" s="52"/>
    </row>
    <row r="13597" spans="19:27">
      <c r="S13597" s="52"/>
      <c r="T13597" s="52"/>
      <c r="U13597" s="52"/>
      <c r="V13597" s="52"/>
      <c r="W13597" s="52"/>
      <c r="X13597" s="52"/>
      <c r="Y13597" s="52"/>
      <c r="Z13597" s="52"/>
      <c r="AA13597" s="52"/>
    </row>
    <row r="13598" spans="19:27">
      <c r="S13598" s="52"/>
      <c r="T13598" s="52"/>
      <c r="U13598" s="52"/>
      <c r="V13598" s="52"/>
      <c r="W13598" s="52"/>
      <c r="X13598" s="52"/>
      <c r="Y13598" s="52"/>
      <c r="Z13598" s="52"/>
      <c r="AA13598" s="52"/>
    </row>
    <row r="13599" spans="19:27">
      <c r="S13599" s="52"/>
      <c r="T13599" s="52"/>
      <c r="U13599" s="52"/>
      <c r="V13599" s="52"/>
      <c r="W13599" s="52"/>
      <c r="X13599" s="52"/>
      <c r="Y13599" s="52"/>
      <c r="Z13599" s="52"/>
      <c r="AA13599" s="52"/>
    </row>
    <row r="13600" spans="19:27">
      <c r="S13600" s="52"/>
      <c r="T13600" s="52"/>
      <c r="U13600" s="52"/>
      <c r="V13600" s="52"/>
      <c r="W13600" s="52"/>
      <c r="X13600" s="52"/>
      <c r="Y13600" s="52"/>
      <c r="Z13600" s="52"/>
      <c r="AA13600" s="52"/>
    </row>
    <row r="13601" spans="19:27">
      <c r="S13601" s="52"/>
      <c r="T13601" s="52"/>
      <c r="U13601" s="52"/>
      <c r="V13601" s="52"/>
      <c r="W13601" s="52"/>
      <c r="X13601" s="52"/>
      <c r="Y13601" s="52"/>
      <c r="Z13601" s="52"/>
      <c r="AA13601" s="52"/>
    </row>
    <row r="13602" spans="19:27">
      <c r="S13602" s="52"/>
      <c r="T13602" s="52"/>
      <c r="U13602" s="52"/>
      <c r="V13602" s="52"/>
      <c r="W13602" s="52"/>
      <c r="X13602" s="52"/>
      <c r="Y13602" s="52"/>
      <c r="Z13602" s="52"/>
      <c r="AA13602" s="52"/>
    </row>
    <row r="13603" spans="19:27">
      <c r="S13603" s="52"/>
      <c r="T13603" s="52"/>
      <c r="U13603" s="52"/>
      <c r="V13603" s="52"/>
      <c r="W13603" s="52"/>
      <c r="X13603" s="52"/>
      <c r="Y13603" s="52"/>
      <c r="Z13603" s="52"/>
      <c r="AA13603" s="52"/>
    </row>
    <row r="13604" spans="19:27">
      <c r="S13604" s="52"/>
      <c r="T13604" s="52"/>
      <c r="U13604" s="52"/>
      <c r="V13604" s="52"/>
      <c r="W13604" s="52"/>
      <c r="X13604" s="52"/>
      <c r="Y13604" s="52"/>
      <c r="Z13604" s="52"/>
      <c r="AA13604" s="52"/>
    </row>
    <row r="13605" spans="19:27">
      <c r="S13605" s="52"/>
      <c r="T13605" s="52"/>
      <c r="U13605" s="52"/>
      <c r="V13605" s="52"/>
      <c r="W13605" s="52"/>
      <c r="X13605" s="52"/>
      <c r="Y13605" s="52"/>
      <c r="Z13605" s="52"/>
      <c r="AA13605" s="52"/>
    </row>
    <row r="13606" spans="19:27">
      <c r="S13606" s="52"/>
      <c r="T13606" s="52"/>
      <c r="U13606" s="52"/>
      <c r="V13606" s="52"/>
      <c r="W13606" s="52"/>
      <c r="X13606" s="52"/>
      <c r="Y13606" s="52"/>
      <c r="Z13606" s="52"/>
      <c r="AA13606" s="52"/>
    </row>
    <row r="13607" spans="19:27">
      <c r="S13607" s="52"/>
      <c r="T13607" s="52"/>
      <c r="U13607" s="52"/>
      <c r="V13607" s="52"/>
      <c r="W13607" s="52"/>
      <c r="X13607" s="52"/>
      <c r="Y13607" s="52"/>
      <c r="Z13607" s="52"/>
      <c r="AA13607" s="52"/>
    </row>
    <row r="13608" spans="19:27">
      <c r="S13608" s="52"/>
      <c r="T13608" s="52"/>
      <c r="U13608" s="52"/>
      <c r="V13608" s="52"/>
      <c r="W13608" s="52"/>
      <c r="X13608" s="52"/>
      <c r="Y13608" s="52"/>
      <c r="Z13608" s="52"/>
      <c r="AA13608" s="52"/>
    </row>
    <row r="13609" spans="19:27">
      <c r="S13609" s="52"/>
      <c r="T13609" s="52"/>
      <c r="U13609" s="52"/>
      <c r="V13609" s="52"/>
      <c r="W13609" s="52"/>
      <c r="X13609" s="52"/>
      <c r="Y13609" s="52"/>
      <c r="Z13609" s="52"/>
      <c r="AA13609" s="52"/>
    </row>
    <row r="13610" spans="19:27">
      <c r="S13610" s="52"/>
      <c r="T13610" s="52"/>
      <c r="U13610" s="52"/>
      <c r="V13610" s="52"/>
      <c r="W13610" s="52"/>
      <c r="X13610" s="52"/>
      <c r="Y13610" s="52"/>
      <c r="Z13610" s="52"/>
      <c r="AA13610" s="52"/>
    </row>
    <row r="13611" spans="19:27">
      <c r="S13611" s="52"/>
      <c r="T13611" s="52"/>
      <c r="U13611" s="52"/>
      <c r="V13611" s="52"/>
      <c r="W13611" s="52"/>
      <c r="X13611" s="52"/>
      <c r="Y13611" s="52"/>
      <c r="Z13611" s="52"/>
      <c r="AA13611" s="52"/>
    </row>
    <row r="13612" spans="19:27">
      <c r="S13612" s="52"/>
      <c r="T13612" s="52"/>
      <c r="U13612" s="52"/>
      <c r="V13612" s="52"/>
      <c r="W13612" s="52"/>
      <c r="X13612" s="52"/>
      <c r="Y13612" s="52"/>
      <c r="Z13612" s="52"/>
      <c r="AA13612" s="52"/>
    </row>
    <row r="13613" spans="19:27">
      <c r="S13613" s="52"/>
      <c r="T13613" s="52"/>
      <c r="U13613" s="52"/>
      <c r="V13613" s="52"/>
      <c r="W13613" s="52"/>
      <c r="X13613" s="52"/>
      <c r="Y13613" s="52"/>
      <c r="Z13613" s="52"/>
      <c r="AA13613" s="52"/>
    </row>
    <row r="13614" spans="19:27">
      <c r="S13614" s="52"/>
      <c r="T13614" s="52"/>
      <c r="U13614" s="52"/>
      <c r="V13614" s="52"/>
      <c r="W13614" s="52"/>
      <c r="X13614" s="52"/>
      <c r="Y13614" s="52"/>
      <c r="Z13614" s="52"/>
      <c r="AA13614" s="52"/>
    </row>
    <row r="13615" spans="19:27">
      <c r="S13615" s="52"/>
      <c r="T13615" s="52"/>
      <c r="U13615" s="52"/>
      <c r="V13615" s="52"/>
      <c r="W13615" s="52"/>
      <c r="X13615" s="52"/>
      <c r="Y13615" s="52"/>
      <c r="Z13615" s="52"/>
      <c r="AA13615" s="52"/>
    </row>
    <row r="13616" spans="19:27">
      <c r="S13616" s="52"/>
      <c r="T13616" s="52"/>
      <c r="U13616" s="52"/>
      <c r="V13616" s="52"/>
      <c r="W13616" s="52"/>
      <c r="X13616" s="52"/>
      <c r="Y13616" s="52"/>
      <c r="Z13616" s="52"/>
      <c r="AA13616" s="52"/>
    </row>
    <row r="13617" spans="19:27">
      <c r="S13617" s="52"/>
      <c r="T13617" s="52"/>
      <c r="U13617" s="52"/>
      <c r="V13617" s="52"/>
      <c r="W13617" s="52"/>
      <c r="X13617" s="52"/>
      <c r="Y13617" s="52"/>
      <c r="Z13617" s="52"/>
      <c r="AA13617" s="52"/>
    </row>
    <row r="13618" spans="19:27">
      <c r="S13618" s="52"/>
      <c r="T13618" s="52"/>
      <c r="U13618" s="52"/>
      <c r="V13618" s="52"/>
      <c r="W13618" s="52"/>
      <c r="X13618" s="52"/>
      <c r="Y13618" s="52"/>
      <c r="Z13618" s="52"/>
      <c r="AA13618" s="52"/>
    </row>
    <row r="13619" spans="19:27">
      <c r="S13619" s="52"/>
      <c r="T13619" s="52"/>
      <c r="U13619" s="52"/>
      <c r="V13619" s="52"/>
      <c r="W13619" s="52"/>
      <c r="X13619" s="52"/>
      <c r="Y13619" s="52"/>
      <c r="Z13619" s="52"/>
      <c r="AA13619" s="52"/>
    </row>
    <row r="13620" spans="19:27">
      <c r="S13620" s="52"/>
      <c r="T13620" s="52"/>
      <c r="U13620" s="52"/>
      <c r="V13620" s="52"/>
      <c r="W13620" s="52"/>
      <c r="X13620" s="52"/>
      <c r="Y13620" s="52"/>
      <c r="Z13620" s="52"/>
      <c r="AA13620" s="52"/>
    </row>
    <row r="13621" spans="19:27">
      <c r="S13621" s="52"/>
      <c r="T13621" s="52"/>
      <c r="U13621" s="52"/>
      <c r="V13621" s="52"/>
      <c r="W13621" s="52"/>
      <c r="X13621" s="52"/>
      <c r="Y13621" s="52"/>
      <c r="Z13621" s="52"/>
      <c r="AA13621" s="52"/>
    </row>
    <row r="13622" spans="19:27">
      <c r="S13622" s="52"/>
      <c r="T13622" s="52"/>
      <c r="U13622" s="52"/>
      <c r="V13622" s="52"/>
      <c r="W13622" s="52"/>
      <c r="X13622" s="52"/>
      <c r="Y13622" s="52"/>
      <c r="Z13622" s="52"/>
      <c r="AA13622" s="52"/>
    </row>
    <row r="13623" spans="19:27">
      <c r="S13623" s="52"/>
      <c r="T13623" s="52"/>
      <c r="U13623" s="52"/>
      <c r="V13623" s="52"/>
      <c r="W13623" s="52"/>
      <c r="X13623" s="52"/>
      <c r="Y13623" s="52"/>
      <c r="Z13623" s="52"/>
      <c r="AA13623" s="52"/>
    </row>
    <row r="13624" spans="19:27">
      <c r="S13624" s="52"/>
      <c r="T13624" s="52"/>
      <c r="U13624" s="52"/>
      <c r="V13624" s="52"/>
      <c r="W13624" s="52"/>
      <c r="X13624" s="52"/>
      <c r="Y13624" s="52"/>
      <c r="Z13624" s="52"/>
      <c r="AA13624" s="52"/>
    </row>
    <row r="13625" spans="19:27">
      <c r="S13625" s="52"/>
      <c r="T13625" s="52"/>
      <c r="U13625" s="52"/>
      <c r="V13625" s="52"/>
      <c r="W13625" s="52"/>
      <c r="X13625" s="52"/>
      <c r="Y13625" s="52"/>
      <c r="Z13625" s="52"/>
      <c r="AA13625" s="52"/>
    </row>
    <row r="13626" spans="19:27">
      <c r="S13626" s="52"/>
      <c r="T13626" s="52"/>
      <c r="U13626" s="52"/>
      <c r="V13626" s="52"/>
      <c r="W13626" s="52"/>
      <c r="X13626" s="52"/>
      <c r="Y13626" s="52"/>
      <c r="Z13626" s="52"/>
      <c r="AA13626" s="52"/>
    </row>
    <row r="13627" spans="19:27">
      <c r="S13627" s="52"/>
      <c r="T13627" s="52"/>
      <c r="U13627" s="52"/>
      <c r="V13627" s="52"/>
      <c r="W13627" s="52"/>
      <c r="X13627" s="52"/>
      <c r="Y13627" s="52"/>
      <c r="Z13627" s="52"/>
      <c r="AA13627" s="52"/>
    </row>
    <row r="13628" spans="19:27">
      <c r="S13628" s="52"/>
      <c r="T13628" s="52"/>
      <c r="U13628" s="52"/>
      <c r="V13628" s="52"/>
      <c r="W13628" s="52"/>
      <c r="X13628" s="52"/>
      <c r="Y13628" s="52"/>
      <c r="Z13628" s="52"/>
      <c r="AA13628" s="52"/>
    </row>
    <row r="13629" spans="19:27">
      <c r="S13629" s="52"/>
      <c r="T13629" s="52"/>
      <c r="U13629" s="52"/>
      <c r="V13629" s="52"/>
      <c r="W13629" s="52"/>
      <c r="X13629" s="52"/>
      <c r="Y13629" s="52"/>
      <c r="Z13629" s="52"/>
      <c r="AA13629" s="52"/>
    </row>
    <row r="13630" spans="19:27">
      <c r="S13630" s="52"/>
      <c r="T13630" s="52"/>
      <c r="U13630" s="52"/>
      <c r="V13630" s="52"/>
      <c r="W13630" s="52"/>
      <c r="X13630" s="52"/>
      <c r="Y13630" s="52"/>
      <c r="Z13630" s="52"/>
      <c r="AA13630" s="52"/>
    </row>
    <row r="13631" spans="19:27">
      <c r="S13631" s="52"/>
      <c r="T13631" s="52"/>
      <c r="U13631" s="52"/>
      <c r="V13631" s="52"/>
      <c r="W13631" s="52"/>
      <c r="X13631" s="52"/>
      <c r="Y13631" s="52"/>
      <c r="Z13631" s="52"/>
      <c r="AA13631" s="52"/>
    </row>
    <row r="13632" spans="19:27">
      <c r="S13632" s="52"/>
      <c r="T13632" s="52"/>
      <c r="U13632" s="52"/>
      <c r="V13632" s="52"/>
      <c r="W13632" s="52"/>
      <c r="X13632" s="52"/>
      <c r="Y13632" s="52"/>
      <c r="Z13632" s="52"/>
      <c r="AA13632" s="52"/>
    </row>
    <row r="13633" spans="19:27">
      <c r="S13633" s="52"/>
      <c r="T13633" s="52"/>
      <c r="U13633" s="52"/>
      <c r="V13633" s="52"/>
      <c r="W13633" s="52"/>
      <c r="X13633" s="52"/>
      <c r="Y13633" s="52"/>
      <c r="Z13633" s="52"/>
      <c r="AA13633" s="52"/>
    </row>
    <row r="13634" spans="19:27">
      <c r="S13634" s="52"/>
      <c r="T13634" s="52"/>
      <c r="U13634" s="52"/>
      <c r="V13634" s="52"/>
      <c r="W13634" s="52"/>
      <c r="X13634" s="52"/>
      <c r="Y13634" s="52"/>
      <c r="Z13634" s="52"/>
      <c r="AA13634" s="52"/>
    </row>
    <row r="13635" spans="19:27">
      <c r="S13635" s="52"/>
      <c r="T13635" s="52"/>
      <c r="U13635" s="52"/>
      <c r="V13635" s="52"/>
      <c r="W13635" s="52"/>
      <c r="X13635" s="52"/>
      <c r="Y13635" s="52"/>
      <c r="Z13635" s="52"/>
      <c r="AA13635" s="52"/>
    </row>
    <row r="13636" spans="19:27">
      <c r="S13636" s="52"/>
      <c r="T13636" s="52"/>
      <c r="U13636" s="52"/>
      <c r="V13636" s="52"/>
      <c r="W13636" s="52"/>
      <c r="X13636" s="52"/>
      <c r="Y13636" s="52"/>
      <c r="Z13636" s="52"/>
      <c r="AA13636" s="52"/>
    </row>
    <row r="13637" spans="19:27">
      <c r="S13637" s="52"/>
      <c r="T13637" s="52"/>
      <c r="U13637" s="52"/>
      <c r="V13637" s="52"/>
      <c r="W13637" s="52"/>
      <c r="X13637" s="52"/>
      <c r="Y13637" s="52"/>
      <c r="Z13637" s="52"/>
      <c r="AA13637" s="52"/>
    </row>
    <row r="13638" spans="19:27">
      <c r="S13638" s="52"/>
      <c r="T13638" s="52"/>
      <c r="U13638" s="52"/>
      <c r="V13638" s="52"/>
      <c r="W13638" s="52"/>
      <c r="X13638" s="52"/>
      <c r="Y13638" s="52"/>
      <c r="Z13638" s="52"/>
      <c r="AA13638" s="52"/>
    </row>
    <row r="13639" spans="19:27">
      <c r="S13639" s="52"/>
      <c r="T13639" s="52"/>
      <c r="U13639" s="52"/>
      <c r="V13639" s="52"/>
      <c r="W13639" s="52"/>
      <c r="X13639" s="52"/>
      <c r="Y13639" s="52"/>
      <c r="Z13639" s="52"/>
      <c r="AA13639" s="52"/>
    </row>
    <row r="13640" spans="19:27">
      <c r="S13640" s="52"/>
      <c r="T13640" s="52"/>
      <c r="U13640" s="52"/>
      <c r="V13640" s="52"/>
      <c r="W13640" s="52"/>
      <c r="X13640" s="52"/>
      <c r="Y13640" s="52"/>
      <c r="Z13640" s="52"/>
      <c r="AA13640" s="52"/>
    </row>
    <row r="13641" spans="19:27">
      <c r="S13641" s="52"/>
      <c r="T13641" s="52"/>
      <c r="U13641" s="52"/>
      <c r="V13641" s="52"/>
      <c r="W13641" s="52"/>
      <c r="X13641" s="52"/>
      <c r="Y13641" s="52"/>
      <c r="Z13641" s="52"/>
      <c r="AA13641" s="52"/>
    </row>
    <row r="13642" spans="19:27">
      <c r="S13642" s="52"/>
      <c r="T13642" s="52"/>
      <c r="U13642" s="52"/>
      <c r="V13642" s="52"/>
      <c r="W13642" s="52"/>
      <c r="X13642" s="52"/>
      <c r="Y13642" s="52"/>
      <c r="Z13642" s="52"/>
      <c r="AA13642" s="52"/>
    </row>
    <row r="13643" spans="19:27">
      <c r="S13643" s="52"/>
      <c r="T13643" s="52"/>
      <c r="U13643" s="52"/>
      <c r="V13643" s="52"/>
      <c r="W13643" s="52"/>
      <c r="X13643" s="52"/>
      <c r="Y13643" s="52"/>
      <c r="Z13643" s="52"/>
      <c r="AA13643" s="52"/>
    </row>
    <row r="13644" spans="19:27">
      <c r="S13644" s="52"/>
      <c r="T13644" s="52"/>
      <c r="U13644" s="52"/>
      <c r="V13644" s="52"/>
      <c r="W13644" s="52"/>
      <c r="X13644" s="52"/>
      <c r="Y13644" s="52"/>
      <c r="Z13644" s="52"/>
      <c r="AA13644" s="52"/>
    </row>
    <row r="13645" spans="19:27">
      <c r="S13645" s="52"/>
      <c r="T13645" s="52"/>
      <c r="U13645" s="52"/>
      <c r="V13645" s="52"/>
      <c r="W13645" s="52"/>
      <c r="X13645" s="52"/>
      <c r="Y13645" s="52"/>
      <c r="Z13645" s="52"/>
      <c r="AA13645" s="52"/>
    </row>
    <row r="13646" spans="19:27">
      <c r="S13646" s="52"/>
      <c r="T13646" s="52"/>
      <c r="U13646" s="52"/>
      <c r="V13646" s="52"/>
      <c r="W13646" s="52"/>
      <c r="X13646" s="52"/>
      <c r="Y13646" s="52"/>
      <c r="Z13646" s="52"/>
      <c r="AA13646" s="52"/>
    </row>
    <row r="13647" spans="19:27">
      <c r="S13647" s="52"/>
      <c r="T13647" s="52"/>
      <c r="U13647" s="52"/>
      <c r="V13647" s="52"/>
      <c r="W13647" s="52"/>
      <c r="X13647" s="52"/>
      <c r="Y13647" s="52"/>
      <c r="Z13647" s="52"/>
      <c r="AA13647" s="52"/>
    </row>
    <row r="13648" spans="19:27">
      <c r="S13648" s="52"/>
      <c r="T13648" s="52"/>
      <c r="U13648" s="52"/>
      <c r="V13648" s="52"/>
      <c r="W13648" s="52"/>
      <c r="X13648" s="52"/>
      <c r="Y13648" s="52"/>
      <c r="Z13648" s="52"/>
      <c r="AA13648" s="52"/>
    </row>
    <row r="13649" spans="19:27">
      <c r="S13649" s="52"/>
      <c r="T13649" s="52"/>
      <c r="U13649" s="52"/>
      <c r="V13649" s="52"/>
      <c r="W13649" s="52"/>
      <c r="X13649" s="52"/>
      <c r="Y13649" s="52"/>
      <c r="Z13649" s="52"/>
      <c r="AA13649" s="52"/>
    </row>
    <row r="13650" spans="19:27">
      <c r="S13650" s="52"/>
      <c r="T13650" s="52"/>
      <c r="U13650" s="52"/>
      <c r="V13650" s="52"/>
      <c r="W13650" s="52"/>
      <c r="X13650" s="52"/>
      <c r="Y13650" s="52"/>
      <c r="Z13650" s="52"/>
      <c r="AA13650" s="52"/>
    </row>
    <row r="13651" spans="19:27">
      <c r="S13651" s="52"/>
      <c r="T13651" s="52"/>
      <c r="U13651" s="52"/>
      <c r="V13651" s="52"/>
      <c r="W13651" s="52"/>
      <c r="X13651" s="52"/>
      <c r="Y13651" s="52"/>
      <c r="Z13651" s="52"/>
      <c r="AA13651" s="52"/>
    </row>
    <row r="13652" spans="19:27">
      <c r="S13652" s="52"/>
      <c r="T13652" s="52"/>
      <c r="U13652" s="52"/>
      <c r="V13652" s="52"/>
      <c r="W13652" s="52"/>
      <c r="X13652" s="52"/>
      <c r="Y13652" s="52"/>
      <c r="Z13652" s="52"/>
      <c r="AA13652" s="52"/>
    </row>
    <row r="13653" spans="19:27">
      <c r="S13653" s="52"/>
      <c r="T13653" s="52"/>
      <c r="U13653" s="52"/>
      <c r="V13653" s="52"/>
      <c r="W13653" s="52"/>
      <c r="X13653" s="52"/>
      <c r="Y13653" s="52"/>
      <c r="Z13653" s="52"/>
      <c r="AA13653" s="52"/>
    </row>
    <row r="13654" spans="19:27">
      <c r="S13654" s="52"/>
      <c r="T13654" s="52"/>
      <c r="U13654" s="52"/>
      <c r="V13654" s="52"/>
      <c r="W13654" s="52"/>
      <c r="X13654" s="52"/>
      <c r="Y13654" s="52"/>
      <c r="Z13654" s="52"/>
      <c r="AA13654" s="52"/>
    </row>
    <row r="13655" spans="19:27">
      <c r="S13655" s="52"/>
      <c r="T13655" s="52"/>
      <c r="U13655" s="52"/>
      <c r="V13655" s="52"/>
      <c r="W13655" s="52"/>
      <c r="X13655" s="52"/>
      <c r="Y13655" s="52"/>
      <c r="Z13655" s="52"/>
      <c r="AA13655" s="52"/>
    </row>
    <row r="13656" spans="19:27">
      <c r="S13656" s="52"/>
      <c r="T13656" s="52"/>
      <c r="U13656" s="52"/>
      <c r="V13656" s="52"/>
      <c r="W13656" s="52"/>
      <c r="X13656" s="52"/>
      <c r="Y13656" s="52"/>
      <c r="Z13656" s="52"/>
      <c r="AA13656" s="52"/>
    </row>
    <row r="13657" spans="19:27">
      <c r="S13657" s="52"/>
      <c r="T13657" s="52"/>
      <c r="U13657" s="52"/>
      <c r="V13657" s="52"/>
      <c r="W13657" s="52"/>
      <c r="X13657" s="52"/>
      <c r="Y13657" s="52"/>
      <c r="Z13657" s="52"/>
      <c r="AA13657" s="52"/>
    </row>
    <row r="13658" spans="19:27">
      <c r="S13658" s="52"/>
      <c r="T13658" s="52"/>
      <c r="U13658" s="52"/>
      <c r="V13658" s="52"/>
      <c r="W13658" s="52"/>
      <c r="X13658" s="52"/>
      <c r="Y13658" s="52"/>
      <c r="Z13658" s="52"/>
      <c r="AA13658" s="52"/>
    </row>
    <row r="13659" spans="19:27">
      <c r="S13659" s="52"/>
      <c r="T13659" s="52"/>
      <c r="U13659" s="52"/>
      <c r="V13659" s="52"/>
      <c r="W13659" s="52"/>
      <c r="X13659" s="52"/>
      <c r="Y13659" s="52"/>
      <c r="Z13659" s="52"/>
      <c r="AA13659" s="52"/>
    </row>
    <row r="13660" spans="19:27">
      <c r="S13660" s="52"/>
      <c r="T13660" s="52"/>
      <c r="U13660" s="52"/>
      <c r="V13660" s="52"/>
      <c r="W13660" s="52"/>
      <c r="X13660" s="52"/>
      <c r="Y13660" s="52"/>
      <c r="Z13660" s="52"/>
      <c r="AA13660" s="52"/>
    </row>
    <row r="13661" spans="19:27">
      <c r="S13661" s="52"/>
      <c r="T13661" s="52"/>
      <c r="U13661" s="52"/>
      <c r="V13661" s="52"/>
      <c r="W13661" s="52"/>
      <c r="X13661" s="52"/>
      <c r="Y13661" s="52"/>
      <c r="Z13661" s="52"/>
      <c r="AA13661" s="52"/>
    </row>
    <row r="13662" spans="19:27">
      <c r="S13662" s="52"/>
      <c r="T13662" s="52"/>
      <c r="U13662" s="52"/>
      <c r="V13662" s="52"/>
      <c r="W13662" s="52"/>
      <c r="X13662" s="52"/>
      <c r="Y13662" s="52"/>
      <c r="Z13662" s="52"/>
      <c r="AA13662" s="52"/>
    </row>
    <row r="13663" spans="19:27">
      <c r="S13663" s="52"/>
      <c r="T13663" s="52"/>
      <c r="U13663" s="52"/>
      <c r="V13663" s="52"/>
      <c r="W13663" s="52"/>
      <c r="X13663" s="52"/>
      <c r="Y13663" s="52"/>
      <c r="Z13663" s="52"/>
      <c r="AA13663" s="52"/>
    </row>
    <row r="13664" spans="19:27">
      <c r="S13664" s="52"/>
      <c r="T13664" s="52"/>
      <c r="U13664" s="52"/>
      <c r="V13664" s="52"/>
      <c r="W13664" s="52"/>
      <c r="X13664" s="52"/>
      <c r="Y13664" s="52"/>
      <c r="Z13664" s="52"/>
      <c r="AA13664" s="52"/>
    </row>
    <row r="13665" spans="19:27">
      <c r="S13665" s="52"/>
      <c r="T13665" s="52"/>
      <c r="U13665" s="52"/>
      <c r="V13665" s="52"/>
      <c r="W13665" s="52"/>
      <c r="X13665" s="52"/>
      <c r="Y13665" s="52"/>
      <c r="Z13665" s="52"/>
      <c r="AA13665" s="52"/>
    </row>
    <row r="13666" spans="19:27">
      <c r="S13666" s="52"/>
      <c r="T13666" s="52"/>
      <c r="U13666" s="52"/>
      <c r="V13666" s="52"/>
      <c r="W13666" s="52"/>
      <c r="X13666" s="52"/>
      <c r="Y13666" s="52"/>
      <c r="Z13666" s="52"/>
      <c r="AA13666" s="52"/>
    </row>
    <row r="13667" spans="19:27">
      <c r="S13667" s="52"/>
      <c r="T13667" s="52"/>
      <c r="U13667" s="52"/>
      <c r="V13667" s="52"/>
      <c r="W13667" s="52"/>
      <c r="X13667" s="52"/>
      <c r="Y13667" s="52"/>
      <c r="Z13667" s="52"/>
      <c r="AA13667" s="52"/>
    </row>
    <row r="13668" spans="19:27">
      <c r="S13668" s="52"/>
      <c r="T13668" s="52"/>
      <c r="U13668" s="52"/>
      <c r="V13668" s="52"/>
      <c r="W13668" s="52"/>
      <c r="X13668" s="52"/>
      <c r="Y13668" s="52"/>
      <c r="Z13668" s="52"/>
      <c r="AA13668" s="52"/>
    </row>
    <row r="13669" spans="19:27">
      <c r="S13669" s="52"/>
      <c r="T13669" s="52"/>
      <c r="U13669" s="52"/>
      <c r="V13669" s="52"/>
      <c r="W13669" s="52"/>
      <c r="X13669" s="52"/>
      <c r="Y13669" s="52"/>
      <c r="Z13669" s="52"/>
      <c r="AA13669" s="52"/>
    </row>
    <row r="13670" spans="19:27">
      <c r="S13670" s="52"/>
      <c r="T13670" s="52"/>
      <c r="U13670" s="52"/>
      <c r="V13670" s="52"/>
      <c r="W13670" s="52"/>
      <c r="X13670" s="52"/>
      <c r="Y13670" s="52"/>
      <c r="Z13670" s="52"/>
      <c r="AA13670" s="52"/>
    </row>
    <row r="13671" spans="19:27">
      <c r="S13671" s="52"/>
      <c r="T13671" s="52"/>
      <c r="U13671" s="52"/>
      <c r="V13671" s="52"/>
      <c r="W13671" s="52"/>
      <c r="X13671" s="52"/>
      <c r="Y13671" s="52"/>
      <c r="Z13671" s="52"/>
      <c r="AA13671" s="52"/>
    </row>
    <row r="13672" spans="19:27">
      <c r="S13672" s="52"/>
      <c r="T13672" s="52"/>
      <c r="U13672" s="52"/>
      <c r="V13672" s="52"/>
      <c r="W13672" s="52"/>
      <c r="X13672" s="52"/>
      <c r="Y13672" s="52"/>
      <c r="Z13672" s="52"/>
      <c r="AA13672" s="52"/>
    </row>
    <row r="13673" spans="19:27">
      <c r="S13673" s="52"/>
      <c r="T13673" s="52"/>
      <c r="U13673" s="52"/>
      <c r="V13673" s="52"/>
      <c r="W13673" s="52"/>
      <c r="X13673" s="52"/>
      <c r="Y13673" s="52"/>
      <c r="Z13673" s="52"/>
      <c r="AA13673" s="52"/>
    </row>
    <row r="13674" spans="19:27">
      <c r="S13674" s="52"/>
      <c r="T13674" s="52"/>
      <c r="U13674" s="52"/>
      <c r="V13674" s="52"/>
      <c r="W13674" s="52"/>
      <c r="X13674" s="52"/>
      <c r="Y13674" s="52"/>
      <c r="Z13674" s="52"/>
      <c r="AA13674" s="52"/>
    </row>
    <row r="13675" spans="19:27">
      <c r="S13675" s="52"/>
      <c r="T13675" s="52"/>
      <c r="U13675" s="52"/>
      <c r="V13675" s="52"/>
      <c r="W13675" s="52"/>
      <c r="X13675" s="52"/>
      <c r="Y13675" s="52"/>
      <c r="Z13675" s="52"/>
      <c r="AA13675" s="52"/>
    </row>
    <row r="13676" spans="19:27">
      <c r="S13676" s="52"/>
      <c r="T13676" s="52"/>
      <c r="U13676" s="52"/>
      <c r="V13676" s="52"/>
      <c r="W13676" s="52"/>
      <c r="X13676" s="52"/>
      <c r="Y13676" s="52"/>
      <c r="Z13676" s="52"/>
      <c r="AA13676" s="52"/>
    </row>
    <row r="13677" spans="19:27">
      <c r="S13677" s="52"/>
      <c r="T13677" s="52"/>
      <c r="U13677" s="52"/>
      <c r="V13677" s="52"/>
      <c r="W13677" s="52"/>
      <c r="X13677" s="52"/>
      <c r="Y13677" s="52"/>
      <c r="Z13677" s="52"/>
      <c r="AA13677" s="52"/>
    </row>
    <row r="13678" spans="19:27">
      <c r="S13678" s="52"/>
      <c r="T13678" s="52"/>
      <c r="U13678" s="52"/>
      <c r="V13678" s="52"/>
      <c r="W13678" s="52"/>
      <c r="X13678" s="52"/>
      <c r="Y13678" s="52"/>
      <c r="Z13678" s="52"/>
      <c r="AA13678" s="52"/>
    </row>
    <row r="13679" spans="19:27">
      <c r="S13679" s="52"/>
      <c r="T13679" s="52"/>
      <c r="U13679" s="52"/>
      <c r="V13679" s="52"/>
      <c r="W13679" s="52"/>
      <c r="X13679" s="52"/>
      <c r="Y13679" s="52"/>
      <c r="Z13679" s="52"/>
      <c r="AA13679" s="52"/>
    </row>
    <row r="13680" spans="19:27">
      <c r="S13680" s="52"/>
      <c r="T13680" s="52"/>
      <c r="U13680" s="52"/>
      <c r="V13680" s="52"/>
      <c r="W13680" s="52"/>
      <c r="X13680" s="52"/>
      <c r="Y13680" s="52"/>
      <c r="Z13680" s="52"/>
      <c r="AA13680" s="52"/>
    </row>
    <row r="13681" spans="19:27">
      <c r="S13681" s="52"/>
      <c r="T13681" s="52"/>
      <c r="U13681" s="52"/>
      <c r="V13681" s="52"/>
      <c r="W13681" s="52"/>
      <c r="X13681" s="52"/>
      <c r="Y13681" s="52"/>
      <c r="Z13681" s="52"/>
      <c r="AA13681" s="52"/>
    </row>
    <row r="13682" spans="19:27">
      <c r="S13682" s="52"/>
      <c r="T13682" s="52"/>
      <c r="U13682" s="52"/>
      <c r="V13682" s="52"/>
      <c r="W13682" s="52"/>
      <c r="X13682" s="52"/>
      <c r="Y13682" s="52"/>
      <c r="Z13682" s="52"/>
      <c r="AA13682" s="52"/>
    </row>
    <row r="13683" spans="19:27">
      <c r="S13683" s="52"/>
      <c r="T13683" s="52"/>
      <c r="U13683" s="52"/>
      <c r="V13683" s="52"/>
      <c r="W13683" s="52"/>
      <c r="X13683" s="52"/>
      <c r="Y13683" s="52"/>
      <c r="Z13683" s="52"/>
      <c r="AA13683" s="52"/>
    </row>
    <row r="13684" spans="19:27">
      <c r="S13684" s="52"/>
      <c r="T13684" s="52"/>
      <c r="U13684" s="52"/>
      <c r="V13684" s="52"/>
      <c r="W13684" s="52"/>
      <c r="X13684" s="52"/>
      <c r="Y13684" s="52"/>
      <c r="Z13684" s="52"/>
      <c r="AA13684" s="52"/>
    </row>
    <row r="13685" spans="19:27">
      <c r="S13685" s="52"/>
      <c r="T13685" s="52"/>
      <c r="U13685" s="52"/>
      <c r="V13685" s="52"/>
      <c r="W13685" s="52"/>
      <c r="X13685" s="52"/>
      <c r="Y13685" s="52"/>
      <c r="Z13685" s="52"/>
      <c r="AA13685" s="52"/>
    </row>
    <row r="13686" spans="19:27">
      <c r="S13686" s="52"/>
      <c r="T13686" s="52"/>
      <c r="U13686" s="52"/>
      <c r="V13686" s="52"/>
      <c r="W13686" s="52"/>
      <c r="X13686" s="52"/>
      <c r="Y13686" s="52"/>
      <c r="Z13686" s="52"/>
      <c r="AA13686" s="52"/>
    </row>
    <row r="13687" spans="19:27">
      <c r="S13687" s="52"/>
      <c r="T13687" s="52"/>
      <c r="U13687" s="52"/>
      <c r="V13687" s="52"/>
      <c r="W13687" s="52"/>
      <c r="X13687" s="52"/>
      <c r="Y13687" s="52"/>
      <c r="Z13687" s="52"/>
      <c r="AA13687" s="52"/>
    </row>
    <row r="13688" spans="19:27">
      <c r="S13688" s="52"/>
      <c r="T13688" s="52"/>
      <c r="U13688" s="52"/>
      <c r="V13688" s="52"/>
      <c r="W13688" s="52"/>
      <c r="X13688" s="52"/>
      <c r="Y13688" s="52"/>
      <c r="Z13688" s="52"/>
      <c r="AA13688" s="52"/>
    </row>
    <row r="13689" spans="19:27">
      <c r="S13689" s="52"/>
      <c r="T13689" s="52"/>
      <c r="U13689" s="52"/>
      <c r="V13689" s="52"/>
      <c r="W13689" s="52"/>
      <c r="X13689" s="52"/>
      <c r="Y13689" s="52"/>
      <c r="Z13689" s="52"/>
      <c r="AA13689" s="52"/>
    </row>
    <row r="13690" spans="19:27">
      <c r="S13690" s="52"/>
      <c r="T13690" s="52"/>
      <c r="U13690" s="52"/>
      <c r="V13690" s="52"/>
      <c r="W13690" s="52"/>
      <c r="X13690" s="52"/>
      <c r="Y13690" s="52"/>
      <c r="Z13690" s="52"/>
      <c r="AA13690" s="52"/>
    </row>
    <row r="13691" spans="19:27">
      <c r="S13691" s="52"/>
      <c r="T13691" s="52"/>
      <c r="U13691" s="52"/>
      <c r="V13691" s="52"/>
      <c r="W13691" s="52"/>
      <c r="X13691" s="52"/>
      <c r="Y13691" s="52"/>
      <c r="Z13691" s="52"/>
      <c r="AA13691" s="52"/>
    </row>
    <row r="13692" spans="19:27">
      <c r="S13692" s="52"/>
      <c r="T13692" s="52"/>
      <c r="U13692" s="52"/>
      <c r="V13692" s="52"/>
      <c r="W13692" s="52"/>
      <c r="X13692" s="52"/>
      <c r="Y13692" s="52"/>
      <c r="Z13692" s="52"/>
      <c r="AA13692" s="52"/>
    </row>
    <row r="13693" spans="19:27">
      <c r="S13693" s="52"/>
      <c r="T13693" s="52"/>
      <c r="U13693" s="52"/>
      <c r="V13693" s="52"/>
      <c r="W13693" s="52"/>
      <c r="X13693" s="52"/>
      <c r="Y13693" s="52"/>
      <c r="Z13693" s="52"/>
      <c r="AA13693" s="52"/>
    </row>
    <row r="13694" spans="19:27">
      <c r="S13694" s="52"/>
      <c r="T13694" s="52"/>
      <c r="U13694" s="52"/>
      <c r="V13694" s="52"/>
      <c r="W13694" s="52"/>
      <c r="X13694" s="52"/>
      <c r="Y13694" s="52"/>
      <c r="Z13694" s="52"/>
      <c r="AA13694" s="52"/>
    </row>
    <row r="13695" spans="19:27">
      <c r="S13695" s="52"/>
      <c r="T13695" s="52"/>
      <c r="U13695" s="52"/>
      <c r="V13695" s="52"/>
      <c r="W13695" s="52"/>
      <c r="X13695" s="52"/>
      <c r="Y13695" s="52"/>
      <c r="Z13695" s="52"/>
      <c r="AA13695" s="52"/>
    </row>
    <row r="13696" spans="19:27">
      <c r="S13696" s="52"/>
      <c r="T13696" s="52"/>
      <c r="U13696" s="52"/>
      <c r="V13696" s="52"/>
      <c r="W13696" s="52"/>
      <c r="X13696" s="52"/>
      <c r="Y13696" s="52"/>
      <c r="Z13696" s="52"/>
      <c r="AA13696" s="52"/>
    </row>
    <row r="13697" spans="19:27">
      <c r="S13697" s="52"/>
      <c r="T13697" s="52"/>
      <c r="U13697" s="52"/>
      <c r="V13697" s="52"/>
      <c r="W13697" s="52"/>
      <c r="X13697" s="52"/>
      <c r="Y13697" s="52"/>
      <c r="Z13697" s="52"/>
      <c r="AA13697" s="52"/>
    </row>
    <row r="13698" spans="19:27">
      <c r="S13698" s="52"/>
      <c r="T13698" s="52"/>
      <c r="U13698" s="52"/>
      <c r="V13698" s="52"/>
      <c r="W13698" s="52"/>
      <c r="X13698" s="52"/>
      <c r="Y13698" s="52"/>
      <c r="Z13698" s="52"/>
      <c r="AA13698" s="52"/>
    </row>
    <row r="13699" spans="19:27">
      <c r="S13699" s="52"/>
      <c r="T13699" s="52"/>
      <c r="U13699" s="52"/>
      <c r="V13699" s="52"/>
      <c r="W13699" s="52"/>
      <c r="X13699" s="52"/>
      <c r="Y13699" s="52"/>
      <c r="Z13699" s="52"/>
      <c r="AA13699" s="52"/>
    </row>
    <row r="13700" spans="19:27">
      <c r="S13700" s="52"/>
      <c r="T13700" s="52"/>
      <c r="U13700" s="52"/>
      <c r="V13700" s="52"/>
      <c r="W13700" s="52"/>
      <c r="X13700" s="52"/>
      <c r="Y13700" s="52"/>
      <c r="Z13700" s="52"/>
      <c r="AA13700" s="52"/>
    </row>
    <row r="13701" spans="19:27">
      <c r="S13701" s="52"/>
      <c r="T13701" s="52"/>
      <c r="U13701" s="52"/>
      <c r="V13701" s="52"/>
      <c r="W13701" s="52"/>
      <c r="X13701" s="52"/>
      <c r="Y13701" s="52"/>
      <c r="Z13701" s="52"/>
      <c r="AA13701" s="52"/>
    </row>
    <row r="13702" spans="19:27">
      <c r="S13702" s="52"/>
      <c r="T13702" s="52"/>
      <c r="U13702" s="52"/>
      <c r="V13702" s="52"/>
      <c r="W13702" s="52"/>
      <c r="X13702" s="52"/>
      <c r="Y13702" s="52"/>
      <c r="Z13702" s="52"/>
      <c r="AA13702" s="52"/>
    </row>
    <row r="13703" spans="19:27">
      <c r="S13703" s="52"/>
      <c r="T13703" s="52"/>
      <c r="U13703" s="52"/>
      <c r="V13703" s="52"/>
      <c r="W13703" s="52"/>
      <c r="X13703" s="52"/>
      <c r="Y13703" s="52"/>
      <c r="Z13703" s="52"/>
      <c r="AA13703" s="52"/>
    </row>
    <row r="13704" spans="19:27">
      <c r="S13704" s="52"/>
      <c r="T13704" s="52"/>
      <c r="U13704" s="52"/>
      <c r="V13704" s="52"/>
      <c r="W13704" s="52"/>
      <c r="X13704" s="52"/>
      <c r="Y13704" s="52"/>
      <c r="Z13704" s="52"/>
      <c r="AA13704" s="52"/>
    </row>
    <row r="13705" spans="19:27">
      <c r="S13705" s="52"/>
      <c r="T13705" s="52"/>
      <c r="U13705" s="52"/>
      <c r="V13705" s="52"/>
      <c r="W13705" s="52"/>
      <c r="X13705" s="52"/>
      <c r="Y13705" s="52"/>
      <c r="Z13705" s="52"/>
      <c r="AA13705" s="52"/>
    </row>
    <row r="13706" spans="19:27">
      <c r="S13706" s="52"/>
      <c r="T13706" s="52"/>
      <c r="U13706" s="52"/>
      <c r="V13706" s="52"/>
      <c r="W13706" s="52"/>
      <c r="X13706" s="52"/>
      <c r="Y13706" s="52"/>
      <c r="Z13706" s="52"/>
      <c r="AA13706" s="52"/>
    </row>
    <row r="13707" spans="19:27">
      <c r="S13707" s="52"/>
      <c r="T13707" s="52"/>
      <c r="U13707" s="52"/>
      <c r="V13707" s="52"/>
      <c r="W13707" s="52"/>
      <c r="X13707" s="52"/>
      <c r="Y13707" s="52"/>
      <c r="Z13707" s="52"/>
      <c r="AA13707" s="52"/>
    </row>
    <row r="13708" spans="19:27">
      <c r="S13708" s="52"/>
      <c r="T13708" s="52"/>
      <c r="U13708" s="52"/>
      <c r="V13708" s="52"/>
      <c r="W13708" s="52"/>
      <c r="X13708" s="52"/>
      <c r="Y13708" s="52"/>
      <c r="Z13708" s="52"/>
      <c r="AA13708" s="52"/>
    </row>
    <row r="13709" spans="19:27">
      <c r="S13709" s="52"/>
      <c r="T13709" s="52"/>
      <c r="U13709" s="52"/>
      <c r="V13709" s="52"/>
      <c r="W13709" s="52"/>
      <c r="X13709" s="52"/>
      <c r="Y13709" s="52"/>
      <c r="Z13709" s="52"/>
      <c r="AA13709" s="52"/>
    </row>
    <row r="13710" spans="19:27">
      <c r="S13710" s="52"/>
      <c r="T13710" s="52"/>
      <c r="U13710" s="52"/>
      <c r="V13710" s="52"/>
      <c r="W13710" s="52"/>
      <c r="X13710" s="52"/>
      <c r="Y13710" s="52"/>
      <c r="Z13710" s="52"/>
      <c r="AA13710" s="52"/>
    </row>
    <row r="13711" spans="19:27">
      <c r="S13711" s="52"/>
      <c r="T13711" s="52"/>
      <c r="U13711" s="52"/>
      <c r="V13711" s="52"/>
      <c r="W13711" s="52"/>
      <c r="X13711" s="52"/>
      <c r="Y13711" s="52"/>
      <c r="Z13711" s="52"/>
      <c r="AA13711" s="52"/>
    </row>
    <row r="13712" spans="19:27">
      <c r="S13712" s="52"/>
      <c r="T13712" s="52"/>
      <c r="U13712" s="52"/>
      <c r="V13712" s="52"/>
      <c r="W13712" s="52"/>
      <c r="X13712" s="52"/>
      <c r="Y13712" s="52"/>
      <c r="Z13712" s="52"/>
      <c r="AA13712" s="52"/>
    </row>
    <row r="13713" spans="19:27">
      <c r="S13713" s="52"/>
      <c r="T13713" s="52"/>
      <c r="U13713" s="52"/>
      <c r="V13713" s="52"/>
      <c r="W13713" s="52"/>
      <c r="X13713" s="52"/>
      <c r="Y13713" s="52"/>
      <c r="Z13713" s="52"/>
      <c r="AA13713" s="52"/>
    </row>
    <row r="13714" spans="19:27">
      <c r="S13714" s="52"/>
      <c r="T13714" s="52"/>
      <c r="U13714" s="52"/>
      <c r="V13714" s="52"/>
      <c r="W13714" s="52"/>
      <c r="X13714" s="52"/>
      <c r="Y13714" s="52"/>
      <c r="Z13714" s="52"/>
      <c r="AA13714" s="52"/>
    </row>
    <row r="13715" spans="19:27">
      <c r="S13715" s="52"/>
      <c r="T13715" s="52"/>
      <c r="U13715" s="52"/>
      <c r="V13715" s="52"/>
      <c r="W13715" s="52"/>
      <c r="X13715" s="52"/>
      <c r="Y13715" s="52"/>
      <c r="Z13715" s="52"/>
      <c r="AA13715" s="52"/>
    </row>
    <row r="13716" spans="19:27">
      <c r="S13716" s="52"/>
      <c r="T13716" s="52"/>
      <c r="U13716" s="52"/>
      <c r="V13716" s="52"/>
      <c r="W13716" s="52"/>
      <c r="X13716" s="52"/>
      <c r="Y13716" s="52"/>
      <c r="Z13716" s="52"/>
      <c r="AA13716" s="52"/>
    </row>
    <row r="13717" spans="19:27">
      <c r="S13717" s="52"/>
      <c r="T13717" s="52"/>
      <c r="U13717" s="52"/>
      <c r="V13717" s="52"/>
      <c r="W13717" s="52"/>
      <c r="X13717" s="52"/>
      <c r="Y13717" s="52"/>
      <c r="Z13717" s="52"/>
      <c r="AA13717" s="52"/>
    </row>
    <row r="13718" spans="19:27">
      <c r="S13718" s="52"/>
      <c r="T13718" s="52"/>
      <c r="U13718" s="52"/>
      <c r="V13718" s="52"/>
      <c r="W13718" s="52"/>
      <c r="X13718" s="52"/>
      <c r="Y13718" s="52"/>
      <c r="Z13718" s="52"/>
      <c r="AA13718" s="52"/>
    </row>
    <row r="13719" spans="19:27">
      <c r="S13719" s="52"/>
      <c r="T13719" s="52"/>
      <c r="U13719" s="52"/>
      <c r="V13719" s="52"/>
      <c r="W13719" s="52"/>
      <c r="X13719" s="52"/>
      <c r="Y13719" s="52"/>
      <c r="Z13719" s="52"/>
      <c r="AA13719" s="52"/>
    </row>
    <row r="13720" spans="19:27">
      <c r="S13720" s="52"/>
      <c r="T13720" s="52"/>
      <c r="U13720" s="52"/>
      <c r="V13720" s="52"/>
      <c r="W13720" s="52"/>
      <c r="X13720" s="52"/>
      <c r="Y13720" s="52"/>
      <c r="Z13720" s="52"/>
      <c r="AA13720" s="52"/>
    </row>
    <row r="13721" spans="19:27">
      <c r="S13721" s="52"/>
      <c r="T13721" s="52"/>
      <c r="U13721" s="52"/>
      <c r="V13721" s="52"/>
      <c r="W13721" s="52"/>
      <c r="X13721" s="52"/>
      <c r="Y13721" s="52"/>
      <c r="Z13721" s="52"/>
      <c r="AA13721" s="52"/>
    </row>
    <row r="13722" spans="19:27">
      <c r="S13722" s="52"/>
      <c r="T13722" s="52"/>
      <c r="U13722" s="52"/>
      <c r="V13722" s="52"/>
      <c r="W13722" s="52"/>
      <c r="X13722" s="52"/>
      <c r="Y13722" s="52"/>
      <c r="Z13722" s="52"/>
      <c r="AA13722" s="52"/>
    </row>
    <row r="13723" spans="19:27">
      <c r="S13723" s="52"/>
      <c r="T13723" s="52"/>
      <c r="U13723" s="52"/>
      <c r="V13723" s="52"/>
      <c r="W13723" s="52"/>
      <c r="X13723" s="52"/>
      <c r="Y13723" s="52"/>
      <c r="Z13723" s="52"/>
      <c r="AA13723" s="52"/>
    </row>
    <row r="13724" spans="19:27">
      <c r="S13724" s="52"/>
      <c r="T13724" s="52"/>
      <c r="U13724" s="52"/>
      <c r="V13724" s="52"/>
      <c r="W13724" s="52"/>
      <c r="X13724" s="52"/>
      <c r="Y13724" s="52"/>
      <c r="Z13724" s="52"/>
      <c r="AA13724" s="52"/>
    </row>
    <row r="13725" spans="19:27">
      <c r="S13725" s="52"/>
      <c r="T13725" s="52"/>
      <c r="U13725" s="52"/>
      <c r="V13725" s="52"/>
      <c r="W13725" s="52"/>
      <c r="X13725" s="52"/>
      <c r="Y13725" s="52"/>
      <c r="Z13725" s="52"/>
      <c r="AA13725" s="52"/>
    </row>
    <row r="13726" spans="19:27">
      <c r="S13726" s="52"/>
      <c r="T13726" s="52"/>
      <c r="U13726" s="52"/>
      <c r="V13726" s="52"/>
      <c r="W13726" s="52"/>
      <c r="X13726" s="52"/>
      <c r="Y13726" s="52"/>
      <c r="Z13726" s="52"/>
      <c r="AA13726" s="52"/>
    </row>
    <row r="13727" spans="19:27">
      <c r="S13727" s="52"/>
      <c r="T13727" s="52"/>
      <c r="U13727" s="52"/>
      <c r="V13727" s="52"/>
      <c r="W13727" s="52"/>
      <c r="X13727" s="52"/>
      <c r="Y13727" s="52"/>
      <c r="Z13727" s="52"/>
      <c r="AA13727" s="52"/>
    </row>
    <row r="13728" spans="19:27">
      <c r="S13728" s="52"/>
      <c r="T13728" s="52"/>
      <c r="U13728" s="52"/>
      <c r="V13728" s="52"/>
      <c r="W13728" s="52"/>
      <c r="X13728" s="52"/>
      <c r="Y13728" s="52"/>
      <c r="Z13728" s="52"/>
      <c r="AA13728" s="52"/>
    </row>
    <row r="13729" spans="19:27">
      <c r="S13729" s="52"/>
      <c r="T13729" s="52"/>
      <c r="U13729" s="52"/>
      <c r="V13729" s="52"/>
      <c r="W13729" s="52"/>
      <c r="X13729" s="52"/>
      <c r="Y13729" s="52"/>
      <c r="Z13729" s="52"/>
      <c r="AA13729" s="52"/>
    </row>
    <row r="13730" spans="19:27">
      <c r="S13730" s="52"/>
      <c r="T13730" s="52"/>
      <c r="U13730" s="52"/>
      <c r="V13730" s="52"/>
      <c r="W13730" s="52"/>
      <c r="X13730" s="52"/>
      <c r="Y13730" s="52"/>
      <c r="Z13730" s="52"/>
      <c r="AA13730" s="52"/>
    </row>
    <row r="13731" spans="19:27">
      <c r="S13731" s="52"/>
      <c r="T13731" s="52"/>
      <c r="U13731" s="52"/>
      <c r="V13731" s="52"/>
      <c r="W13731" s="52"/>
      <c r="X13731" s="52"/>
      <c r="Y13731" s="52"/>
      <c r="Z13731" s="52"/>
      <c r="AA13731" s="52"/>
    </row>
    <row r="13732" spans="19:27">
      <c r="S13732" s="52"/>
      <c r="T13732" s="52"/>
      <c r="U13732" s="52"/>
      <c r="V13732" s="52"/>
      <c r="W13732" s="52"/>
      <c r="X13732" s="52"/>
      <c r="Y13732" s="52"/>
      <c r="Z13732" s="52"/>
      <c r="AA13732" s="52"/>
    </row>
    <row r="13733" spans="19:27">
      <c r="S13733" s="52"/>
      <c r="T13733" s="52"/>
      <c r="U13733" s="52"/>
      <c r="V13733" s="52"/>
      <c r="W13733" s="52"/>
      <c r="X13733" s="52"/>
      <c r="Y13733" s="52"/>
      <c r="Z13733" s="52"/>
      <c r="AA13733" s="52"/>
    </row>
    <row r="13734" spans="19:27">
      <c r="S13734" s="52"/>
      <c r="T13734" s="52"/>
      <c r="U13734" s="52"/>
      <c r="V13734" s="52"/>
      <c r="W13734" s="52"/>
      <c r="X13734" s="52"/>
      <c r="Y13734" s="52"/>
      <c r="Z13734" s="52"/>
      <c r="AA13734" s="52"/>
    </row>
    <row r="13735" spans="19:27">
      <c r="S13735" s="52"/>
      <c r="T13735" s="52"/>
      <c r="U13735" s="52"/>
      <c r="V13735" s="52"/>
      <c r="W13735" s="52"/>
      <c r="X13735" s="52"/>
      <c r="Y13735" s="52"/>
      <c r="Z13735" s="52"/>
      <c r="AA13735" s="52"/>
    </row>
    <row r="13736" spans="19:27">
      <c r="S13736" s="52"/>
      <c r="T13736" s="52"/>
      <c r="U13736" s="52"/>
      <c r="V13736" s="52"/>
      <c r="W13736" s="52"/>
      <c r="X13736" s="52"/>
      <c r="Y13736" s="52"/>
      <c r="Z13736" s="52"/>
      <c r="AA13736" s="52"/>
    </row>
    <row r="13737" spans="19:27">
      <c r="S13737" s="52"/>
      <c r="T13737" s="52"/>
      <c r="U13737" s="52"/>
      <c r="V13737" s="52"/>
      <c r="W13737" s="52"/>
      <c r="X13737" s="52"/>
      <c r="Y13737" s="52"/>
      <c r="Z13737" s="52"/>
      <c r="AA13737" s="52"/>
    </row>
    <row r="13738" spans="19:27">
      <c r="S13738" s="52"/>
      <c r="T13738" s="52"/>
      <c r="U13738" s="52"/>
      <c r="V13738" s="52"/>
      <c r="W13738" s="52"/>
      <c r="X13738" s="52"/>
      <c r="Y13738" s="52"/>
      <c r="Z13738" s="52"/>
      <c r="AA13738" s="52"/>
    </row>
    <row r="13739" spans="19:27">
      <c r="S13739" s="52"/>
      <c r="T13739" s="52"/>
      <c r="U13739" s="52"/>
      <c r="V13739" s="52"/>
      <c r="W13739" s="52"/>
      <c r="X13739" s="52"/>
      <c r="Y13739" s="52"/>
      <c r="Z13739" s="52"/>
      <c r="AA13739" s="52"/>
    </row>
    <row r="13740" spans="19:27">
      <c r="S13740" s="52"/>
      <c r="T13740" s="52"/>
      <c r="U13740" s="52"/>
      <c r="V13740" s="52"/>
      <c r="W13740" s="52"/>
      <c r="X13740" s="52"/>
      <c r="Y13740" s="52"/>
      <c r="Z13740" s="52"/>
      <c r="AA13740" s="52"/>
    </row>
    <row r="13741" spans="19:27">
      <c r="S13741" s="52"/>
      <c r="T13741" s="52"/>
      <c r="U13741" s="52"/>
      <c r="V13741" s="52"/>
      <c r="W13741" s="52"/>
      <c r="X13741" s="52"/>
      <c r="Y13741" s="52"/>
      <c r="Z13741" s="52"/>
      <c r="AA13741" s="52"/>
    </row>
    <row r="13742" spans="19:27">
      <c r="S13742" s="52"/>
      <c r="T13742" s="52"/>
      <c r="U13742" s="52"/>
      <c r="V13742" s="52"/>
      <c r="W13742" s="52"/>
      <c r="X13742" s="52"/>
      <c r="Y13742" s="52"/>
      <c r="Z13742" s="52"/>
      <c r="AA13742" s="52"/>
    </row>
    <row r="13743" spans="19:27">
      <c r="S13743" s="52"/>
      <c r="T13743" s="52"/>
      <c r="U13743" s="52"/>
      <c r="V13743" s="52"/>
      <c r="W13743" s="52"/>
      <c r="X13743" s="52"/>
      <c r="Y13743" s="52"/>
      <c r="Z13743" s="52"/>
      <c r="AA13743" s="52"/>
    </row>
    <row r="13744" spans="19:27">
      <c r="S13744" s="52"/>
      <c r="T13744" s="52"/>
      <c r="U13744" s="52"/>
      <c r="V13744" s="52"/>
      <c r="W13744" s="52"/>
      <c r="X13744" s="52"/>
      <c r="Y13744" s="52"/>
      <c r="Z13744" s="52"/>
      <c r="AA13744" s="52"/>
    </row>
    <row r="13745" spans="19:27">
      <c r="S13745" s="52"/>
      <c r="T13745" s="52"/>
      <c r="U13745" s="52"/>
      <c r="V13745" s="52"/>
      <c r="W13745" s="52"/>
      <c r="X13745" s="52"/>
      <c r="Y13745" s="52"/>
      <c r="Z13745" s="52"/>
      <c r="AA13745" s="52"/>
    </row>
    <row r="13746" spans="19:27">
      <c r="S13746" s="52"/>
      <c r="T13746" s="52"/>
      <c r="U13746" s="52"/>
      <c r="V13746" s="52"/>
      <c r="W13746" s="52"/>
      <c r="X13746" s="52"/>
      <c r="Y13746" s="52"/>
      <c r="Z13746" s="52"/>
      <c r="AA13746" s="52"/>
    </row>
    <row r="13747" spans="19:27">
      <c r="S13747" s="52"/>
      <c r="T13747" s="52"/>
      <c r="U13747" s="52"/>
      <c r="V13747" s="52"/>
      <c r="W13747" s="52"/>
      <c r="X13747" s="52"/>
      <c r="Y13747" s="52"/>
      <c r="Z13747" s="52"/>
      <c r="AA13747" s="52"/>
    </row>
    <row r="13748" spans="19:27">
      <c r="S13748" s="52"/>
      <c r="T13748" s="52"/>
      <c r="U13748" s="52"/>
      <c r="V13748" s="52"/>
      <c r="W13748" s="52"/>
      <c r="X13748" s="52"/>
      <c r="Y13748" s="52"/>
      <c r="Z13748" s="52"/>
      <c r="AA13748" s="52"/>
    </row>
    <row r="13749" spans="19:27">
      <c r="S13749" s="52"/>
      <c r="T13749" s="52"/>
      <c r="U13749" s="52"/>
      <c r="V13749" s="52"/>
      <c r="W13749" s="52"/>
      <c r="X13749" s="52"/>
      <c r="Y13749" s="52"/>
      <c r="Z13749" s="52"/>
      <c r="AA13749" s="52"/>
    </row>
    <row r="13750" spans="19:27">
      <c r="S13750" s="52"/>
      <c r="T13750" s="52"/>
      <c r="U13750" s="52"/>
      <c r="V13750" s="52"/>
      <c r="W13750" s="52"/>
      <c r="X13750" s="52"/>
      <c r="Y13750" s="52"/>
      <c r="Z13750" s="52"/>
      <c r="AA13750" s="52"/>
    </row>
    <row r="13751" spans="19:27">
      <c r="S13751" s="52"/>
      <c r="T13751" s="52"/>
      <c r="U13751" s="52"/>
      <c r="V13751" s="52"/>
      <c r="W13751" s="52"/>
      <c r="X13751" s="52"/>
      <c r="Y13751" s="52"/>
      <c r="Z13751" s="52"/>
      <c r="AA13751" s="52"/>
    </row>
    <row r="13752" spans="19:27">
      <c r="S13752" s="52"/>
      <c r="T13752" s="52"/>
      <c r="U13752" s="52"/>
      <c r="V13752" s="52"/>
      <c r="W13752" s="52"/>
      <c r="X13752" s="52"/>
      <c r="Y13752" s="52"/>
      <c r="Z13752" s="52"/>
      <c r="AA13752" s="52"/>
    </row>
    <row r="13753" spans="19:27">
      <c r="S13753" s="52"/>
      <c r="T13753" s="52"/>
      <c r="U13753" s="52"/>
      <c r="V13753" s="52"/>
      <c r="W13753" s="52"/>
      <c r="X13753" s="52"/>
      <c r="Y13753" s="52"/>
      <c r="Z13753" s="52"/>
      <c r="AA13753" s="52"/>
    </row>
    <row r="13754" spans="19:27">
      <c r="S13754" s="52"/>
      <c r="T13754" s="52"/>
      <c r="U13754" s="52"/>
      <c r="V13754" s="52"/>
      <c r="W13754" s="52"/>
      <c r="X13754" s="52"/>
      <c r="Y13754" s="52"/>
      <c r="Z13754" s="52"/>
      <c r="AA13754" s="52"/>
    </row>
    <row r="13755" spans="19:27">
      <c r="S13755" s="52"/>
      <c r="T13755" s="52"/>
      <c r="U13755" s="52"/>
      <c r="V13755" s="52"/>
      <c r="W13755" s="52"/>
      <c r="X13755" s="52"/>
      <c r="Y13755" s="52"/>
      <c r="Z13755" s="52"/>
      <c r="AA13755" s="52"/>
    </row>
    <row r="13756" spans="19:27">
      <c r="S13756" s="52"/>
      <c r="T13756" s="52"/>
      <c r="U13756" s="52"/>
      <c r="V13756" s="52"/>
      <c r="W13756" s="52"/>
      <c r="X13756" s="52"/>
      <c r="Y13756" s="52"/>
      <c r="Z13756" s="52"/>
      <c r="AA13756" s="52"/>
    </row>
    <row r="13757" spans="19:27">
      <c r="S13757" s="52"/>
      <c r="T13757" s="52"/>
      <c r="U13757" s="52"/>
      <c r="V13757" s="52"/>
      <c r="W13757" s="52"/>
      <c r="X13757" s="52"/>
      <c r="Y13757" s="52"/>
      <c r="Z13757" s="52"/>
      <c r="AA13757" s="52"/>
    </row>
    <row r="13758" spans="19:27">
      <c r="S13758" s="52"/>
      <c r="T13758" s="52"/>
      <c r="U13758" s="52"/>
      <c r="V13758" s="52"/>
      <c r="W13758" s="52"/>
      <c r="X13758" s="52"/>
      <c r="Y13758" s="52"/>
      <c r="Z13758" s="52"/>
      <c r="AA13758" s="52"/>
    </row>
    <row r="13759" spans="19:27">
      <c r="S13759" s="52"/>
      <c r="T13759" s="52"/>
      <c r="U13759" s="52"/>
      <c r="V13759" s="52"/>
      <c r="W13759" s="52"/>
      <c r="X13759" s="52"/>
      <c r="Y13759" s="52"/>
      <c r="Z13759" s="52"/>
      <c r="AA13759" s="52"/>
    </row>
    <row r="13760" spans="19:27">
      <c r="S13760" s="52"/>
      <c r="T13760" s="52"/>
      <c r="U13760" s="52"/>
      <c r="V13760" s="52"/>
      <c r="W13760" s="52"/>
      <c r="X13760" s="52"/>
      <c r="Y13760" s="52"/>
      <c r="Z13760" s="52"/>
      <c r="AA13760" s="52"/>
    </row>
    <row r="13761" spans="19:27">
      <c r="S13761" s="52"/>
      <c r="T13761" s="52"/>
      <c r="U13761" s="52"/>
      <c r="V13761" s="52"/>
      <c r="W13761" s="52"/>
      <c r="X13761" s="52"/>
      <c r="Y13761" s="52"/>
      <c r="Z13761" s="52"/>
      <c r="AA13761" s="52"/>
    </row>
    <row r="13762" spans="19:27">
      <c r="S13762" s="52"/>
      <c r="T13762" s="52"/>
      <c r="U13762" s="52"/>
      <c r="V13762" s="52"/>
      <c r="W13762" s="52"/>
      <c r="X13762" s="52"/>
      <c r="Y13762" s="52"/>
      <c r="Z13762" s="52"/>
      <c r="AA13762" s="52"/>
    </row>
    <row r="13763" spans="19:27">
      <c r="S13763" s="52"/>
      <c r="T13763" s="52"/>
      <c r="U13763" s="52"/>
      <c r="V13763" s="52"/>
      <c r="W13763" s="52"/>
      <c r="X13763" s="52"/>
      <c r="Y13763" s="52"/>
      <c r="Z13763" s="52"/>
      <c r="AA13763" s="52"/>
    </row>
    <row r="13764" spans="19:27">
      <c r="S13764" s="52"/>
      <c r="T13764" s="52"/>
      <c r="U13764" s="52"/>
      <c r="V13764" s="52"/>
      <c r="W13764" s="52"/>
      <c r="X13764" s="52"/>
      <c r="Y13764" s="52"/>
      <c r="Z13764" s="52"/>
      <c r="AA13764" s="52"/>
    </row>
    <row r="13765" spans="19:27">
      <c r="S13765" s="52"/>
      <c r="T13765" s="52"/>
      <c r="U13765" s="52"/>
      <c r="V13765" s="52"/>
      <c r="W13765" s="52"/>
      <c r="X13765" s="52"/>
      <c r="Y13765" s="52"/>
      <c r="Z13765" s="52"/>
      <c r="AA13765" s="52"/>
    </row>
    <row r="13766" spans="19:27">
      <c r="S13766" s="52"/>
      <c r="T13766" s="52"/>
      <c r="U13766" s="52"/>
      <c r="V13766" s="52"/>
      <c r="W13766" s="52"/>
      <c r="X13766" s="52"/>
      <c r="Y13766" s="52"/>
      <c r="Z13766" s="52"/>
      <c r="AA13766" s="52"/>
    </row>
    <row r="13767" spans="19:27">
      <c r="S13767" s="52"/>
      <c r="T13767" s="52"/>
      <c r="U13767" s="52"/>
      <c r="V13767" s="52"/>
      <c r="W13767" s="52"/>
      <c r="X13767" s="52"/>
      <c r="Y13767" s="52"/>
      <c r="Z13767" s="52"/>
      <c r="AA13767" s="52"/>
    </row>
    <row r="13768" spans="19:27">
      <c r="S13768" s="52"/>
      <c r="T13768" s="52"/>
      <c r="U13768" s="52"/>
      <c r="V13768" s="52"/>
      <c r="W13768" s="52"/>
      <c r="X13768" s="52"/>
      <c r="Y13768" s="52"/>
      <c r="Z13768" s="52"/>
      <c r="AA13768" s="52"/>
    </row>
    <row r="13769" spans="19:27">
      <c r="S13769" s="52"/>
      <c r="T13769" s="52"/>
      <c r="U13769" s="52"/>
      <c r="V13769" s="52"/>
      <c r="W13769" s="52"/>
      <c r="X13769" s="52"/>
      <c r="Y13769" s="52"/>
      <c r="Z13769" s="52"/>
      <c r="AA13769" s="52"/>
    </row>
    <row r="13770" spans="19:27">
      <c r="S13770" s="52"/>
      <c r="T13770" s="52"/>
      <c r="U13770" s="52"/>
      <c r="V13770" s="52"/>
      <c r="W13770" s="52"/>
      <c r="X13770" s="52"/>
      <c r="Y13770" s="52"/>
      <c r="Z13770" s="52"/>
      <c r="AA13770" s="52"/>
    </row>
    <row r="13771" spans="19:27">
      <c r="S13771" s="52"/>
      <c r="T13771" s="52"/>
      <c r="U13771" s="52"/>
      <c r="V13771" s="52"/>
      <c r="W13771" s="52"/>
      <c r="X13771" s="52"/>
      <c r="Y13771" s="52"/>
      <c r="Z13771" s="52"/>
      <c r="AA13771" s="52"/>
    </row>
    <row r="13772" spans="19:27">
      <c r="S13772" s="52"/>
      <c r="T13772" s="52"/>
      <c r="U13772" s="52"/>
      <c r="V13772" s="52"/>
      <c r="W13772" s="52"/>
      <c r="X13772" s="52"/>
      <c r="Y13772" s="52"/>
      <c r="Z13772" s="52"/>
      <c r="AA13772" s="52"/>
    </row>
    <row r="13773" spans="19:27">
      <c r="S13773" s="52"/>
      <c r="T13773" s="52"/>
      <c r="U13773" s="52"/>
      <c r="V13773" s="52"/>
      <c r="W13773" s="52"/>
      <c r="X13773" s="52"/>
      <c r="Y13773" s="52"/>
      <c r="Z13773" s="52"/>
      <c r="AA13773" s="52"/>
    </row>
    <row r="13774" spans="19:27">
      <c r="S13774" s="52"/>
      <c r="T13774" s="52"/>
      <c r="U13774" s="52"/>
      <c r="V13774" s="52"/>
      <c r="W13774" s="52"/>
      <c r="X13774" s="52"/>
      <c r="Y13774" s="52"/>
      <c r="Z13774" s="52"/>
      <c r="AA13774" s="52"/>
    </row>
    <row r="13775" spans="19:27">
      <c r="S13775" s="52"/>
      <c r="T13775" s="52"/>
      <c r="U13775" s="52"/>
      <c r="V13775" s="52"/>
      <c r="W13775" s="52"/>
      <c r="X13775" s="52"/>
      <c r="Y13775" s="52"/>
      <c r="Z13775" s="52"/>
      <c r="AA13775" s="52"/>
    </row>
    <row r="13776" spans="19:27">
      <c r="S13776" s="52"/>
      <c r="T13776" s="52"/>
      <c r="U13776" s="52"/>
      <c r="V13776" s="52"/>
      <c r="W13776" s="52"/>
      <c r="X13776" s="52"/>
      <c r="Y13776" s="52"/>
      <c r="Z13776" s="52"/>
      <c r="AA13776" s="52"/>
    </row>
    <row r="13777" spans="19:27">
      <c r="S13777" s="52"/>
      <c r="T13777" s="52"/>
      <c r="U13777" s="52"/>
      <c r="V13777" s="52"/>
      <c r="W13777" s="52"/>
      <c r="X13777" s="52"/>
      <c r="Y13777" s="52"/>
      <c r="Z13777" s="52"/>
      <c r="AA13777" s="52"/>
    </row>
    <row r="13778" spans="19:27">
      <c r="S13778" s="52"/>
      <c r="T13778" s="52"/>
      <c r="U13778" s="52"/>
      <c r="V13778" s="52"/>
      <c r="W13778" s="52"/>
      <c r="X13778" s="52"/>
      <c r="Y13778" s="52"/>
      <c r="Z13778" s="52"/>
      <c r="AA13778" s="52"/>
    </row>
    <row r="13779" spans="19:27">
      <c r="S13779" s="52"/>
      <c r="T13779" s="52"/>
      <c r="U13779" s="52"/>
      <c r="V13779" s="52"/>
      <c r="W13779" s="52"/>
      <c r="X13779" s="52"/>
      <c r="Y13779" s="52"/>
      <c r="Z13779" s="52"/>
      <c r="AA13779" s="52"/>
    </row>
    <row r="13780" spans="19:27">
      <c r="S13780" s="52"/>
      <c r="T13780" s="52"/>
      <c r="U13780" s="52"/>
      <c r="V13780" s="52"/>
      <c r="W13780" s="52"/>
      <c r="X13780" s="52"/>
      <c r="Y13780" s="52"/>
      <c r="Z13780" s="52"/>
      <c r="AA13780" s="52"/>
    </row>
    <row r="13781" spans="19:27">
      <c r="S13781" s="52"/>
      <c r="T13781" s="52"/>
      <c r="U13781" s="52"/>
      <c r="V13781" s="52"/>
      <c r="W13781" s="52"/>
      <c r="X13781" s="52"/>
      <c r="Y13781" s="52"/>
      <c r="Z13781" s="52"/>
      <c r="AA13781" s="52"/>
    </row>
    <row r="13782" spans="19:27">
      <c r="S13782" s="52"/>
      <c r="T13782" s="52"/>
      <c r="U13782" s="52"/>
      <c r="V13782" s="52"/>
      <c r="W13782" s="52"/>
      <c r="X13782" s="52"/>
      <c r="Y13782" s="52"/>
      <c r="Z13782" s="52"/>
      <c r="AA13782" s="52"/>
    </row>
    <row r="13783" spans="19:27">
      <c r="S13783" s="52"/>
      <c r="T13783" s="52"/>
      <c r="U13783" s="52"/>
      <c r="V13783" s="52"/>
      <c r="W13783" s="52"/>
      <c r="X13783" s="52"/>
      <c r="Y13783" s="52"/>
      <c r="Z13783" s="52"/>
      <c r="AA13783" s="52"/>
    </row>
    <row r="13784" spans="19:27">
      <c r="S13784" s="52"/>
      <c r="T13784" s="52"/>
      <c r="U13784" s="52"/>
      <c r="V13784" s="52"/>
      <c r="W13784" s="52"/>
      <c r="X13784" s="52"/>
      <c r="Y13784" s="52"/>
      <c r="Z13784" s="52"/>
      <c r="AA13784" s="52"/>
    </row>
    <row r="13785" spans="19:27">
      <c r="S13785" s="52"/>
      <c r="T13785" s="52"/>
      <c r="U13785" s="52"/>
      <c r="V13785" s="52"/>
      <c r="W13785" s="52"/>
      <c r="X13785" s="52"/>
      <c r="Y13785" s="52"/>
      <c r="Z13785" s="52"/>
      <c r="AA13785" s="52"/>
    </row>
    <row r="13786" spans="19:27">
      <c r="S13786" s="52"/>
      <c r="T13786" s="52"/>
      <c r="U13786" s="52"/>
      <c r="V13786" s="52"/>
      <c r="W13786" s="52"/>
      <c r="X13786" s="52"/>
      <c r="Y13786" s="52"/>
      <c r="Z13786" s="52"/>
      <c r="AA13786" s="52"/>
    </row>
    <row r="13787" spans="19:27">
      <c r="S13787" s="52"/>
      <c r="T13787" s="52"/>
      <c r="U13787" s="52"/>
      <c r="V13787" s="52"/>
      <c r="W13787" s="52"/>
      <c r="X13787" s="52"/>
      <c r="Y13787" s="52"/>
      <c r="Z13787" s="52"/>
      <c r="AA13787" s="52"/>
    </row>
    <row r="13788" spans="19:27">
      <c r="S13788" s="52"/>
      <c r="T13788" s="52"/>
      <c r="U13788" s="52"/>
      <c r="V13788" s="52"/>
      <c r="W13788" s="52"/>
      <c r="X13788" s="52"/>
      <c r="Y13788" s="52"/>
      <c r="Z13788" s="52"/>
      <c r="AA13788" s="52"/>
    </row>
    <row r="13789" spans="19:27">
      <c r="S13789" s="52"/>
      <c r="T13789" s="52"/>
      <c r="U13789" s="52"/>
      <c r="V13789" s="52"/>
      <c r="W13789" s="52"/>
      <c r="X13789" s="52"/>
      <c r="Y13789" s="52"/>
      <c r="Z13789" s="52"/>
      <c r="AA13789" s="52"/>
    </row>
    <row r="13790" spans="19:27">
      <c r="S13790" s="52"/>
      <c r="T13790" s="52"/>
      <c r="U13790" s="52"/>
      <c r="V13790" s="52"/>
      <c r="W13790" s="52"/>
      <c r="X13790" s="52"/>
      <c r="Y13790" s="52"/>
      <c r="Z13790" s="52"/>
      <c r="AA13790" s="52"/>
    </row>
    <row r="13791" spans="19:27">
      <c r="S13791" s="52"/>
      <c r="T13791" s="52"/>
      <c r="U13791" s="52"/>
      <c r="V13791" s="52"/>
      <c r="W13791" s="52"/>
      <c r="X13791" s="52"/>
      <c r="Y13791" s="52"/>
      <c r="Z13791" s="52"/>
      <c r="AA13791" s="52"/>
    </row>
    <row r="13792" spans="19:27">
      <c r="S13792" s="52"/>
      <c r="T13792" s="52"/>
      <c r="U13792" s="52"/>
      <c r="V13792" s="52"/>
      <c r="W13792" s="52"/>
      <c r="X13792" s="52"/>
      <c r="Y13792" s="52"/>
      <c r="Z13792" s="52"/>
      <c r="AA13792" s="52"/>
    </row>
    <row r="13793" spans="19:27">
      <c r="S13793" s="52"/>
      <c r="T13793" s="52"/>
      <c r="U13793" s="52"/>
      <c r="V13793" s="52"/>
      <c r="W13793" s="52"/>
      <c r="X13793" s="52"/>
      <c r="Y13793" s="52"/>
      <c r="Z13793" s="52"/>
      <c r="AA13793" s="52"/>
    </row>
    <row r="13794" spans="19:27">
      <c r="S13794" s="52"/>
      <c r="T13794" s="52"/>
      <c r="U13794" s="52"/>
      <c r="V13794" s="52"/>
      <c r="W13794" s="52"/>
      <c r="X13794" s="52"/>
      <c r="Y13794" s="52"/>
      <c r="Z13794" s="52"/>
      <c r="AA13794" s="52"/>
    </row>
    <row r="13795" spans="19:27">
      <c r="S13795" s="52"/>
      <c r="T13795" s="52"/>
      <c r="U13795" s="52"/>
      <c r="V13795" s="52"/>
      <c r="W13795" s="52"/>
      <c r="X13795" s="52"/>
      <c r="Y13795" s="52"/>
      <c r="Z13795" s="52"/>
      <c r="AA13795" s="52"/>
    </row>
    <row r="13796" spans="19:27">
      <c r="S13796" s="52"/>
      <c r="T13796" s="52"/>
      <c r="U13796" s="52"/>
      <c r="V13796" s="52"/>
      <c r="W13796" s="52"/>
      <c r="X13796" s="52"/>
      <c r="Y13796" s="52"/>
      <c r="Z13796" s="52"/>
      <c r="AA13796" s="52"/>
    </row>
    <row r="13797" spans="19:27">
      <c r="S13797" s="52"/>
      <c r="T13797" s="52"/>
      <c r="U13797" s="52"/>
      <c r="V13797" s="52"/>
      <c r="W13797" s="52"/>
      <c r="X13797" s="52"/>
      <c r="Y13797" s="52"/>
      <c r="Z13797" s="52"/>
      <c r="AA13797" s="52"/>
    </row>
    <row r="13798" spans="19:27">
      <c r="S13798" s="52"/>
      <c r="T13798" s="52"/>
      <c r="U13798" s="52"/>
      <c r="V13798" s="52"/>
      <c r="W13798" s="52"/>
      <c r="X13798" s="52"/>
      <c r="Y13798" s="52"/>
      <c r="Z13798" s="52"/>
      <c r="AA13798" s="52"/>
    </row>
    <row r="13799" spans="19:27">
      <c r="S13799" s="52"/>
      <c r="T13799" s="52"/>
      <c r="U13799" s="52"/>
      <c r="V13799" s="52"/>
      <c r="W13799" s="52"/>
      <c r="X13799" s="52"/>
      <c r="Y13799" s="52"/>
      <c r="Z13799" s="52"/>
      <c r="AA13799" s="52"/>
    </row>
    <row r="13800" spans="19:27">
      <c r="S13800" s="52"/>
      <c r="T13800" s="52"/>
      <c r="U13800" s="52"/>
      <c r="V13800" s="52"/>
      <c r="W13800" s="52"/>
      <c r="X13800" s="52"/>
      <c r="Y13800" s="52"/>
      <c r="Z13800" s="52"/>
      <c r="AA13800" s="52"/>
    </row>
    <row r="13801" spans="19:27">
      <c r="S13801" s="52"/>
      <c r="T13801" s="52"/>
      <c r="U13801" s="52"/>
      <c r="V13801" s="52"/>
      <c r="W13801" s="52"/>
      <c r="X13801" s="52"/>
      <c r="Y13801" s="52"/>
      <c r="Z13801" s="52"/>
      <c r="AA13801" s="52"/>
    </row>
    <row r="13802" spans="19:27">
      <c r="S13802" s="52"/>
      <c r="T13802" s="52"/>
      <c r="U13802" s="52"/>
      <c r="V13802" s="52"/>
      <c r="W13802" s="52"/>
      <c r="X13802" s="52"/>
      <c r="Y13802" s="52"/>
      <c r="Z13802" s="52"/>
      <c r="AA13802" s="52"/>
    </row>
    <row r="13803" spans="19:27">
      <c r="S13803" s="52"/>
      <c r="T13803" s="52"/>
      <c r="U13803" s="52"/>
      <c r="V13803" s="52"/>
      <c r="W13803" s="52"/>
      <c r="X13803" s="52"/>
      <c r="Y13803" s="52"/>
      <c r="Z13803" s="52"/>
      <c r="AA13803" s="52"/>
    </row>
    <row r="13804" spans="19:27">
      <c r="S13804" s="52"/>
      <c r="T13804" s="52"/>
      <c r="U13804" s="52"/>
      <c r="V13804" s="52"/>
      <c r="W13804" s="52"/>
      <c r="X13804" s="52"/>
      <c r="Y13804" s="52"/>
      <c r="Z13804" s="52"/>
      <c r="AA13804" s="52"/>
    </row>
    <row r="13805" spans="19:27">
      <c r="S13805" s="52"/>
      <c r="T13805" s="52"/>
      <c r="U13805" s="52"/>
      <c r="V13805" s="52"/>
      <c r="W13805" s="52"/>
      <c r="X13805" s="52"/>
      <c r="Y13805" s="52"/>
      <c r="Z13805" s="52"/>
      <c r="AA13805" s="52"/>
    </row>
    <row r="13806" spans="19:27">
      <c r="S13806" s="52"/>
      <c r="T13806" s="52"/>
      <c r="U13806" s="52"/>
      <c r="V13806" s="52"/>
      <c r="W13806" s="52"/>
      <c r="X13806" s="52"/>
      <c r="Y13806" s="52"/>
      <c r="Z13806" s="52"/>
      <c r="AA13806" s="52"/>
    </row>
    <row r="13807" spans="19:27">
      <c r="S13807" s="52"/>
      <c r="T13807" s="52"/>
      <c r="U13807" s="52"/>
      <c r="V13807" s="52"/>
      <c r="W13807" s="52"/>
      <c r="X13807" s="52"/>
      <c r="Y13807" s="52"/>
      <c r="Z13807" s="52"/>
      <c r="AA13807" s="52"/>
    </row>
    <row r="13808" spans="19:27">
      <c r="S13808" s="52"/>
      <c r="T13808" s="52"/>
      <c r="U13808" s="52"/>
      <c r="V13808" s="52"/>
      <c r="W13808" s="52"/>
      <c r="X13808" s="52"/>
      <c r="Y13808" s="52"/>
      <c r="Z13808" s="52"/>
      <c r="AA13808" s="52"/>
    </row>
    <row r="13809" spans="19:27">
      <c r="S13809" s="52"/>
      <c r="T13809" s="52"/>
      <c r="U13809" s="52"/>
      <c r="V13809" s="52"/>
      <c r="W13809" s="52"/>
      <c r="X13809" s="52"/>
      <c r="Y13809" s="52"/>
      <c r="Z13809" s="52"/>
      <c r="AA13809" s="52"/>
    </row>
    <row r="13810" spans="19:27">
      <c r="S13810" s="52"/>
      <c r="T13810" s="52"/>
      <c r="U13810" s="52"/>
      <c r="V13810" s="52"/>
      <c r="W13810" s="52"/>
      <c r="X13810" s="52"/>
      <c r="Y13810" s="52"/>
      <c r="Z13810" s="52"/>
      <c r="AA13810" s="52"/>
    </row>
    <row r="13811" spans="19:27">
      <c r="S13811" s="52"/>
      <c r="T13811" s="52"/>
      <c r="U13811" s="52"/>
      <c r="V13811" s="52"/>
      <c r="W13811" s="52"/>
      <c r="X13811" s="52"/>
      <c r="Y13811" s="52"/>
      <c r="Z13811" s="52"/>
      <c r="AA13811" s="52"/>
    </row>
    <row r="13812" spans="19:27">
      <c r="S13812" s="52"/>
      <c r="T13812" s="52"/>
      <c r="U13812" s="52"/>
      <c r="V13812" s="52"/>
      <c r="W13812" s="52"/>
      <c r="X13812" s="52"/>
      <c r="Y13812" s="52"/>
      <c r="Z13812" s="52"/>
      <c r="AA13812" s="52"/>
    </row>
    <row r="13813" spans="19:27">
      <c r="S13813" s="52"/>
      <c r="T13813" s="52"/>
      <c r="U13813" s="52"/>
      <c r="V13813" s="52"/>
      <c r="W13813" s="52"/>
      <c r="X13813" s="52"/>
      <c r="Y13813" s="52"/>
      <c r="Z13813" s="52"/>
      <c r="AA13813" s="52"/>
    </row>
    <row r="13814" spans="19:27">
      <c r="S13814" s="52"/>
      <c r="T13814" s="52"/>
      <c r="U13814" s="52"/>
      <c r="V13814" s="52"/>
      <c r="W13814" s="52"/>
      <c r="X13814" s="52"/>
      <c r="Y13814" s="52"/>
      <c r="Z13814" s="52"/>
      <c r="AA13814" s="52"/>
    </row>
    <row r="13815" spans="19:27">
      <c r="S13815" s="52"/>
      <c r="T13815" s="52"/>
      <c r="U13815" s="52"/>
      <c r="V13815" s="52"/>
      <c r="W13815" s="52"/>
      <c r="X13815" s="52"/>
      <c r="Y13815" s="52"/>
      <c r="Z13815" s="52"/>
      <c r="AA13815" s="52"/>
    </row>
    <row r="13816" spans="19:27">
      <c r="S13816" s="52"/>
      <c r="T13816" s="52"/>
      <c r="U13816" s="52"/>
      <c r="V13816" s="52"/>
      <c r="W13816" s="52"/>
      <c r="X13816" s="52"/>
      <c r="Y13816" s="52"/>
      <c r="Z13816" s="52"/>
      <c r="AA13816" s="52"/>
    </row>
    <row r="13817" spans="19:27">
      <c r="S13817" s="52"/>
      <c r="T13817" s="52"/>
      <c r="U13817" s="52"/>
      <c r="V13817" s="52"/>
      <c r="W13817" s="52"/>
      <c r="X13817" s="52"/>
      <c r="Y13817" s="52"/>
      <c r="Z13817" s="52"/>
      <c r="AA13817" s="52"/>
    </row>
    <row r="13818" spans="19:27">
      <c r="S13818" s="52"/>
      <c r="T13818" s="52"/>
      <c r="U13818" s="52"/>
      <c r="V13818" s="52"/>
      <c r="W13818" s="52"/>
      <c r="X13818" s="52"/>
      <c r="Y13818" s="52"/>
      <c r="Z13818" s="52"/>
      <c r="AA13818" s="52"/>
    </row>
    <row r="13819" spans="19:27">
      <c r="S13819" s="52"/>
      <c r="T13819" s="52"/>
      <c r="U13819" s="52"/>
      <c r="V13819" s="52"/>
      <c r="W13819" s="52"/>
      <c r="X13819" s="52"/>
      <c r="Y13819" s="52"/>
      <c r="Z13819" s="52"/>
      <c r="AA13819" s="52"/>
    </row>
    <row r="13820" spans="19:27">
      <c r="S13820" s="52"/>
      <c r="T13820" s="52"/>
      <c r="U13820" s="52"/>
      <c r="V13820" s="52"/>
      <c r="W13820" s="52"/>
      <c r="X13820" s="52"/>
      <c r="Y13820" s="52"/>
      <c r="Z13820" s="52"/>
      <c r="AA13820" s="52"/>
    </row>
    <row r="13821" spans="19:27">
      <c r="S13821" s="52"/>
      <c r="T13821" s="52"/>
      <c r="U13821" s="52"/>
      <c r="V13821" s="52"/>
      <c r="W13821" s="52"/>
      <c r="X13821" s="52"/>
      <c r="Y13821" s="52"/>
      <c r="Z13821" s="52"/>
      <c r="AA13821" s="52"/>
    </row>
    <row r="13822" spans="19:27">
      <c r="S13822" s="52"/>
      <c r="T13822" s="52"/>
      <c r="U13822" s="52"/>
      <c r="V13822" s="52"/>
      <c r="W13822" s="52"/>
      <c r="X13822" s="52"/>
      <c r="Y13822" s="52"/>
      <c r="Z13822" s="52"/>
      <c r="AA13822" s="52"/>
    </row>
    <row r="13823" spans="19:27">
      <c r="S13823" s="52"/>
      <c r="T13823" s="52"/>
      <c r="U13823" s="52"/>
      <c r="V13823" s="52"/>
      <c r="W13823" s="52"/>
      <c r="X13823" s="52"/>
      <c r="Y13823" s="52"/>
      <c r="Z13823" s="52"/>
      <c r="AA13823" s="52"/>
    </row>
    <row r="13824" spans="19:27">
      <c r="S13824" s="52"/>
      <c r="T13824" s="52"/>
      <c r="U13824" s="52"/>
      <c r="V13824" s="52"/>
      <c r="W13824" s="52"/>
      <c r="X13824" s="52"/>
      <c r="Y13824" s="52"/>
      <c r="Z13824" s="52"/>
      <c r="AA13824" s="52"/>
    </row>
    <row r="13825" spans="19:27">
      <c r="S13825" s="52"/>
      <c r="T13825" s="52"/>
      <c r="U13825" s="52"/>
      <c r="V13825" s="52"/>
      <c r="W13825" s="52"/>
      <c r="X13825" s="52"/>
      <c r="Y13825" s="52"/>
      <c r="Z13825" s="52"/>
      <c r="AA13825" s="52"/>
    </row>
    <row r="13826" spans="19:27">
      <c r="S13826" s="52"/>
      <c r="T13826" s="52"/>
      <c r="U13826" s="52"/>
      <c r="V13826" s="52"/>
      <c r="W13826" s="52"/>
      <c r="X13826" s="52"/>
      <c r="Y13826" s="52"/>
      <c r="Z13826" s="52"/>
      <c r="AA13826" s="52"/>
    </row>
    <row r="13827" spans="19:27">
      <c r="S13827" s="52"/>
      <c r="T13827" s="52"/>
      <c r="U13827" s="52"/>
      <c r="V13827" s="52"/>
      <c r="W13827" s="52"/>
      <c r="X13827" s="52"/>
      <c r="Y13827" s="52"/>
      <c r="Z13827" s="52"/>
      <c r="AA13827" s="52"/>
    </row>
    <row r="13828" spans="19:27">
      <c r="S13828" s="52"/>
      <c r="T13828" s="52"/>
      <c r="U13828" s="52"/>
      <c r="V13828" s="52"/>
      <c r="W13828" s="52"/>
      <c r="X13828" s="52"/>
      <c r="Y13828" s="52"/>
      <c r="Z13828" s="52"/>
      <c r="AA13828" s="52"/>
    </row>
    <row r="13829" spans="19:27">
      <c r="S13829" s="52"/>
      <c r="T13829" s="52"/>
      <c r="U13829" s="52"/>
      <c r="V13829" s="52"/>
      <c r="W13829" s="52"/>
      <c r="X13829" s="52"/>
      <c r="Y13829" s="52"/>
      <c r="Z13829" s="52"/>
      <c r="AA13829" s="52"/>
    </row>
    <row r="13830" spans="19:27">
      <c r="S13830" s="52"/>
      <c r="T13830" s="52"/>
      <c r="U13830" s="52"/>
      <c r="V13830" s="52"/>
      <c r="W13830" s="52"/>
      <c r="X13830" s="52"/>
      <c r="Y13830" s="52"/>
      <c r="Z13830" s="52"/>
      <c r="AA13830" s="52"/>
    </row>
    <row r="13831" spans="19:27">
      <c r="S13831" s="52"/>
      <c r="T13831" s="52"/>
      <c r="U13831" s="52"/>
      <c r="V13831" s="52"/>
      <c r="W13831" s="52"/>
      <c r="X13831" s="52"/>
      <c r="Y13831" s="52"/>
      <c r="Z13831" s="52"/>
      <c r="AA13831" s="52"/>
    </row>
    <row r="13832" spans="19:27">
      <c r="S13832" s="52"/>
      <c r="T13832" s="52"/>
      <c r="U13832" s="52"/>
      <c r="V13832" s="52"/>
      <c r="W13832" s="52"/>
      <c r="X13832" s="52"/>
      <c r="Y13832" s="52"/>
      <c r="Z13832" s="52"/>
      <c r="AA13832" s="52"/>
    </row>
    <row r="13833" spans="19:27">
      <c r="S13833" s="52"/>
      <c r="T13833" s="52"/>
      <c r="U13833" s="52"/>
      <c r="V13833" s="52"/>
      <c r="W13833" s="52"/>
      <c r="X13833" s="52"/>
      <c r="Y13833" s="52"/>
      <c r="Z13833" s="52"/>
      <c r="AA13833" s="52"/>
    </row>
    <row r="13834" spans="19:27">
      <c r="S13834" s="52"/>
      <c r="T13834" s="52"/>
      <c r="U13834" s="52"/>
      <c r="V13834" s="52"/>
      <c r="W13834" s="52"/>
      <c r="X13834" s="52"/>
      <c r="Y13834" s="52"/>
      <c r="Z13834" s="52"/>
      <c r="AA13834" s="52"/>
    </row>
    <row r="13835" spans="19:27">
      <c r="S13835" s="52"/>
      <c r="T13835" s="52"/>
      <c r="U13835" s="52"/>
      <c r="V13835" s="52"/>
      <c r="W13835" s="52"/>
      <c r="X13835" s="52"/>
      <c r="Y13835" s="52"/>
      <c r="Z13835" s="52"/>
      <c r="AA13835" s="52"/>
    </row>
    <row r="13836" spans="19:27">
      <c r="S13836" s="52"/>
      <c r="T13836" s="52"/>
      <c r="U13836" s="52"/>
      <c r="V13836" s="52"/>
      <c r="W13836" s="52"/>
      <c r="X13836" s="52"/>
      <c r="Y13836" s="52"/>
      <c r="Z13836" s="52"/>
      <c r="AA13836" s="52"/>
    </row>
    <row r="13837" spans="19:27">
      <c r="S13837" s="52"/>
      <c r="T13837" s="52"/>
      <c r="U13837" s="52"/>
      <c r="V13837" s="52"/>
      <c r="W13837" s="52"/>
      <c r="X13837" s="52"/>
      <c r="Y13837" s="52"/>
      <c r="Z13837" s="52"/>
      <c r="AA13837" s="52"/>
    </row>
    <row r="13838" spans="19:27">
      <c r="S13838" s="52"/>
      <c r="T13838" s="52"/>
      <c r="U13838" s="52"/>
      <c r="V13838" s="52"/>
      <c r="W13838" s="52"/>
      <c r="X13838" s="52"/>
      <c r="Y13838" s="52"/>
      <c r="Z13838" s="52"/>
      <c r="AA13838" s="52"/>
    </row>
    <row r="13839" spans="19:27">
      <c r="S13839" s="52"/>
      <c r="T13839" s="52"/>
      <c r="U13839" s="52"/>
      <c r="V13839" s="52"/>
      <c r="W13839" s="52"/>
      <c r="X13839" s="52"/>
      <c r="Y13839" s="52"/>
      <c r="Z13839" s="52"/>
      <c r="AA13839" s="52"/>
    </row>
    <row r="13840" spans="19:27">
      <c r="S13840" s="52"/>
      <c r="T13840" s="52"/>
      <c r="U13840" s="52"/>
      <c r="V13840" s="52"/>
      <c r="W13840" s="52"/>
      <c r="X13840" s="52"/>
      <c r="Y13840" s="52"/>
      <c r="Z13840" s="52"/>
      <c r="AA13840" s="52"/>
    </row>
    <row r="13841" spans="19:27">
      <c r="S13841" s="52"/>
      <c r="T13841" s="52"/>
      <c r="U13841" s="52"/>
      <c r="V13841" s="52"/>
      <c r="W13841" s="52"/>
      <c r="X13841" s="52"/>
      <c r="Y13841" s="52"/>
      <c r="Z13841" s="52"/>
      <c r="AA13841" s="52"/>
    </row>
    <row r="13842" spans="19:27">
      <c r="S13842" s="52"/>
      <c r="T13842" s="52"/>
      <c r="U13842" s="52"/>
      <c r="V13842" s="52"/>
      <c r="W13842" s="52"/>
      <c r="X13842" s="52"/>
      <c r="Y13842" s="52"/>
      <c r="Z13842" s="52"/>
      <c r="AA13842" s="52"/>
    </row>
    <row r="13843" spans="19:27">
      <c r="S13843" s="52"/>
      <c r="T13843" s="52"/>
      <c r="U13843" s="52"/>
      <c r="V13843" s="52"/>
      <c r="W13843" s="52"/>
      <c r="X13843" s="52"/>
      <c r="Y13843" s="52"/>
      <c r="Z13843" s="52"/>
      <c r="AA13843" s="52"/>
    </row>
    <row r="13844" spans="19:27">
      <c r="S13844" s="52"/>
      <c r="T13844" s="52"/>
      <c r="U13844" s="52"/>
      <c r="V13844" s="52"/>
      <c r="W13844" s="52"/>
      <c r="X13844" s="52"/>
      <c r="Y13844" s="52"/>
      <c r="Z13844" s="52"/>
      <c r="AA13844" s="52"/>
    </row>
    <row r="13845" spans="19:27">
      <c r="S13845" s="52"/>
      <c r="T13845" s="52"/>
      <c r="U13845" s="52"/>
      <c r="V13845" s="52"/>
      <c r="W13845" s="52"/>
      <c r="X13845" s="52"/>
      <c r="Y13845" s="52"/>
      <c r="Z13845" s="52"/>
      <c r="AA13845" s="52"/>
    </row>
    <row r="13846" spans="19:27">
      <c r="S13846" s="52"/>
      <c r="T13846" s="52"/>
      <c r="U13846" s="52"/>
      <c r="V13846" s="52"/>
      <c r="W13846" s="52"/>
      <c r="X13846" s="52"/>
      <c r="Y13846" s="52"/>
      <c r="Z13846" s="52"/>
      <c r="AA13846" s="52"/>
    </row>
    <row r="13847" spans="19:27">
      <c r="S13847" s="52"/>
      <c r="T13847" s="52"/>
      <c r="U13847" s="52"/>
      <c r="V13847" s="52"/>
      <c r="W13847" s="52"/>
      <c r="X13847" s="52"/>
      <c r="Y13847" s="52"/>
      <c r="Z13847" s="52"/>
      <c r="AA13847" s="52"/>
    </row>
    <row r="13848" spans="19:27">
      <c r="S13848" s="52"/>
      <c r="T13848" s="52"/>
      <c r="U13848" s="52"/>
      <c r="V13848" s="52"/>
      <c r="W13848" s="52"/>
      <c r="X13848" s="52"/>
      <c r="Y13848" s="52"/>
      <c r="Z13848" s="52"/>
      <c r="AA13848" s="52"/>
    </row>
    <row r="13849" spans="19:27">
      <c r="S13849" s="52"/>
      <c r="T13849" s="52"/>
      <c r="U13849" s="52"/>
      <c r="V13849" s="52"/>
      <c r="W13849" s="52"/>
      <c r="X13849" s="52"/>
      <c r="Y13849" s="52"/>
      <c r="Z13849" s="52"/>
      <c r="AA13849" s="52"/>
    </row>
    <row r="13850" spans="19:27">
      <c r="S13850" s="52"/>
      <c r="T13850" s="52"/>
      <c r="U13850" s="52"/>
      <c r="V13850" s="52"/>
      <c r="W13850" s="52"/>
      <c r="X13850" s="52"/>
      <c r="Y13850" s="52"/>
      <c r="Z13850" s="52"/>
      <c r="AA13850" s="52"/>
    </row>
    <row r="13851" spans="19:27">
      <c r="S13851" s="52"/>
      <c r="T13851" s="52"/>
      <c r="U13851" s="52"/>
      <c r="V13851" s="52"/>
      <c r="W13851" s="52"/>
      <c r="X13851" s="52"/>
      <c r="Y13851" s="52"/>
      <c r="Z13851" s="52"/>
      <c r="AA13851" s="52"/>
    </row>
    <row r="13852" spans="19:27">
      <c r="S13852" s="52"/>
      <c r="T13852" s="52"/>
      <c r="U13852" s="52"/>
      <c r="V13852" s="52"/>
      <c r="W13852" s="52"/>
      <c r="X13852" s="52"/>
      <c r="Y13852" s="52"/>
      <c r="Z13852" s="52"/>
      <c r="AA13852" s="52"/>
    </row>
    <row r="13853" spans="19:27">
      <c r="S13853" s="52"/>
      <c r="T13853" s="52"/>
      <c r="U13853" s="52"/>
      <c r="V13853" s="52"/>
      <c r="W13853" s="52"/>
      <c r="X13853" s="52"/>
      <c r="Y13853" s="52"/>
      <c r="Z13853" s="52"/>
      <c r="AA13853" s="52"/>
    </row>
    <row r="13854" spans="19:27">
      <c r="S13854" s="52"/>
      <c r="T13854" s="52"/>
      <c r="U13854" s="52"/>
      <c r="V13854" s="52"/>
      <c r="W13854" s="52"/>
      <c r="X13854" s="52"/>
      <c r="Y13854" s="52"/>
      <c r="Z13854" s="52"/>
      <c r="AA13854" s="52"/>
    </row>
    <row r="13855" spans="19:27">
      <c r="S13855" s="52"/>
      <c r="T13855" s="52"/>
      <c r="U13855" s="52"/>
      <c r="V13855" s="52"/>
      <c r="W13855" s="52"/>
      <c r="X13855" s="52"/>
      <c r="Y13855" s="52"/>
      <c r="Z13855" s="52"/>
      <c r="AA13855" s="52"/>
    </row>
    <row r="13856" spans="19:27">
      <c r="S13856" s="52"/>
      <c r="T13856" s="52"/>
      <c r="U13856" s="52"/>
      <c r="V13856" s="52"/>
      <c r="W13856" s="52"/>
      <c r="X13856" s="52"/>
      <c r="Y13856" s="52"/>
      <c r="Z13856" s="52"/>
      <c r="AA13856" s="52"/>
    </row>
    <row r="13857" spans="19:27">
      <c r="S13857" s="52"/>
      <c r="T13857" s="52"/>
      <c r="U13857" s="52"/>
      <c r="V13857" s="52"/>
      <c r="W13857" s="52"/>
      <c r="X13857" s="52"/>
      <c r="Y13857" s="52"/>
      <c r="Z13857" s="52"/>
      <c r="AA13857" s="52"/>
    </row>
    <row r="13858" spans="19:27">
      <c r="S13858" s="52"/>
      <c r="T13858" s="52"/>
      <c r="U13858" s="52"/>
      <c r="V13858" s="52"/>
      <c r="W13858" s="52"/>
      <c r="X13858" s="52"/>
      <c r="Y13858" s="52"/>
      <c r="Z13858" s="52"/>
      <c r="AA13858" s="52"/>
    </row>
    <row r="13859" spans="19:27">
      <c r="S13859" s="52"/>
      <c r="T13859" s="52"/>
      <c r="U13859" s="52"/>
      <c r="V13859" s="52"/>
      <c r="W13859" s="52"/>
      <c r="X13859" s="52"/>
      <c r="Y13859" s="52"/>
      <c r="Z13859" s="52"/>
      <c r="AA13859" s="52"/>
    </row>
    <row r="13860" spans="19:27">
      <c r="S13860" s="52"/>
      <c r="T13860" s="52"/>
      <c r="U13860" s="52"/>
      <c r="V13860" s="52"/>
      <c r="W13860" s="52"/>
      <c r="X13860" s="52"/>
      <c r="Y13860" s="52"/>
      <c r="Z13860" s="52"/>
      <c r="AA13860" s="52"/>
    </row>
    <row r="13861" spans="19:27">
      <c r="S13861" s="52"/>
      <c r="T13861" s="52"/>
      <c r="U13861" s="52"/>
      <c r="V13861" s="52"/>
      <c r="W13861" s="52"/>
      <c r="X13861" s="52"/>
      <c r="Y13861" s="52"/>
      <c r="Z13861" s="52"/>
      <c r="AA13861" s="52"/>
    </row>
    <row r="13862" spans="19:27">
      <c r="S13862" s="52"/>
      <c r="T13862" s="52"/>
      <c r="U13862" s="52"/>
      <c r="V13862" s="52"/>
      <c r="W13862" s="52"/>
      <c r="X13862" s="52"/>
      <c r="Y13862" s="52"/>
      <c r="Z13862" s="52"/>
      <c r="AA13862" s="52"/>
    </row>
    <row r="13863" spans="19:27">
      <c r="S13863" s="52"/>
      <c r="T13863" s="52"/>
      <c r="U13863" s="52"/>
      <c r="V13863" s="52"/>
      <c r="W13863" s="52"/>
      <c r="X13863" s="52"/>
      <c r="Y13863" s="52"/>
      <c r="Z13863" s="52"/>
      <c r="AA13863" s="52"/>
    </row>
    <row r="13864" spans="19:27">
      <c r="S13864" s="52"/>
      <c r="T13864" s="52"/>
      <c r="U13864" s="52"/>
      <c r="V13864" s="52"/>
      <c r="W13864" s="52"/>
      <c r="X13864" s="52"/>
      <c r="Y13864" s="52"/>
      <c r="Z13864" s="52"/>
      <c r="AA13864" s="52"/>
    </row>
    <row r="13865" spans="19:27">
      <c r="S13865" s="52"/>
      <c r="T13865" s="52"/>
      <c r="U13865" s="52"/>
      <c r="V13865" s="52"/>
      <c r="W13865" s="52"/>
      <c r="X13865" s="52"/>
      <c r="Y13865" s="52"/>
      <c r="Z13865" s="52"/>
      <c r="AA13865" s="52"/>
    </row>
    <row r="13866" spans="19:27">
      <c r="S13866" s="52"/>
      <c r="T13866" s="52"/>
      <c r="U13866" s="52"/>
      <c r="V13866" s="52"/>
      <c r="W13866" s="52"/>
      <c r="X13866" s="52"/>
      <c r="Y13866" s="52"/>
      <c r="Z13866" s="52"/>
      <c r="AA13866" s="52"/>
    </row>
    <row r="13867" spans="19:27">
      <c r="S13867" s="52"/>
      <c r="T13867" s="52"/>
      <c r="U13867" s="52"/>
      <c r="V13867" s="52"/>
      <c r="W13867" s="52"/>
      <c r="X13867" s="52"/>
      <c r="Y13867" s="52"/>
      <c r="Z13867" s="52"/>
      <c r="AA13867" s="52"/>
    </row>
    <row r="13868" spans="19:27">
      <c r="S13868" s="52"/>
      <c r="T13868" s="52"/>
      <c r="U13868" s="52"/>
      <c r="V13868" s="52"/>
      <c r="W13868" s="52"/>
      <c r="X13868" s="52"/>
      <c r="Y13868" s="52"/>
      <c r="Z13868" s="52"/>
      <c r="AA13868" s="52"/>
    </row>
    <row r="13869" spans="19:27">
      <c r="S13869" s="52"/>
      <c r="T13869" s="52"/>
      <c r="U13869" s="52"/>
      <c r="V13869" s="52"/>
      <c r="W13869" s="52"/>
      <c r="X13869" s="52"/>
      <c r="Y13869" s="52"/>
      <c r="Z13869" s="52"/>
      <c r="AA13869" s="52"/>
    </row>
    <row r="13870" spans="19:27">
      <c r="S13870" s="52"/>
      <c r="T13870" s="52"/>
      <c r="U13870" s="52"/>
      <c r="V13870" s="52"/>
      <c r="W13870" s="52"/>
      <c r="X13870" s="52"/>
      <c r="Y13870" s="52"/>
      <c r="Z13870" s="52"/>
      <c r="AA13870" s="52"/>
    </row>
    <row r="13871" spans="19:27">
      <c r="S13871" s="52"/>
      <c r="T13871" s="52"/>
      <c r="U13871" s="52"/>
      <c r="V13871" s="52"/>
      <c r="W13871" s="52"/>
      <c r="X13871" s="52"/>
      <c r="Y13871" s="52"/>
      <c r="Z13871" s="52"/>
      <c r="AA13871" s="52"/>
    </row>
    <row r="13872" spans="19:27">
      <c r="S13872" s="52"/>
      <c r="T13872" s="52"/>
      <c r="U13872" s="52"/>
      <c r="V13872" s="52"/>
      <c r="W13872" s="52"/>
      <c r="X13872" s="52"/>
      <c r="Y13872" s="52"/>
      <c r="Z13872" s="52"/>
      <c r="AA13872" s="52"/>
    </row>
    <row r="13873" spans="19:27">
      <c r="S13873" s="52"/>
      <c r="T13873" s="52"/>
      <c r="U13873" s="52"/>
      <c r="V13873" s="52"/>
      <c r="W13873" s="52"/>
      <c r="X13873" s="52"/>
      <c r="Y13873" s="52"/>
      <c r="Z13873" s="52"/>
      <c r="AA13873" s="52"/>
    </row>
    <row r="13874" spans="19:27">
      <c r="S13874" s="52"/>
      <c r="T13874" s="52"/>
      <c r="U13874" s="52"/>
      <c r="V13874" s="52"/>
      <c r="W13874" s="52"/>
      <c r="X13874" s="52"/>
      <c r="Y13874" s="52"/>
      <c r="Z13874" s="52"/>
      <c r="AA13874" s="52"/>
    </row>
    <row r="13875" spans="19:27">
      <c r="S13875" s="52"/>
      <c r="T13875" s="52"/>
      <c r="U13875" s="52"/>
      <c r="V13875" s="52"/>
      <c r="W13875" s="52"/>
      <c r="X13875" s="52"/>
      <c r="Y13875" s="52"/>
      <c r="Z13875" s="52"/>
      <c r="AA13875" s="52"/>
    </row>
    <row r="13876" spans="19:27">
      <c r="S13876" s="52"/>
      <c r="T13876" s="52"/>
      <c r="U13876" s="52"/>
      <c r="V13876" s="52"/>
      <c r="W13876" s="52"/>
      <c r="X13876" s="52"/>
      <c r="Y13876" s="52"/>
      <c r="Z13876" s="52"/>
      <c r="AA13876" s="52"/>
    </row>
    <row r="13877" spans="19:27">
      <c r="S13877" s="52"/>
      <c r="T13877" s="52"/>
      <c r="U13877" s="52"/>
      <c r="V13877" s="52"/>
      <c r="W13877" s="52"/>
      <c r="X13877" s="52"/>
      <c r="Y13877" s="52"/>
      <c r="Z13877" s="52"/>
      <c r="AA13877" s="52"/>
    </row>
    <row r="13878" spans="19:27">
      <c r="S13878" s="52"/>
      <c r="T13878" s="52"/>
      <c r="U13878" s="52"/>
      <c r="V13878" s="52"/>
      <c r="W13878" s="52"/>
      <c r="X13878" s="52"/>
      <c r="Y13878" s="52"/>
      <c r="Z13878" s="52"/>
      <c r="AA13878" s="52"/>
    </row>
    <row r="13879" spans="19:27">
      <c r="S13879" s="52"/>
      <c r="T13879" s="52"/>
      <c r="U13879" s="52"/>
      <c r="V13879" s="52"/>
      <c r="W13879" s="52"/>
      <c r="X13879" s="52"/>
      <c r="Y13879" s="52"/>
      <c r="Z13879" s="52"/>
      <c r="AA13879" s="52"/>
    </row>
    <row r="13880" spans="19:27">
      <c r="S13880" s="52"/>
      <c r="T13880" s="52"/>
      <c r="U13880" s="52"/>
      <c r="V13880" s="52"/>
      <c r="W13880" s="52"/>
      <c r="X13880" s="52"/>
      <c r="Y13880" s="52"/>
      <c r="Z13880" s="52"/>
      <c r="AA13880" s="52"/>
    </row>
    <row r="13881" spans="19:27">
      <c r="S13881" s="52"/>
      <c r="T13881" s="52"/>
      <c r="U13881" s="52"/>
      <c r="V13881" s="52"/>
      <c r="W13881" s="52"/>
      <c r="X13881" s="52"/>
      <c r="Y13881" s="52"/>
      <c r="Z13881" s="52"/>
      <c r="AA13881" s="52"/>
    </row>
    <row r="13882" spans="19:27">
      <c r="S13882" s="52"/>
      <c r="T13882" s="52"/>
      <c r="U13882" s="52"/>
      <c r="V13882" s="52"/>
      <c r="W13882" s="52"/>
      <c r="X13882" s="52"/>
      <c r="Y13882" s="52"/>
      <c r="Z13882" s="52"/>
      <c r="AA13882" s="52"/>
    </row>
    <row r="13883" spans="19:27">
      <c r="S13883" s="52"/>
      <c r="T13883" s="52"/>
      <c r="U13883" s="52"/>
      <c r="V13883" s="52"/>
      <c r="W13883" s="52"/>
      <c r="X13883" s="52"/>
      <c r="Y13883" s="52"/>
      <c r="Z13883" s="52"/>
      <c r="AA13883" s="52"/>
    </row>
    <row r="13884" spans="19:27">
      <c r="S13884" s="52"/>
      <c r="T13884" s="52"/>
      <c r="U13884" s="52"/>
      <c r="V13884" s="52"/>
      <c r="W13884" s="52"/>
      <c r="X13884" s="52"/>
      <c r="Y13884" s="52"/>
      <c r="Z13884" s="52"/>
      <c r="AA13884" s="52"/>
    </row>
    <row r="13885" spans="19:27">
      <c r="S13885" s="52"/>
      <c r="T13885" s="52"/>
      <c r="U13885" s="52"/>
      <c r="V13885" s="52"/>
      <c r="W13885" s="52"/>
      <c r="X13885" s="52"/>
      <c r="Y13885" s="52"/>
      <c r="Z13885" s="52"/>
      <c r="AA13885" s="52"/>
    </row>
    <row r="13886" spans="19:27">
      <c r="S13886" s="52"/>
      <c r="T13886" s="52"/>
      <c r="U13886" s="52"/>
      <c r="V13886" s="52"/>
      <c r="W13886" s="52"/>
      <c r="X13886" s="52"/>
      <c r="Y13886" s="52"/>
      <c r="Z13886" s="52"/>
      <c r="AA13886" s="52"/>
    </row>
    <row r="13887" spans="19:27">
      <c r="S13887" s="52"/>
      <c r="T13887" s="52"/>
      <c r="U13887" s="52"/>
      <c r="V13887" s="52"/>
      <c r="W13887" s="52"/>
      <c r="X13887" s="52"/>
      <c r="Y13887" s="52"/>
      <c r="Z13887" s="52"/>
      <c r="AA13887" s="52"/>
    </row>
    <row r="13888" spans="19:27">
      <c r="S13888" s="52"/>
      <c r="T13888" s="52"/>
      <c r="U13888" s="52"/>
      <c r="V13888" s="52"/>
      <c r="W13888" s="52"/>
      <c r="X13888" s="52"/>
      <c r="Y13888" s="52"/>
      <c r="Z13888" s="52"/>
      <c r="AA13888" s="52"/>
    </row>
    <row r="13889" spans="19:27">
      <c r="S13889" s="52"/>
      <c r="T13889" s="52"/>
      <c r="U13889" s="52"/>
      <c r="V13889" s="52"/>
      <c r="W13889" s="52"/>
      <c r="X13889" s="52"/>
      <c r="Y13889" s="52"/>
      <c r="Z13889" s="52"/>
      <c r="AA13889" s="52"/>
    </row>
    <row r="13890" spans="19:27">
      <c r="S13890" s="52"/>
      <c r="T13890" s="52"/>
      <c r="U13890" s="52"/>
      <c r="V13890" s="52"/>
      <c r="W13890" s="52"/>
      <c r="X13890" s="52"/>
      <c r="Y13890" s="52"/>
      <c r="Z13890" s="52"/>
      <c r="AA13890" s="52"/>
    </row>
    <row r="13891" spans="19:27">
      <c r="S13891" s="52"/>
      <c r="T13891" s="52"/>
      <c r="U13891" s="52"/>
      <c r="V13891" s="52"/>
      <c r="W13891" s="52"/>
      <c r="X13891" s="52"/>
      <c r="Y13891" s="52"/>
      <c r="Z13891" s="52"/>
      <c r="AA13891" s="52"/>
    </row>
    <row r="13892" spans="19:27">
      <c r="S13892" s="52"/>
      <c r="T13892" s="52"/>
      <c r="U13892" s="52"/>
      <c r="V13892" s="52"/>
      <c r="W13892" s="52"/>
      <c r="X13892" s="52"/>
      <c r="Y13892" s="52"/>
      <c r="Z13892" s="52"/>
      <c r="AA13892" s="52"/>
    </row>
    <row r="13893" spans="19:27">
      <c r="S13893" s="52"/>
      <c r="T13893" s="52"/>
      <c r="U13893" s="52"/>
      <c r="V13893" s="52"/>
      <c r="W13893" s="52"/>
      <c r="X13893" s="52"/>
      <c r="Y13893" s="52"/>
      <c r="Z13893" s="52"/>
      <c r="AA13893" s="52"/>
    </row>
    <row r="13894" spans="19:27">
      <c r="S13894" s="52"/>
      <c r="T13894" s="52"/>
      <c r="U13894" s="52"/>
      <c r="V13894" s="52"/>
      <c r="W13894" s="52"/>
      <c r="X13894" s="52"/>
      <c r="Y13894" s="52"/>
      <c r="Z13894" s="52"/>
      <c r="AA13894" s="52"/>
    </row>
    <row r="13895" spans="19:27">
      <c r="S13895" s="52"/>
      <c r="T13895" s="52"/>
      <c r="U13895" s="52"/>
      <c r="V13895" s="52"/>
      <c r="W13895" s="52"/>
      <c r="X13895" s="52"/>
      <c r="Y13895" s="52"/>
      <c r="Z13895" s="52"/>
      <c r="AA13895" s="52"/>
    </row>
    <row r="13896" spans="19:27">
      <c r="S13896" s="52"/>
      <c r="T13896" s="52"/>
      <c r="U13896" s="52"/>
      <c r="V13896" s="52"/>
      <c r="W13896" s="52"/>
      <c r="X13896" s="52"/>
      <c r="Y13896" s="52"/>
      <c r="Z13896" s="52"/>
      <c r="AA13896" s="52"/>
    </row>
    <row r="13897" spans="19:27">
      <c r="S13897" s="52"/>
      <c r="T13897" s="52"/>
      <c r="U13897" s="52"/>
      <c r="V13897" s="52"/>
      <c r="W13897" s="52"/>
      <c r="X13897" s="52"/>
      <c r="Y13897" s="52"/>
      <c r="Z13897" s="52"/>
      <c r="AA13897" s="52"/>
    </row>
    <row r="13898" spans="19:27">
      <c r="S13898" s="52"/>
      <c r="T13898" s="52"/>
      <c r="U13898" s="52"/>
      <c r="V13898" s="52"/>
      <c r="W13898" s="52"/>
      <c r="X13898" s="52"/>
      <c r="Y13898" s="52"/>
      <c r="Z13898" s="52"/>
      <c r="AA13898" s="52"/>
    </row>
    <row r="13899" spans="19:27">
      <c r="S13899" s="52"/>
      <c r="T13899" s="52"/>
      <c r="U13899" s="52"/>
      <c r="V13899" s="52"/>
      <c r="W13899" s="52"/>
      <c r="X13899" s="52"/>
      <c r="Y13899" s="52"/>
      <c r="Z13899" s="52"/>
      <c r="AA13899" s="52"/>
    </row>
    <row r="13900" spans="19:27">
      <c r="S13900" s="52"/>
      <c r="T13900" s="52"/>
      <c r="U13900" s="52"/>
      <c r="V13900" s="52"/>
      <c r="W13900" s="52"/>
      <c r="X13900" s="52"/>
      <c r="Y13900" s="52"/>
      <c r="Z13900" s="52"/>
      <c r="AA13900" s="52"/>
    </row>
    <row r="13901" spans="19:27">
      <c r="S13901" s="52"/>
      <c r="T13901" s="52"/>
      <c r="U13901" s="52"/>
      <c r="V13901" s="52"/>
      <c r="W13901" s="52"/>
      <c r="X13901" s="52"/>
      <c r="Y13901" s="52"/>
      <c r="Z13901" s="52"/>
      <c r="AA13901" s="52"/>
    </row>
    <row r="13902" spans="19:27">
      <c r="S13902" s="52"/>
      <c r="T13902" s="52"/>
      <c r="U13902" s="52"/>
      <c r="V13902" s="52"/>
      <c r="W13902" s="52"/>
      <c r="X13902" s="52"/>
      <c r="Y13902" s="52"/>
      <c r="Z13902" s="52"/>
      <c r="AA13902" s="52"/>
    </row>
    <row r="13903" spans="19:27">
      <c r="S13903" s="52"/>
      <c r="T13903" s="52"/>
      <c r="U13903" s="52"/>
      <c r="V13903" s="52"/>
      <c r="W13903" s="52"/>
      <c r="X13903" s="52"/>
      <c r="Y13903" s="52"/>
      <c r="Z13903" s="52"/>
      <c r="AA13903" s="52"/>
    </row>
    <row r="13904" spans="19:27">
      <c r="S13904" s="52"/>
      <c r="T13904" s="52"/>
      <c r="U13904" s="52"/>
      <c r="V13904" s="52"/>
      <c r="W13904" s="52"/>
      <c r="X13904" s="52"/>
      <c r="Y13904" s="52"/>
      <c r="Z13904" s="52"/>
      <c r="AA13904" s="52"/>
    </row>
    <row r="13905" spans="19:27">
      <c r="S13905" s="52"/>
      <c r="T13905" s="52"/>
      <c r="U13905" s="52"/>
      <c r="V13905" s="52"/>
      <c r="W13905" s="52"/>
      <c r="X13905" s="52"/>
      <c r="Y13905" s="52"/>
      <c r="Z13905" s="52"/>
      <c r="AA13905" s="52"/>
    </row>
    <row r="13906" spans="19:27">
      <c r="S13906" s="52"/>
      <c r="T13906" s="52"/>
      <c r="U13906" s="52"/>
      <c r="V13906" s="52"/>
      <c r="W13906" s="52"/>
      <c r="X13906" s="52"/>
      <c r="Y13906" s="52"/>
      <c r="Z13906" s="52"/>
      <c r="AA13906" s="52"/>
    </row>
    <row r="13907" spans="19:27">
      <c r="S13907" s="52"/>
      <c r="T13907" s="52"/>
      <c r="U13907" s="52"/>
      <c r="V13907" s="52"/>
      <c r="W13907" s="52"/>
      <c r="X13907" s="52"/>
      <c r="Y13907" s="52"/>
      <c r="Z13907" s="52"/>
      <c r="AA13907" s="52"/>
    </row>
    <row r="13908" spans="19:27">
      <c r="S13908" s="52"/>
      <c r="T13908" s="52"/>
      <c r="U13908" s="52"/>
      <c r="V13908" s="52"/>
      <c r="W13908" s="52"/>
      <c r="X13908" s="52"/>
      <c r="Y13908" s="52"/>
      <c r="Z13908" s="52"/>
      <c r="AA13908" s="52"/>
    </row>
    <row r="13909" spans="19:27">
      <c r="S13909" s="52"/>
      <c r="T13909" s="52"/>
      <c r="U13909" s="52"/>
      <c r="V13909" s="52"/>
      <c r="W13909" s="52"/>
      <c r="X13909" s="52"/>
      <c r="Y13909" s="52"/>
      <c r="Z13909" s="52"/>
      <c r="AA13909" s="52"/>
    </row>
    <row r="13910" spans="19:27">
      <c r="S13910" s="52"/>
      <c r="T13910" s="52"/>
      <c r="U13910" s="52"/>
      <c r="V13910" s="52"/>
      <c r="W13910" s="52"/>
      <c r="X13910" s="52"/>
      <c r="Y13910" s="52"/>
      <c r="Z13910" s="52"/>
      <c r="AA13910" s="52"/>
    </row>
    <row r="13911" spans="19:27">
      <c r="S13911" s="52"/>
      <c r="T13911" s="52"/>
      <c r="U13911" s="52"/>
      <c r="V13911" s="52"/>
      <c r="W13911" s="52"/>
      <c r="X13911" s="52"/>
      <c r="Y13911" s="52"/>
      <c r="Z13911" s="52"/>
      <c r="AA13911" s="52"/>
    </row>
    <row r="13912" spans="19:27">
      <c r="S13912" s="52"/>
      <c r="T13912" s="52"/>
      <c r="U13912" s="52"/>
      <c r="V13912" s="52"/>
      <c r="W13912" s="52"/>
      <c r="X13912" s="52"/>
      <c r="Y13912" s="52"/>
      <c r="Z13912" s="52"/>
      <c r="AA13912" s="52"/>
    </row>
    <row r="13913" spans="19:27">
      <c r="S13913" s="52"/>
      <c r="T13913" s="52"/>
      <c r="U13913" s="52"/>
      <c r="V13913" s="52"/>
      <c r="W13913" s="52"/>
      <c r="X13913" s="52"/>
      <c r="Y13913" s="52"/>
      <c r="Z13913" s="52"/>
      <c r="AA13913" s="52"/>
    </row>
    <row r="13914" spans="19:27">
      <c r="S13914" s="52"/>
      <c r="T13914" s="52"/>
      <c r="U13914" s="52"/>
      <c r="V13914" s="52"/>
      <c r="W13914" s="52"/>
      <c r="X13914" s="52"/>
      <c r="Y13914" s="52"/>
      <c r="Z13914" s="52"/>
      <c r="AA13914" s="52"/>
    </row>
    <row r="13915" spans="19:27">
      <c r="S13915" s="52"/>
      <c r="T13915" s="52"/>
      <c r="U13915" s="52"/>
      <c r="V13915" s="52"/>
      <c r="W13915" s="52"/>
      <c r="X13915" s="52"/>
      <c r="Y13915" s="52"/>
      <c r="Z13915" s="52"/>
      <c r="AA13915" s="52"/>
    </row>
    <row r="13916" spans="19:27">
      <c r="S13916" s="52"/>
      <c r="T13916" s="52"/>
      <c r="U13916" s="52"/>
      <c r="V13916" s="52"/>
      <c r="W13916" s="52"/>
      <c r="X13916" s="52"/>
      <c r="Y13916" s="52"/>
      <c r="Z13916" s="52"/>
      <c r="AA13916" s="52"/>
    </row>
    <row r="13917" spans="19:27">
      <c r="S13917" s="52"/>
      <c r="T13917" s="52"/>
      <c r="U13917" s="52"/>
      <c r="V13917" s="52"/>
      <c r="W13917" s="52"/>
      <c r="X13917" s="52"/>
      <c r="Y13917" s="52"/>
      <c r="Z13917" s="52"/>
      <c r="AA13917" s="52"/>
    </row>
    <row r="13918" spans="19:27">
      <c r="S13918" s="52"/>
      <c r="T13918" s="52"/>
      <c r="U13918" s="52"/>
      <c r="V13918" s="52"/>
      <c r="W13918" s="52"/>
      <c r="X13918" s="52"/>
      <c r="Y13918" s="52"/>
      <c r="Z13918" s="52"/>
      <c r="AA13918" s="52"/>
    </row>
    <row r="13919" spans="19:27">
      <c r="S13919" s="52"/>
      <c r="T13919" s="52"/>
      <c r="U13919" s="52"/>
      <c r="V13919" s="52"/>
      <c r="W13919" s="52"/>
      <c r="X13919" s="52"/>
      <c r="Y13919" s="52"/>
      <c r="Z13919" s="52"/>
      <c r="AA13919" s="52"/>
    </row>
    <row r="13920" spans="19:27">
      <c r="S13920" s="52"/>
      <c r="T13920" s="52"/>
      <c r="U13920" s="52"/>
      <c r="V13920" s="52"/>
      <c r="W13920" s="52"/>
      <c r="X13920" s="52"/>
      <c r="Y13920" s="52"/>
      <c r="Z13920" s="52"/>
      <c r="AA13920" s="52"/>
    </row>
    <row r="13921" spans="19:27">
      <c r="S13921" s="52"/>
      <c r="T13921" s="52"/>
      <c r="U13921" s="52"/>
      <c r="V13921" s="52"/>
      <c r="W13921" s="52"/>
      <c r="X13921" s="52"/>
      <c r="Y13921" s="52"/>
      <c r="Z13921" s="52"/>
      <c r="AA13921" s="52"/>
    </row>
    <row r="13922" spans="19:27">
      <c r="S13922" s="52"/>
      <c r="T13922" s="52"/>
      <c r="U13922" s="52"/>
      <c r="V13922" s="52"/>
      <c r="W13922" s="52"/>
      <c r="X13922" s="52"/>
      <c r="Y13922" s="52"/>
      <c r="Z13922" s="52"/>
      <c r="AA13922" s="52"/>
    </row>
    <row r="13923" spans="19:27">
      <c r="S13923" s="52"/>
      <c r="T13923" s="52"/>
      <c r="U13923" s="52"/>
      <c r="V13923" s="52"/>
      <c r="W13923" s="52"/>
      <c r="X13923" s="52"/>
      <c r="Y13923" s="52"/>
      <c r="Z13923" s="52"/>
      <c r="AA13923" s="52"/>
    </row>
    <row r="13924" spans="19:27">
      <c r="S13924" s="52"/>
      <c r="T13924" s="52"/>
      <c r="U13924" s="52"/>
      <c r="V13924" s="52"/>
      <c r="W13924" s="52"/>
      <c r="X13924" s="52"/>
      <c r="Y13924" s="52"/>
      <c r="Z13924" s="52"/>
      <c r="AA13924" s="52"/>
    </row>
    <row r="13925" spans="19:27">
      <c r="S13925" s="52"/>
      <c r="T13925" s="52"/>
      <c r="U13925" s="52"/>
      <c r="V13925" s="52"/>
      <c r="W13925" s="52"/>
      <c r="X13925" s="52"/>
      <c r="Y13925" s="52"/>
      <c r="Z13925" s="52"/>
      <c r="AA13925" s="52"/>
    </row>
    <row r="13926" spans="19:27">
      <c r="S13926" s="52"/>
      <c r="T13926" s="52"/>
      <c r="U13926" s="52"/>
      <c r="V13926" s="52"/>
      <c r="W13926" s="52"/>
      <c r="X13926" s="52"/>
      <c r="Y13926" s="52"/>
      <c r="Z13926" s="52"/>
      <c r="AA13926" s="52"/>
    </row>
    <row r="13927" spans="19:27">
      <c r="S13927" s="52"/>
      <c r="T13927" s="52"/>
      <c r="U13927" s="52"/>
      <c r="V13927" s="52"/>
      <c r="W13927" s="52"/>
      <c r="X13927" s="52"/>
      <c r="Y13927" s="52"/>
      <c r="Z13927" s="52"/>
      <c r="AA13927" s="52"/>
    </row>
    <row r="13928" spans="19:27">
      <c r="S13928" s="52"/>
      <c r="T13928" s="52"/>
      <c r="U13928" s="52"/>
      <c r="V13928" s="52"/>
      <c r="W13928" s="52"/>
      <c r="X13928" s="52"/>
      <c r="Y13928" s="52"/>
      <c r="Z13928" s="52"/>
      <c r="AA13928" s="52"/>
    </row>
    <row r="13929" spans="19:27">
      <c r="S13929" s="52"/>
      <c r="T13929" s="52"/>
      <c r="U13929" s="52"/>
      <c r="V13929" s="52"/>
      <c r="W13929" s="52"/>
      <c r="X13929" s="52"/>
      <c r="Y13929" s="52"/>
      <c r="Z13929" s="52"/>
      <c r="AA13929" s="52"/>
    </row>
    <row r="13930" spans="19:27">
      <c r="S13930" s="52"/>
      <c r="T13930" s="52"/>
      <c r="U13930" s="52"/>
      <c r="V13930" s="52"/>
      <c r="W13930" s="52"/>
      <c r="X13930" s="52"/>
      <c r="Y13930" s="52"/>
      <c r="Z13930" s="52"/>
      <c r="AA13930" s="52"/>
    </row>
    <row r="13931" spans="19:27">
      <c r="S13931" s="52"/>
      <c r="T13931" s="52"/>
      <c r="U13931" s="52"/>
      <c r="V13931" s="52"/>
      <c r="W13931" s="52"/>
      <c r="X13931" s="52"/>
      <c r="Y13931" s="52"/>
      <c r="Z13931" s="52"/>
      <c r="AA13931" s="52"/>
    </row>
    <row r="13932" spans="19:27">
      <c r="S13932" s="52"/>
      <c r="T13932" s="52"/>
      <c r="U13932" s="52"/>
      <c r="V13932" s="52"/>
      <c r="W13932" s="52"/>
      <c r="X13932" s="52"/>
      <c r="Y13932" s="52"/>
      <c r="Z13932" s="52"/>
      <c r="AA13932" s="52"/>
    </row>
    <row r="13933" spans="19:27">
      <c r="S13933" s="52"/>
      <c r="T13933" s="52"/>
      <c r="U13933" s="52"/>
      <c r="V13933" s="52"/>
      <c r="W13933" s="52"/>
      <c r="X13933" s="52"/>
      <c r="Y13933" s="52"/>
      <c r="Z13933" s="52"/>
      <c r="AA13933" s="52"/>
    </row>
    <row r="13934" spans="19:27">
      <c r="S13934" s="52"/>
      <c r="T13934" s="52"/>
      <c r="U13934" s="52"/>
      <c r="V13934" s="52"/>
      <c r="W13934" s="52"/>
      <c r="X13934" s="52"/>
      <c r="Y13934" s="52"/>
      <c r="Z13934" s="52"/>
      <c r="AA13934" s="52"/>
    </row>
    <row r="13935" spans="19:27">
      <c r="S13935" s="52"/>
      <c r="T13935" s="52"/>
      <c r="U13935" s="52"/>
      <c r="V13935" s="52"/>
      <c r="W13935" s="52"/>
      <c r="X13935" s="52"/>
      <c r="Y13935" s="52"/>
      <c r="Z13935" s="52"/>
      <c r="AA13935" s="52"/>
    </row>
    <row r="13936" spans="19:27">
      <c r="S13936" s="52"/>
      <c r="T13936" s="52"/>
      <c r="U13936" s="52"/>
      <c r="V13936" s="52"/>
      <c r="W13936" s="52"/>
      <c r="X13936" s="52"/>
      <c r="Y13936" s="52"/>
      <c r="Z13936" s="52"/>
      <c r="AA13936" s="52"/>
    </row>
    <row r="13937" spans="19:27">
      <c r="S13937" s="52"/>
      <c r="T13937" s="52"/>
      <c r="U13937" s="52"/>
      <c r="V13937" s="52"/>
      <c r="W13937" s="52"/>
      <c r="X13937" s="52"/>
      <c r="Y13937" s="52"/>
      <c r="Z13937" s="52"/>
      <c r="AA13937" s="52"/>
    </row>
    <row r="13938" spans="19:27">
      <c r="S13938" s="52"/>
      <c r="T13938" s="52"/>
      <c r="U13938" s="52"/>
      <c r="V13938" s="52"/>
      <c r="W13938" s="52"/>
      <c r="X13938" s="52"/>
      <c r="Y13938" s="52"/>
      <c r="Z13938" s="52"/>
      <c r="AA13938" s="52"/>
    </row>
    <row r="13939" spans="19:27">
      <c r="S13939" s="52"/>
      <c r="T13939" s="52"/>
      <c r="U13939" s="52"/>
      <c r="V13939" s="52"/>
      <c r="W13939" s="52"/>
      <c r="X13939" s="52"/>
      <c r="Y13939" s="52"/>
      <c r="Z13939" s="52"/>
      <c r="AA13939" s="52"/>
    </row>
    <row r="13940" spans="19:27">
      <c r="S13940" s="52"/>
      <c r="T13940" s="52"/>
      <c r="U13940" s="52"/>
      <c r="V13940" s="52"/>
      <c r="W13940" s="52"/>
      <c r="X13940" s="52"/>
      <c r="Y13940" s="52"/>
      <c r="Z13940" s="52"/>
      <c r="AA13940" s="52"/>
    </row>
    <row r="13941" spans="19:27">
      <c r="S13941" s="52"/>
      <c r="T13941" s="52"/>
      <c r="U13941" s="52"/>
      <c r="V13941" s="52"/>
      <c r="W13941" s="52"/>
      <c r="X13941" s="52"/>
      <c r="Y13941" s="52"/>
      <c r="Z13941" s="52"/>
      <c r="AA13941" s="52"/>
    </row>
    <row r="13942" spans="19:27">
      <c r="S13942" s="52"/>
      <c r="T13942" s="52"/>
      <c r="U13942" s="52"/>
      <c r="V13942" s="52"/>
      <c r="W13942" s="52"/>
      <c r="X13942" s="52"/>
      <c r="Y13942" s="52"/>
      <c r="Z13942" s="52"/>
      <c r="AA13942" s="52"/>
    </row>
    <row r="13943" spans="19:27">
      <c r="S13943" s="52"/>
      <c r="T13943" s="52"/>
      <c r="U13943" s="52"/>
      <c r="V13943" s="52"/>
      <c r="W13943" s="52"/>
      <c r="X13943" s="52"/>
      <c r="Y13943" s="52"/>
      <c r="Z13943" s="52"/>
      <c r="AA13943" s="52"/>
    </row>
    <row r="13944" spans="19:27">
      <c r="S13944" s="52"/>
      <c r="T13944" s="52"/>
      <c r="U13944" s="52"/>
      <c r="V13944" s="52"/>
      <c r="W13944" s="52"/>
      <c r="X13944" s="52"/>
      <c r="Y13944" s="52"/>
      <c r="Z13944" s="52"/>
      <c r="AA13944" s="52"/>
    </row>
    <row r="13945" spans="19:27">
      <c r="S13945" s="52"/>
      <c r="T13945" s="52"/>
      <c r="U13945" s="52"/>
      <c r="V13945" s="52"/>
      <c r="W13945" s="52"/>
      <c r="X13945" s="52"/>
      <c r="Y13945" s="52"/>
      <c r="Z13945" s="52"/>
      <c r="AA13945" s="52"/>
    </row>
    <row r="13946" spans="19:27">
      <c r="S13946" s="52"/>
      <c r="T13946" s="52"/>
      <c r="U13946" s="52"/>
      <c r="V13946" s="52"/>
      <c r="W13946" s="52"/>
      <c r="X13946" s="52"/>
      <c r="Y13946" s="52"/>
      <c r="Z13946" s="52"/>
      <c r="AA13946" s="52"/>
    </row>
    <row r="13947" spans="19:27">
      <c r="S13947" s="52"/>
      <c r="T13947" s="52"/>
      <c r="U13947" s="52"/>
      <c r="V13947" s="52"/>
      <c r="W13947" s="52"/>
      <c r="X13947" s="52"/>
      <c r="Y13947" s="52"/>
      <c r="Z13947" s="52"/>
      <c r="AA13947" s="52"/>
    </row>
    <row r="13948" spans="19:27">
      <c r="S13948" s="52"/>
      <c r="T13948" s="52"/>
      <c r="U13948" s="52"/>
      <c r="V13948" s="52"/>
      <c r="W13948" s="52"/>
      <c r="X13948" s="52"/>
      <c r="Y13948" s="52"/>
      <c r="Z13948" s="52"/>
      <c r="AA13948" s="52"/>
    </row>
    <row r="13949" spans="19:27">
      <c r="S13949" s="52"/>
      <c r="T13949" s="52"/>
      <c r="U13949" s="52"/>
      <c r="V13949" s="52"/>
      <c r="W13949" s="52"/>
      <c r="X13949" s="52"/>
      <c r="Y13949" s="52"/>
      <c r="Z13949" s="52"/>
      <c r="AA13949" s="52"/>
    </row>
    <row r="13950" spans="19:27">
      <c r="S13950" s="52"/>
      <c r="T13950" s="52"/>
      <c r="U13950" s="52"/>
      <c r="V13950" s="52"/>
      <c r="W13950" s="52"/>
      <c r="X13950" s="52"/>
      <c r="Y13950" s="52"/>
      <c r="Z13950" s="52"/>
      <c r="AA13950" s="52"/>
    </row>
    <row r="13951" spans="19:27">
      <c r="S13951" s="52"/>
      <c r="T13951" s="52"/>
      <c r="U13951" s="52"/>
      <c r="V13951" s="52"/>
      <c r="W13951" s="52"/>
      <c r="X13951" s="52"/>
      <c r="Y13951" s="52"/>
      <c r="Z13951" s="52"/>
      <c r="AA13951" s="52"/>
    </row>
    <row r="13952" spans="19:27">
      <c r="S13952" s="52"/>
      <c r="T13952" s="52"/>
      <c r="U13952" s="52"/>
      <c r="V13952" s="52"/>
      <c r="W13952" s="52"/>
      <c r="X13952" s="52"/>
      <c r="Y13952" s="52"/>
      <c r="Z13952" s="52"/>
      <c r="AA13952" s="52"/>
    </row>
    <row r="13953" spans="19:27">
      <c r="S13953" s="52"/>
      <c r="T13953" s="52"/>
      <c r="U13953" s="52"/>
      <c r="V13953" s="52"/>
      <c r="W13953" s="52"/>
      <c r="X13953" s="52"/>
      <c r="Y13953" s="52"/>
      <c r="Z13953" s="52"/>
      <c r="AA13953" s="52"/>
    </row>
    <row r="13954" spans="19:27">
      <c r="S13954" s="52"/>
      <c r="T13954" s="52"/>
      <c r="U13954" s="52"/>
      <c r="V13954" s="52"/>
      <c r="W13954" s="52"/>
      <c r="X13954" s="52"/>
      <c r="Y13954" s="52"/>
      <c r="Z13954" s="52"/>
      <c r="AA13954" s="52"/>
    </row>
    <row r="13955" spans="19:27">
      <c r="S13955" s="52"/>
      <c r="T13955" s="52"/>
      <c r="U13955" s="52"/>
      <c r="V13955" s="52"/>
      <c r="W13955" s="52"/>
      <c r="X13955" s="52"/>
      <c r="Y13955" s="52"/>
      <c r="Z13955" s="52"/>
      <c r="AA13955" s="52"/>
    </row>
    <row r="13956" spans="19:27">
      <c r="S13956" s="52"/>
      <c r="T13956" s="52"/>
      <c r="U13956" s="52"/>
      <c r="V13956" s="52"/>
      <c r="W13956" s="52"/>
      <c r="X13956" s="52"/>
      <c r="Y13956" s="52"/>
      <c r="Z13956" s="52"/>
      <c r="AA13956" s="52"/>
    </row>
    <row r="13957" spans="19:27">
      <c r="S13957" s="52"/>
      <c r="T13957" s="52"/>
      <c r="U13957" s="52"/>
      <c r="V13957" s="52"/>
      <c r="W13957" s="52"/>
      <c r="X13957" s="52"/>
      <c r="Y13957" s="52"/>
      <c r="Z13957" s="52"/>
      <c r="AA13957" s="52"/>
    </row>
    <row r="13958" spans="19:27">
      <c r="S13958" s="52"/>
      <c r="T13958" s="52"/>
      <c r="U13958" s="52"/>
      <c r="V13958" s="52"/>
      <c r="W13958" s="52"/>
      <c r="X13958" s="52"/>
      <c r="Y13958" s="52"/>
      <c r="Z13958" s="52"/>
      <c r="AA13958" s="52"/>
    </row>
    <row r="13959" spans="19:27">
      <c r="S13959" s="52"/>
      <c r="T13959" s="52"/>
      <c r="U13959" s="52"/>
      <c r="V13959" s="52"/>
      <c r="W13959" s="52"/>
      <c r="X13959" s="52"/>
      <c r="Y13959" s="52"/>
      <c r="Z13959" s="52"/>
      <c r="AA13959" s="52"/>
    </row>
    <row r="13960" spans="19:27">
      <c r="S13960" s="52"/>
      <c r="T13960" s="52"/>
      <c r="U13960" s="52"/>
      <c r="V13960" s="52"/>
      <c r="W13960" s="52"/>
      <c r="X13960" s="52"/>
      <c r="Y13960" s="52"/>
      <c r="Z13960" s="52"/>
      <c r="AA13960" s="52"/>
    </row>
    <row r="13961" spans="19:27">
      <c r="S13961" s="52"/>
      <c r="T13961" s="52"/>
      <c r="U13961" s="52"/>
      <c r="V13961" s="52"/>
      <c r="W13961" s="52"/>
      <c r="X13961" s="52"/>
      <c r="Y13961" s="52"/>
      <c r="Z13961" s="52"/>
      <c r="AA13961" s="52"/>
    </row>
    <row r="13962" spans="19:27">
      <c r="S13962" s="52"/>
      <c r="T13962" s="52"/>
      <c r="U13962" s="52"/>
      <c r="V13962" s="52"/>
      <c r="W13962" s="52"/>
      <c r="X13962" s="52"/>
      <c r="Y13962" s="52"/>
      <c r="Z13962" s="52"/>
      <c r="AA13962" s="52"/>
    </row>
    <row r="13963" spans="19:27">
      <c r="S13963" s="52"/>
      <c r="T13963" s="52"/>
      <c r="U13963" s="52"/>
      <c r="V13963" s="52"/>
      <c r="W13963" s="52"/>
      <c r="X13963" s="52"/>
      <c r="Y13963" s="52"/>
      <c r="Z13963" s="52"/>
      <c r="AA13963" s="52"/>
    </row>
    <row r="13964" spans="19:27">
      <c r="S13964" s="52"/>
      <c r="T13964" s="52"/>
      <c r="U13964" s="52"/>
      <c r="V13964" s="52"/>
      <c r="W13964" s="52"/>
      <c r="X13964" s="52"/>
      <c r="Y13964" s="52"/>
      <c r="Z13964" s="52"/>
      <c r="AA13964" s="52"/>
    </row>
    <row r="13965" spans="19:27">
      <c r="S13965" s="52"/>
      <c r="T13965" s="52"/>
      <c r="U13965" s="52"/>
      <c r="V13965" s="52"/>
      <c r="W13965" s="52"/>
      <c r="X13965" s="52"/>
      <c r="Y13965" s="52"/>
      <c r="Z13965" s="52"/>
      <c r="AA13965" s="52"/>
    </row>
    <row r="13966" spans="19:27">
      <c r="S13966" s="52"/>
      <c r="T13966" s="52"/>
      <c r="U13966" s="52"/>
      <c r="V13966" s="52"/>
      <c r="W13966" s="52"/>
      <c r="X13966" s="52"/>
      <c r="Y13966" s="52"/>
      <c r="Z13966" s="52"/>
      <c r="AA13966" s="52"/>
    </row>
    <row r="13967" spans="19:27">
      <c r="S13967" s="52"/>
      <c r="T13967" s="52"/>
      <c r="U13967" s="52"/>
      <c r="V13967" s="52"/>
      <c r="W13967" s="52"/>
      <c r="X13967" s="52"/>
      <c r="Y13967" s="52"/>
      <c r="Z13967" s="52"/>
      <c r="AA13967" s="52"/>
    </row>
    <row r="13968" spans="19:27">
      <c r="S13968" s="52"/>
      <c r="T13968" s="52"/>
      <c r="U13968" s="52"/>
      <c r="V13968" s="52"/>
      <c r="W13968" s="52"/>
      <c r="X13968" s="52"/>
      <c r="Y13968" s="52"/>
      <c r="Z13968" s="52"/>
      <c r="AA13968" s="52"/>
    </row>
    <row r="13969" spans="19:27">
      <c r="S13969" s="52"/>
      <c r="T13969" s="52"/>
      <c r="U13969" s="52"/>
      <c r="V13969" s="52"/>
      <c r="W13969" s="52"/>
      <c r="X13969" s="52"/>
      <c r="Y13969" s="52"/>
      <c r="Z13969" s="52"/>
      <c r="AA13969" s="52"/>
    </row>
    <row r="13970" spans="19:27">
      <c r="S13970" s="52"/>
      <c r="T13970" s="52"/>
      <c r="U13970" s="52"/>
      <c r="V13970" s="52"/>
      <c r="W13970" s="52"/>
      <c r="X13970" s="52"/>
      <c r="Y13970" s="52"/>
      <c r="Z13970" s="52"/>
      <c r="AA13970" s="52"/>
    </row>
    <row r="13971" spans="19:27">
      <c r="S13971" s="52"/>
      <c r="T13971" s="52"/>
      <c r="U13971" s="52"/>
      <c r="V13971" s="52"/>
      <c r="W13971" s="52"/>
      <c r="X13971" s="52"/>
      <c r="Y13971" s="52"/>
      <c r="Z13971" s="52"/>
      <c r="AA13971" s="52"/>
    </row>
    <row r="13972" spans="19:27">
      <c r="S13972" s="52"/>
      <c r="T13972" s="52"/>
      <c r="U13972" s="52"/>
      <c r="V13972" s="52"/>
      <c r="W13972" s="52"/>
      <c r="X13972" s="52"/>
      <c r="Y13972" s="52"/>
      <c r="Z13972" s="52"/>
      <c r="AA13972" s="52"/>
    </row>
    <row r="13973" spans="19:27">
      <c r="S13973" s="52"/>
      <c r="T13973" s="52"/>
      <c r="U13973" s="52"/>
      <c r="V13973" s="52"/>
      <c r="W13973" s="52"/>
      <c r="X13973" s="52"/>
      <c r="Y13973" s="52"/>
      <c r="Z13973" s="52"/>
      <c r="AA13973" s="52"/>
    </row>
    <row r="13974" spans="19:27">
      <c r="S13974" s="52"/>
      <c r="T13974" s="52"/>
      <c r="U13974" s="52"/>
      <c r="V13974" s="52"/>
      <c r="W13974" s="52"/>
      <c r="X13974" s="52"/>
      <c r="Y13974" s="52"/>
      <c r="Z13974" s="52"/>
      <c r="AA13974" s="52"/>
    </row>
    <row r="13975" spans="19:27">
      <c r="S13975" s="52"/>
      <c r="T13975" s="52"/>
      <c r="U13975" s="52"/>
      <c r="V13975" s="52"/>
      <c r="W13975" s="52"/>
      <c r="X13975" s="52"/>
      <c r="Y13975" s="52"/>
      <c r="Z13975" s="52"/>
      <c r="AA13975" s="52"/>
    </row>
    <row r="13976" spans="19:27">
      <c r="S13976" s="52"/>
      <c r="T13976" s="52"/>
      <c r="U13976" s="52"/>
      <c r="V13976" s="52"/>
      <c r="W13976" s="52"/>
      <c r="X13976" s="52"/>
      <c r="Y13976" s="52"/>
      <c r="Z13976" s="52"/>
      <c r="AA13976" s="52"/>
    </row>
    <row r="13977" spans="19:27">
      <c r="S13977" s="52"/>
      <c r="T13977" s="52"/>
      <c r="U13977" s="52"/>
      <c r="V13977" s="52"/>
      <c r="W13977" s="52"/>
      <c r="X13977" s="52"/>
      <c r="Y13977" s="52"/>
      <c r="Z13977" s="52"/>
      <c r="AA13977" s="52"/>
    </row>
    <row r="13978" spans="19:27">
      <c r="S13978" s="52"/>
      <c r="T13978" s="52"/>
      <c r="U13978" s="52"/>
      <c r="V13978" s="52"/>
      <c r="W13978" s="52"/>
      <c r="X13978" s="52"/>
      <c r="Y13978" s="52"/>
      <c r="Z13978" s="52"/>
      <c r="AA13978" s="52"/>
    </row>
    <row r="13979" spans="19:27">
      <c r="S13979" s="52"/>
      <c r="T13979" s="52"/>
      <c r="U13979" s="52"/>
      <c r="V13979" s="52"/>
      <c r="W13979" s="52"/>
      <c r="X13979" s="52"/>
      <c r="Y13979" s="52"/>
      <c r="Z13979" s="52"/>
      <c r="AA13979" s="52"/>
    </row>
    <row r="13980" spans="19:27">
      <c r="S13980" s="52"/>
      <c r="T13980" s="52"/>
      <c r="U13980" s="52"/>
      <c r="V13980" s="52"/>
      <c r="W13980" s="52"/>
      <c r="X13980" s="52"/>
      <c r="Y13980" s="52"/>
      <c r="Z13980" s="52"/>
      <c r="AA13980" s="52"/>
    </row>
    <row r="13981" spans="19:27">
      <c r="S13981" s="52"/>
      <c r="T13981" s="52"/>
      <c r="U13981" s="52"/>
      <c r="V13981" s="52"/>
      <c r="W13981" s="52"/>
      <c r="X13981" s="52"/>
      <c r="Y13981" s="52"/>
      <c r="Z13981" s="52"/>
      <c r="AA13981" s="52"/>
    </row>
    <row r="13982" spans="19:27">
      <c r="S13982" s="52"/>
      <c r="T13982" s="52"/>
      <c r="U13982" s="52"/>
      <c r="V13982" s="52"/>
      <c r="W13982" s="52"/>
      <c r="X13982" s="52"/>
      <c r="Y13982" s="52"/>
      <c r="Z13982" s="52"/>
      <c r="AA13982" s="52"/>
    </row>
    <row r="13983" spans="19:27">
      <c r="S13983" s="52"/>
      <c r="T13983" s="52"/>
      <c r="U13983" s="52"/>
      <c r="V13983" s="52"/>
      <c r="W13983" s="52"/>
      <c r="X13983" s="52"/>
      <c r="Y13983" s="52"/>
      <c r="Z13983" s="52"/>
      <c r="AA13983" s="52"/>
    </row>
    <row r="13984" spans="19:27">
      <c r="S13984" s="52"/>
      <c r="T13984" s="52"/>
      <c r="U13984" s="52"/>
      <c r="V13984" s="52"/>
      <c r="W13984" s="52"/>
      <c r="X13984" s="52"/>
      <c r="Y13984" s="52"/>
      <c r="Z13984" s="52"/>
      <c r="AA13984" s="52"/>
    </row>
    <row r="13985" spans="19:27">
      <c r="S13985" s="52"/>
      <c r="T13985" s="52"/>
      <c r="U13985" s="52"/>
      <c r="V13985" s="52"/>
      <c r="W13985" s="52"/>
      <c r="X13985" s="52"/>
      <c r="Y13985" s="52"/>
      <c r="Z13985" s="52"/>
      <c r="AA13985" s="52"/>
    </row>
    <row r="13986" spans="19:27">
      <c r="S13986" s="52"/>
      <c r="T13986" s="52"/>
      <c r="U13986" s="52"/>
      <c r="V13986" s="52"/>
      <c r="W13986" s="52"/>
      <c r="X13986" s="52"/>
      <c r="Y13986" s="52"/>
      <c r="Z13986" s="52"/>
      <c r="AA13986" s="52"/>
    </row>
    <row r="13987" spans="19:27">
      <c r="S13987" s="52"/>
      <c r="T13987" s="52"/>
      <c r="U13987" s="52"/>
      <c r="V13987" s="52"/>
      <c r="W13987" s="52"/>
      <c r="X13987" s="52"/>
      <c r="Y13987" s="52"/>
      <c r="Z13987" s="52"/>
      <c r="AA13987" s="52"/>
    </row>
    <row r="13988" spans="19:27">
      <c r="S13988" s="52"/>
      <c r="T13988" s="52"/>
      <c r="U13988" s="52"/>
      <c r="V13988" s="52"/>
      <c r="W13988" s="52"/>
      <c r="X13988" s="52"/>
      <c r="Y13988" s="52"/>
      <c r="Z13988" s="52"/>
      <c r="AA13988" s="52"/>
    </row>
    <row r="13989" spans="19:27">
      <c r="S13989" s="52"/>
      <c r="T13989" s="52"/>
      <c r="U13989" s="52"/>
      <c r="V13989" s="52"/>
      <c r="W13989" s="52"/>
      <c r="X13989" s="52"/>
      <c r="Y13989" s="52"/>
      <c r="Z13989" s="52"/>
      <c r="AA13989" s="52"/>
    </row>
    <row r="13990" spans="19:27">
      <c r="S13990" s="52"/>
      <c r="T13990" s="52"/>
      <c r="U13990" s="52"/>
      <c r="V13990" s="52"/>
      <c r="W13990" s="52"/>
      <c r="X13990" s="52"/>
      <c r="Y13990" s="52"/>
      <c r="Z13990" s="52"/>
      <c r="AA13990" s="52"/>
    </row>
    <row r="13991" spans="19:27">
      <c r="S13991" s="52"/>
      <c r="T13991" s="52"/>
      <c r="U13991" s="52"/>
      <c r="V13991" s="52"/>
      <c r="W13991" s="52"/>
      <c r="X13991" s="52"/>
      <c r="Y13991" s="52"/>
      <c r="Z13991" s="52"/>
      <c r="AA13991" s="52"/>
    </row>
    <row r="13992" spans="19:27">
      <c r="S13992" s="52"/>
      <c r="T13992" s="52"/>
      <c r="U13992" s="52"/>
      <c r="V13992" s="52"/>
      <c r="W13992" s="52"/>
      <c r="X13992" s="52"/>
      <c r="Y13992" s="52"/>
      <c r="Z13992" s="52"/>
      <c r="AA13992" s="52"/>
    </row>
    <row r="13993" spans="19:27">
      <c r="S13993" s="52"/>
      <c r="T13993" s="52"/>
      <c r="U13993" s="52"/>
      <c r="V13993" s="52"/>
      <c r="W13993" s="52"/>
      <c r="X13993" s="52"/>
      <c r="Y13993" s="52"/>
      <c r="Z13993" s="52"/>
      <c r="AA13993" s="52"/>
    </row>
    <row r="13994" spans="19:27">
      <c r="S13994" s="52"/>
      <c r="T13994" s="52"/>
      <c r="U13994" s="52"/>
      <c r="V13994" s="52"/>
      <c r="W13994" s="52"/>
      <c r="X13994" s="52"/>
      <c r="Y13994" s="52"/>
      <c r="Z13994" s="52"/>
      <c r="AA13994" s="52"/>
    </row>
    <row r="13995" spans="19:27">
      <c r="S13995" s="52"/>
      <c r="T13995" s="52"/>
      <c r="U13995" s="52"/>
      <c r="V13995" s="52"/>
      <c r="W13995" s="52"/>
      <c r="X13995" s="52"/>
      <c r="Y13995" s="52"/>
      <c r="Z13995" s="52"/>
      <c r="AA13995" s="52"/>
    </row>
    <row r="13996" spans="19:27">
      <c r="S13996" s="52"/>
      <c r="T13996" s="52"/>
      <c r="U13996" s="52"/>
      <c r="V13996" s="52"/>
      <c r="W13996" s="52"/>
      <c r="X13996" s="52"/>
      <c r="Y13996" s="52"/>
      <c r="Z13996" s="52"/>
      <c r="AA13996" s="52"/>
    </row>
    <row r="13997" spans="19:27">
      <c r="S13997" s="52"/>
      <c r="T13997" s="52"/>
      <c r="U13997" s="52"/>
      <c r="V13997" s="52"/>
      <c r="W13997" s="52"/>
      <c r="X13997" s="52"/>
      <c r="Y13997" s="52"/>
      <c r="Z13997" s="52"/>
      <c r="AA13997" s="52"/>
    </row>
    <row r="13998" spans="19:27">
      <c r="S13998" s="52"/>
      <c r="T13998" s="52"/>
      <c r="U13998" s="52"/>
      <c r="V13998" s="52"/>
      <c r="W13998" s="52"/>
      <c r="X13998" s="52"/>
      <c r="Y13998" s="52"/>
      <c r="Z13998" s="52"/>
      <c r="AA13998" s="52"/>
    </row>
    <row r="13999" spans="19:27">
      <c r="S13999" s="52"/>
      <c r="T13999" s="52"/>
      <c r="U13999" s="52"/>
      <c r="V13999" s="52"/>
      <c r="W13999" s="52"/>
      <c r="X13999" s="52"/>
      <c r="Y13999" s="52"/>
      <c r="Z13999" s="52"/>
      <c r="AA13999" s="52"/>
    </row>
    <row r="14000" spans="19:27">
      <c r="S14000" s="52"/>
      <c r="T14000" s="52"/>
      <c r="U14000" s="52"/>
      <c r="V14000" s="52"/>
      <c r="W14000" s="52"/>
      <c r="X14000" s="52"/>
      <c r="Y14000" s="52"/>
      <c r="Z14000" s="52"/>
      <c r="AA14000" s="52"/>
    </row>
    <row r="14001" spans="19:27">
      <c r="S14001" s="52"/>
      <c r="T14001" s="52"/>
      <c r="U14001" s="52"/>
      <c r="V14001" s="52"/>
      <c r="W14001" s="52"/>
      <c r="X14001" s="52"/>
      <c r="Y14001" s="52"/>
      <c r="Z14001" s="52"/>
      <c r="AA14001" s="52"/>
    </row>
    <row r="14002" spans="19:27">
      <c r="S14002" s="52"/>
      <c r="T14002" s="52"/>
      <c r="U14002" s="52"/>
      <c r="V14002" s="52"/>
      <c r="W14002" s="52"/>
      <c r="X14002" s="52"/>
      <c r="Y14002" s="52"/>
      <c r="Z14002" s="52"/>
      <c r="AA14002" s="52"/>
    </row>
    <row r="14003" spans="19:27">
      <c r="S14003" s="52"/>
      <c r="T14003" s="52"/>
      <c r="U14003" s="52"/>
      <c r="V14003" s="52"/>
      <c r="W14003" s="52"/>
      <c r="X14003" s="52"/>
      <c r="Y14003" s="52"/>
      <c r="Z14003" s="52"/>
      <c r="AA14003" s="52"/>
    </row>
    <row r="14004" spans="19:27">
      <c r="S14004" s="52"/>
      <c r="T14004" s="52"/>
      <c r="U14004" s="52"/>
      <c r="V14004" s="52"/>
      <c r="W14004" s="52"/>
      <c r="X14004" s="52"/>
      <c r="Y14004" s="52"/>
      <c r="Z14004" s="52"/>
      <c r="AA14004" s="52"/>
    </row>
    <row r="14005" spans="19:27">
      <c r="S14005" s="52"/>
      <c r="T14005" s="52"/>
      <c r="U14005" s="52"/>
      <c r="V14005" s="52"/>
      <c r="W14005" s="52"/>
      <c r="X14005" s="52"/>
      <c r="Y14005" s="52"/>
      <c r="Z14005" s="52"/>
      <c r="AA14005" s="52"/>
    </row>
    <row r="14006" spans="19:27">
      <c r="S14006" s="52"/>
      <c r="T14006" s="52"/>
      <c r="U14006" s="52"/>
      <c r="V14006" s="52"/>
      <c r="W14006" s="52"/>
      <c r="X14006" s="52"/>
      <c r="Y14006" s="52"/>
      <c r="Z14006" s="52"/>
      <c r="AA14006" s="52"/>
    </row>
    <row r="14007" spans="19:27">
      <c r="S14007" s="52"/>
      <c r="T14007" s="52"/>
      <c r="U14007" s="52"/>
      <c r="V14007" s="52"/>
      <c r="W14007" s="52"/>
      <c r="X14007" s="52"/>
      <c r="Y14007" s="52"/>
      <c r="Z14007" s="52"/>
      <c r="AA14007" s="52"/>
    </row>
    <row r="14008" spans="19:27">
      <c r="S14008" s="52"/>
      <c r="T14008" s="52"/>
      <c r="U14008" s="52"/>
      <c r="V14008" s="52"/>
      <c r="W14008" s="52"/>
      <c r="X14008" s="52"/>
      <c r="Y14008" s="52"/>
      <c r="Z14008" s="52"/>
      <c r="AA14008" s="52"/>
    </row>
    <row r="14009" spans="19:27">
      <c r="S14009" s="52"/>
      <c r="T14009" s="52"/>
      <c r="U14009" s="52"/>
      <c r="V14009" s="52"/>
      <c r="W14009" s="52"/>
      <c r="X14009" s="52"/>
      <c r="Y14009" s="52"/>
      <c r="Z14009" s="52"/>
      <c r="AA14009" s="52"/>
    </row>
    <row r="14010" spans="19:27">
      <c r="S14010" s="52"/>
      <c r="T14010" s="52"/>
      <c r="U14010" s="52"/>
      <c r="V14010" s="52"/>
      <c r="W14010" s="52"/>
      <c r="X14010" s="52"/>
      <c r="Y14010" s="52"/>
      <c r="Z14010" s="52"/>
      <c r="AA14010" s="52"/>
    </row>
    <row r="14011" spans="19:27">
      <c r="S14011" s="52"/>
      <c r="T14011" s="52"/>
      <c r="U14011" s="52"/>
      <c r="V14011" s="52"/>
      <c r="W14011" s="52"/>
      <c r="X14011" s="52"/>
      <c r="Y14011" s="52"/>
      <c r="Z14011" s="52"/>
      <c r="AA14011" s="52"/>
    </row>
    <row r="14012" spans="19:27">
      <c r="S14012" s="52"/>
      <c r="T14012" s="52"/>
      <c r="U14012" s="52"/>
      <c r="V14012" s="52"/>
      <c r="W14012" s="52"/>
      <c r="X14012" s="52"/>
      <c r="Y14012" s="52"/>
      <c r="Z14012" s="52"/>
      <c r="AA14012" s="52"/>
    </row>
    <row r="14013" spans="19:27">
      <c r="S14013" s="52"/>
      <c r="T14013" s="52"/>
      <c r="U14013" s="52"/>
      <c r="V14013" s="52"/>
      <c r="W14013" s="52"/>
      <c r="X14013" s="52"/>
      <c r="Y14013" s="52"/>
      <c r="Z14013" s="52"/>
      <c r="AA14013" s="52"/>
    </row>
    <row r="14014" spans="19:27">
      <c r="S14014" s="52"/>
      <c r="T14014" s="52"/>
      <c r="U14014" s="52"/>
      <c r="V14014" s="52"/>
      <c r="W14014" s="52"/>
      <c r="X14014" s="52"/>
      <c r="Y14014" s="52"/>
      <c r="Z14014" s="52"/>
      <c r="AA14014" s="52"/>
    </row>
    <row r="14015" spans="19:27">
      <c r="S14015" s="52"/>
      <c r="T14015" s="52"/>
      <c r="U14015" s="52"/>
      <c r="V14015" s="52"/>
      <c r="W14015" s="52"/>
      <c r="X14015" s="52"/>
      <c r="Y14015" s="52"/>
      <c r="Z14015" s="52"/>
      <c r="AA14015" s="52"/>
    </row>
    <row r="14016" spans="19:27">
      <c r="S14016" s="52"/>
      <c r="T14016" s="52"/>
      <c r="U14016" s="52"/>
      <c r="V14016" s="52"/>
      <c r="W14016" s="52"/>
      <c r="X14016" s="52"/>
      <c r="Y14016" s="52"/>
      <c r="Z14016" s="52"/>
      <c r="AA14016" s="52"/>
    </row>
    <row r="14017" spans="19:27">
      <c r="S14017" s="52"/>
      <c r="T14017" s="52"/>
      <c r="U14017" s="52"/>
      <c r="V14017" s="52"/>
      <c r="W14017" s="52"/>
      <c r="X14017" s="52"/>
      <c r="Y14017" s="52"/>
      <c r="Z14017" s="52"/>
      <c r="AA14017" s="52"/>
    </row>
    <row r="14018" spans="19:27">
      <c r="S14018" s="52"/>
      <c r="T14018" s="52"/>
      <c r="U14018" s="52"/>
      <c r="V14018" s="52"/>
      <c r="W14018" s="52"/>
      <c r="X14018" s="52"/>
      <c r="Y14018" s="52"/>
      <c r="Z14018" s="52"/>
      <c r="AA14018" s="52"/>
    </row>
    <row r="14019" spans="19:27">
      <c r="S14019" s="52"/>
      <c r="T14019" s="52"/>
      <c r="U14019" s="52"/>
      <c r="V14019" s="52"/>
      <c r="W14019" s="52"/>
      <c r="X14019" s="52"/>
      <c r="Y14019" s="52"/>
      <c r="Z14019" s="52"/>
      <c r="AA14019" s="52"/>
    </row>
    <row r="14020" spans="19:27">
      <c r="S14020" s="52"/>
      <c r="T14020" s="52"/>
      <c r="U14020" s="52"/>
      <c r="V14020" s="52"/>
      <c r="W14020" s="52"/>
      <c r="X14020" s="52"/>
      <c r="Y14020" s="52"/>
      <c r="Z14020" s="52"/>
      <c r="AA14020" s="52"/>
    </row>
    <row r="14021" spans="19:27">
      <c r="S14021" s="52"/>
      <c r="T14021" s="52"/>
      <c r="U14021" s="52"/>
      <c r="V14021" s="52"/>
      <c r="W14021" s="52"/>
      <c r="X14021" s="52"/>
      <c r="Y14021" s="52"/>
      <c r="Z14021" s="52"/>
      <c r="AA14021" s="52"/>
    </row>
    <row r="14022" spans="19:27">
      <c r="S14022" s="52"/>
      <c r="T14022" s="52"/>
      <c r="U14022" s="52"/>
      <c r="V14022" s="52"/>
      <c r="W14022" s="52"/>
      <c r="X14022" s="52"/>
      <c r="Y14022" s="52"/>
      <c r="Z14022" s="52"/>
      <c r="AA14022" s="52"/>
    </row>
    <row r="14023" spans="19:27">
      <c r="S14023" s="52"/>
      <c r="T14023" s="52"/>
      <c r="U14023" s="52"/>
      <c r="V14023" s="52"/>
      <c r="W14023" s="52"/>
      <c r="X14023" s="52"/>
      <c r="Y14023" s="52"/>
      <c r="Z14023" s="52"/>
      <c r="AA14023" s="52"/>
    </row>
    <row r="14024" spans="19:27">
      <c r="S14024" s="52"/>
      <c r="T14024" s="52"/>
      <c r="U14024" s="52"/>
      <c r="V14024" s="52"/>
      <c r="W14024" s="52"/>
      <c r="X14024" s="52"/>
      <c r="Y14024" s="52"/>
      <c r="Z14024" s="52"/>
      <c r="AA14024" s="52"/>
    </row>
    <row r="14025" spans="19:27">
      <c r="S14025" s="52"/>
      <c r="T14025" s="52"/>
      <c r="U14025" s="52"/>
      <c r="V14025" s="52"/>
      <c r="W14025" s="52"/>
      <c r="X14025" s="52"/>
      <c r="Y14025" s="52"/>
      <c r="Z14025" s="52"/>
      <c r="AA14025" s="52"/>
    </row>
    <row r="14026" spans="19:27">
      <c r="S14026" s="52"/>
      <c r="T14026" s="52"/>
      <c r="U14026" s="52"/>
      <c r="V14026" s="52"/>
      <c r="W14026" s="52"/>
      <c r="X14026" s="52"/>
      <c r="Y14026" s="52"/>
      <c r="Z14026" s="52"/>
      <c r="AA14026" s="52"/>
    </row>
    <row r="14027" spans="19:27">
      <c r="S14027" s="52"/>
      <c r="T14027" s="52"/>
      <c r="U14027" s="52"/>
      <c r="V14027" s="52"/>
      <c r="W14027" s="52"/>
      <c r="X14027" s="52"/>
      <c r="Y14027" s="52"/>
      <c r="Z14027" s="52"/>
      <c r="AA14027" s="52"/>
    </row>
    <row r="14028" spans="19:27">
      <c r="S14028" s="52"/>
      <c r="T14028" s="52"/>
      <c r="U14028" s="52"/>
      <c r="V14028" s="52"/>
      <c r="W14028" s="52"/>
      <c r="X14028" s="52"/>
      <c r="Y14028" s="52"/>
      <c r="Z14028" s="52"/>
      <c r="AA14028" s="52"/>
    </row>
    <row r="14029" spans="19:27">
      <c r="S14029" s="52"/>
      <c r="T14029" s="52"/>
      <c r="U14029" s="52"/>
      <c r="V14029" s="52"/>
      <c r="W14029" s="52"/>
      <c r="X14029" s="52"/>
      <c r="Y14029" s="52"/>
      <c r="Z14029" s="52"/>
      <c r="AA14029" s="52"/>
    </row>
    <row r="14030" spans="19:27">
      <c r="S14030" s="52"/>
      <c r="T14030" s="52"/>
      <c r="U14030" s="52"/>
      <c r="V14030" s="52"/>
      <c r="W14030" s="52"/>
      <c r="X14030" s="52"/>
      <c r="Y14030" s="52"/>
      <c r="Z14030" s="52"/>
      <c r="AA14030" s="52"/>
    </row>
    <row r="14031" spans="19:27">
      <c r="S14031" s="52"/>
      <c r="T14031" s="52"/>
      <c r="U14031" s="52"/>
      <c r="V14031" s="52"/>
      <c r="W14031" s="52"/>
      <c r="X14031" s="52"/>
      <c r="Y14031" s="52"/>
      <c r="Z14031" s="52"/>
      <c r="AA14031" s="52"/>
    </row>
    <row r="14032" spans="19:27">
      <c r="S14032" s="52"/>
      <c r="T14032" s="52"/>
      <c r="U14032" s="52"/>
      <c r="V14032" s="52"/>
      <c r="W14032" s="52"/>
      <c r="X14032" s="52"/>
      <c r="Y14032" s="52"/>
      <c r="Z14032" s="52"/>
      <c r="AA14032" s="52"/>
    </row>
    <row r="14033" spans="19:27">
      <c r="S14033" s="52"/>
      <c r="T14033" s="52"/>
      <c r="U14033" s="52"/>
      <c r="V14033" s="52"/>
      <c r="W14033" s="52"/>
      <c r="X14033" s="52"/>
      <c r="Y14033" s="52"/>
      <c r="Z14033" s="52"/>
      <c r="AA14033" s="52"/>
    </row>
    <row r="14034" spans="19:27">
      <c r="S14034" s="52"/>
      <c r="T14034" s="52"/>
      <c r="U14034" s="52"/>
      <c r="V14034" s="52"/>
      <c r="W14034" s="52"/>
      <c r="X14034" s="52"/>
      <c r="Y14034" s="52"/>
      <c r="Z14034" s="52"/>
      <c r="AA14034" s="52"/>
    </row>
    <row r="14035" spans="19:27">
      <c r="S14035" s="52"/>
      <c r="T14035" s="52"/>
      <c r="U14035" s="52"/>
      <c r="V14035" s="52"/>
      <c r="W14035" s="52"/>
      <c r="X14035" s="52"/>
      <c r="Y14035" s="52"/>
      <c r="Z14035" s="52"/>
      <c r="AA14035" s="52"/>
    </row>
    <row r="14036" spans="19:27">
      <c r="S14036" s="52"/>
      <c r="T14036" s="52"/>
      <c r="U14036" s="52"/>
      <c r="V14036" s="52"/>
      <c r="W14036" s="52"/>
      <c r="X14036" s="52"/>
      <c r="Y14036" s="52"/>
      <c r="Z14036" s="52"/>
      <c r="AA14036" s="52"/>
    </row>
    <row r="14037" spans="19:27">
      <c r="S14037" s="52"/>
      <c r="T14037" s="52"/>
      <c r="U14037" s="52"/>
      <c r="V14037" s="52"/>
      <c r="W14037" s="52"/>
      <c r="X14037" s="52"/>
      <c r="Y14037" s="52"/>
      <c r="Z14037" s="52"/>
      <c r="AA14037" s="52"/>
    </row>
    <row r="14038" spans="19:27">
      <c r="S14038" s="52"/>
      <c r="T14038" s="52"/>
      <c r="U14038" s="52"/>
      <c r="V14038" s="52"/>
      <c r="W14038" s="52"/>
      <c r="X14038" s="52"/>
      <c r="Y14038" s="52"/>
      <c r="Z14038" s="52"/>
      <c r="AA14038" s="52"/>
    </row>
    <row r="14039" spans="19:27">
      <c r="S14039" s="52"/>
      <c r="T14039" s="52"/>
      <c r="U14039" s="52"/>
      <c r="V14039" s="52"/>
      <c r="W14039" s="52"/>
      <c r="X14039" s="52"/>
      <c r="Y14039" s="52"/>
      <c r="Z14039" s="52"/>
      <c r="AA14039" s="52"/>
    </row>
    <row r="14040" spans="19:27">
      <c r="S14040" s="52"/>
      <c r="T14040" s="52"/>
      <c r="U14040" s="52"/>
      <c r="V14040" s="52"/>
      <c r="W14040" s="52"/>
      <c r="X14040" s="52"/>
      <c r="Y14040" s="52"/>
      <c r="Z14040" s="52"/>
      <c r="AA14040" s="52"/>
    </row>
    <row r="14041" spans="19:27">
      <c r="S14041" s="52"/>
      <c r="T14041" s="52"/>
      <c r="U14041" s="52"/>
      <c r="V14041" s="52"/>
      <c r="W14041" s="52"/>
      <c r="X14041" s="52"/>
      <c r="Y14041" s="52"/>
      <c r="Z14041" s="52"/>
      <c r="AA14041" s="52"/>
    </row>
    <row r="14042" spans="19:27">
      <c r="S14042" s="52"/>
      <c r="T14042" s="52"/>
      <c r="U14042" s="52"/>
      <c r="V14042" s="52"/>
      <c r="W14042" s="52"/>
      <c r="X14042" s="52"/>
      <c r="Y14042" s="52"/>
      <c r="Z14042" s="52"/>
      <c r="AA14042" s="52"/>
    </row>
    <row r="14043" spans="19:27">
      <c r="S14043" s="52"/>
      <c r="T14043" s="52"/>
      <c r="U14043" s="52"/>
      <c r="V14043" s="52"/>
      <c r="W14043" s="52"/>
      <c r="X14043" s="52"/>
      <c r="Y14043" s="52"/>
      <c r="Z14043" s="52"/>
      <c r="AA14043" s="52"/>
    </row>
    <row r="14044" spans="19:27">
      <c r="S14044" s="52"/>
      <c r="T14044" s="52"/>
      <c r="U14044" s="52"/>
      <c r="V14044" s="52"/>
      <c r="W14044" s="52"/>
      <c r="X14044" s="52"/>
      <c r="Y14044" s="52"/>
      <c r="Z14044" s="52"/>
      <c r="AA14044" s="52"/>
    </row>
    <row r="14045" spans="19:27">
      <c r="S14045" s="52"/>
      <c r="T14045" s="52"/>
      <c r="U14045" s="52"/>
      <c r="V14045" s="52"/>
      <c r="W14045" s="52"/>
      <c r="X14045" s="52"/>
      <c r="Y14045" s="52"/>
      <c r="Z14045" s="52"/>
      <c r="AA14045" s="52"/>
    </row>
    <row r="14046" spans="19:27">
      <c r="S14046" s="52"/>
      <c r="T14046" s="52"/>
      <c r="U14046" s="52"/>
      <c r="V14046" s="52"/>
      <c r="W14046" s="52"/>
      <c r="X14046" s="52"/>
      <c r="Y14046" s="52"/>
      <c r="Z14046" s="52"/>
      <c r="AA14046" s="52"/>
    </row>
    <row r="14047" spans="19:27">
      <c r="S14047" s="52"/>
      <c r="T14047" s="52"/>
      <c r="U14047" s="52"/>
      <c r="V14047" s="52"/>
      <c r="W14047" s="52"/>
      <c r="X14047" s="52"/>
      <c r="Y14047" s="52"/>
      <c r="Z14047" s="52"/>
      <c r="AA14047" s="52"/>
    </row>
    <row r="14048" spans="19:27">
      <c r="S14048" s="52"/>
      <c r="T14048" s="52"/>
      <c r="U14048" s="52"/>
      <c r="V14048" s="52"/>
      <c r="W14048" s="52"/>
      <c r="X14048" s="52"/>
      <c r="Y14048" s="52"/>
      <c r="Z14048" s="52"/>
      <c r="AA14048" s="52"/>
    </row>
    <row r="14049" spans="19:27">
      <c r="S14049" s="52"/>
      <c r="T14049" s="52"/>
      <c r="U14049" s="52"/>
      <c r="V14049" s="52"/>
      <c r="W14049" s="52"/>
      <c r="X14049" s="52"/>
      <c r="Y14049" s="52"/>
      <c r="Z14049" s="52"/>
      <c r="AA14049" s="52"/>
    </row>
    <row r="14050" spans="19:27">
      <c r="S14050" s="52"/>
      <c r="T14050" s="52"/>
      <c r="U14050" s="52"/>
      <c r="V14050" s="52"/>
      <c r="W14050" s="52"/>
      <c r="X14050" s="52"/>
      <c r="Y14050" s="52"/>
      <c r="Z14050" s="52"/>
      <c r="AA14050" s="52"/>
    </row>
    <row r="14051" spans="19:27">
      <c r="S14051" s="52"/>
      <c r="T14051" s="52"/>
      <c r="U14051" s="52"/>
      <c r="V14051" s="52"/>
      <c r="W14051" s="52"/>
      <c r="X14051" s="52"/>
      <c r="Y14051" s="52"/>
      <c r="Z14051" s="52"/>
      <c r="AA14051" s="52"/>
    </row>
    <row r="14052" spans="19:27">
      <c r="S14052" s="52"/>
      <c r="T14052" s="52"/>
      <c r="U14052" s="52"/>
      <c r="V14052" s="52"/>
      <c r="W14052" s="52"/>
      <c r="X14052" s="52"/>
      <c r="Y14052" s="52"/>
      <c r="Z14052" s="52"/>
      <c r="AA14052" s="52"/>
    </row>
    <row r="14053" spans="19:27">
      <c r="S14053" s="52"/>
      <c r="T14053" s="52"/>
      <c r="U14053" s="52"/>
      <c r="V14053" s="52"/>
      <c r="W14053" s="52"/>
      <c r="X14053" s="52"/>
      <c r="Y14053" s="52"/>
      <c r="Z14053" s="52"/>
      <c r="AA14053" s="52"/>
    </row>
    <row r="14054" spans="19:27">
      <c r="S14054" s="52"/>
      <c r="T14054" s="52"/>
      <c r="U14054" s="52"/>
      <c r="V14054" s="52"/>
      <c r="W14054" s="52"/>
      <c r="X14054" s="52"/>
      <c r="Y14054" s="52"/>
      <c r="Z14054" s="52"/>
      <c r="AA14054" s="52"/>
    </row>
    <row r="14055" spans="19:27">
      <c r="S14055" s="52"/>
      <c r="T14055" s="52"/>
      <c r="U14055" s="52"/>
      <c r="V14055" s="52"/>
      <c r="W14055" s="52"/>
      <c r="X14055" s="52"/>
      <c r="Y14055" s="52"/>
      <c r="Z14055" s="52"/>
      <c r="AA14055" s="52"/>
    </row>
    <row r="14056" spans="19:27">
      <c r="S14056" s="52"/>
      <c r="T14056" s="52"/>
      <c r="U14056" s="52"/>
      <c r="V14056" s="52"/>
      <c r="W14056" s="52"/>
      <c r="X14056" s="52"/>
      <c r="Y14056" s="52"/>
      <c r="Z14056" s="52"/>
      <c r="AA14056" s="52"/>
    </row>
    <row r="14057" spans="19:27">
      <c r="S14057" s="52"/>
      <c r="T14057" s="52"/>
      <c r="U14057" s="52"/>
      <c r="V14057" s="52"/>
      <c r="W14057" s="52"/>
      <c r="X14057" s="52"/>
      <c r="Y14057" s="52"/>
      <c r="Z14057" s="52"/>
      <c r="AA14057" s="52"/>
    </row>
    <row r="14058" spans="19:27">
      <c r="S14058" s="52"/>
      <c r="T14058" s="52"/>
      <c r="U14058" s="52"/>
      <c r="V14058" s="52"/>
      <c r="W14058" s="52"/>
      <c r="X14058" s="52"/>
      <c r="Y14058" s="52"/>
      <c r="Z14058" s="52"/>
      <c r="AA14058" s="52"/>
    </row>
    <row r="14059" spans="19:27">
      <c r="S14059" s="52"/>
      <c r="T14059" s="52"/>
      <c r="U14059" s="52"/>
      <c r="V14059" s="52"/>
      <c r="W14059" s="52"/>
      <c r="X14059" s="52"/>
      <c r="Y14059" s="52"/>
      <c r="Z14059" s="52"/>
      <c r="AA14059" s="52"/>
    </row>
    <row r="14060" spans="19:27">
      <c r="S14060" s="52"/>
      <c r="T14060" s="52"/>
      <c r="U14060" s="52"/>
      <c r="V14060" s="52"/>
      <c r="W14060" s="52"/>
      <c r="X14060" s="52"/>
      <c r="Y14060" s="52"/>
      <c r="Z14060" s="52"/>
      <c r="AA14060" s="52"/>
    </row>
    <row r="14061" spans="19:27">
      <c r="S14061" s="52"/>
      <c r="T14061" s="52"/>
      <c r="U14061" s="52"/>
      <c r="V14061" s="52"/>
      <c r="W14061" s="52"/>
      <c r="X14061" s="52"/>
      <c r="Y14061" s="52"/>
      <c r="Z14061" s="52"/>
      <c r="AA14061" s="52"/>
    </row>
    <row r="14062" spans="19:27">
      <c r="S14062" s="52"/>
      <c r="T14062" s="52"/>
      <c r="U14062" s="52"/>
      <c r="V14062" s="52"/>
      <c r="W14062" s="52"/>
      <c r="X14062" s="52"/>
      <c r="Y14062" s="52"/>
      <c r="Z14062" s="52"/>
      <c r="AA14062" s="52"/>
    </row>
    <row r="14063" spans="19:27">
      <c r="S14063" s="52"/>
      <c r="T14063" s="52"/>
      <c r="U14063" s="52"/>
      <c r="V14063" s="52"/>
      <c r="W14063" s="52"/>
      <c r="X14063" s="52"/>
      <c r="Y14063" s="52"/>
      <c r="Z14063" s="52"/>
      <c r="AA14063" s="52"/>
    </row>
    <row r="14064" spans="19:27">
      <c r="S14064" s="52"/>
      <c r="T14064" s="52"/>
      <c r="U14064" s="52"/>
      <c r="V14064" s="52"/>
      <c r="W14064" s="52"/>
      <c r="X14064" s="52"/>
      <c r="Y14064" s="52"/>
      <c r="Z14064" s="52"/>
      <c r="AA14064" s="52"/>
    </row>
    <row r="14065" spans="19:27">
      <c r="S14065" s="52"/>
      <c r="T14065" s="52"/>
      <c r="U14065" s="52"/>
      <c r="V14065" s="52"/>
      <c r="W14065" s="52"/>
      <c r="X14065" s="52"/>
      <c r="Y14065" s="52"/>
      <c r="Z14065" s="52"/>
      <c r="AA14065" s="52"/>
    </row>
    <row r="14066" spans="19:27">
      <c r="S14066" s="52"/>
      <c r="T14066" s="52"/>
      <c r="U14066" s="52"/>
      <c r="V14066" s="52"/>
      <c r="W14066" s="52"/>
      <c r="X14066" s="52"/>
      <c r="Y14066" s="52"/>
      <c r="Z14066" s="52"/>
      <c r="AA14066" s="52"/>
    </row>
    <row r="14067" spans="19:27">
      <c r="S14067" s="52"/>
      <c r="T14067" s="52"/>
      <c r="U14067" s="52"/>
      <c r="V14067" s="52"/>
      <c r="W14067" s="52"/>
      <c r="X14067" s="52"/>
      <c r="Y14067" s="52"/>
      <c r="Z14067" s="52"/>
      <c r="AA14067" s="52"/>
    </row>
    <row r="14068" spans="19:27">
      <c r="S14068" s="52"/>
      <c r="T14068" s="52"/>
      <c r="U14068" s="52"/>
      <c r="V14068" s="52"/>
      <c r="W14068" s="52"/>
      <c r="X14068" s="52"/>
      <c r="Y14068" s="52"/>
      <c r="Z14068" s="52"/>
      <c r="AA14068" s="52"/>
    </row>
    <row r="14069" spans="19:27">
      <c r="S14069" s="52"/>
      <c r="T14069" s="52"/>
      <c r="U14069" s="52"/>
      <c r="V14069" s="52"/>
      <c r="W14069" s="52"/>
      <c r="X14069" s="52"/>
      <c r="Y14069" s="52"/>
      <c r="Z14069" s="52"/>
      <c r="AA14069" s="52"/>
    </row>
    <row r="14070" spans="19:27">
      <c r="S14070" s="52"/>
      <c r="T14070" s="52"/>
      <c r="U14070" s="52"/>
      <c r="V14070" s="52"/>
      <c r="W14070" s="52"/>
      <c r="X14070" s="52"/>
      <c r="Y14070" s="52"/>
      <c r="Z14070" s="52"/>
      <c r="AA14070" s="52"/>
    </row>
    <row r="14071" spans="19:27">
      <c r="S14071" s="52"/>
      <c r="T14071" s="52"/>
      <c r="U14071" s="52"/>
      <c r="V14071" s="52"/>
      <c r="W14071" s="52"/>
      <c r="X14071" s="52"/>
      <c r="Y14071" s="52"/>
      <c r="Z14071" s="52"/>
      <c r="AA14071" s="52"/>
    </row>
    <row r="14072" spans="19:27">
      <c r="S14072" s="52"/>
      <c r="T14072" s="52"/>
      <c r="U14072" s="52"/>
      <c r="V14072" s="52"/>
      <c r="W14072" s="52"/>
      <c r="X14072" s="52"/>
      <c r="Y14072" s="52"/>
      <c r="Z14072" s="52"/>
      <c r="AA14072" s="52"/>
    </row>
    <row r="14073" spans="19:27">
      <c r="S14073" s="52"/>
      <c r="T14073" s="52"/>
      <c r="U14073" s="52"/>
      <c r="V14073" s="52"/>
      <c r="W14073" s="52"/>
      <c r="X14073" s="52"/>
      <c r="Y14073" s="52"/>
      <c r="Z14073" s="52"/>
      <c r="AA14073" s="52"/>
    </row>
    <row r="14074" spans="19:27">
      <c r="S14074" s="52"/>
      <c r="T14074" s="52"/>
      <c r="U14074" s="52"/>
      <c r="V14074" s="52"/>
      <c r="W14074" s="52"/>
      <c r="X14074" s="52"/>
      <c r="Y14074" s="52"/>
      <c r="Z14074" s="52"/>
      <c r="AA14074" s="52"/>
    </row>
    <row r="14075" spans="19:27">
      <c r="S14075" s="52"/>
      <c r="T14075" s="52"/>
      <c r="U14075" s="52"/>
      <c r="V14075" s="52"/>
      <c r="W14075" s="52"/>
      <c r="X14075" s="52"/>
      <c r="Y14075" s="52"/>
      <c r="Z14075" s="52"/>
      <c r="AA14075" s="52"/>
    </row>
    <row r="14076" spans="19:27">
      <c r="S14076" s="52"/>
      <c r="T14076" s="52"/>
      <c r="U14076" s="52"/>
      <c r="V14076" s="52"/>
      <c r="W14076" s="52"/>
      <c r="X14076" s="52"/>
      <c r="Y14076" s="52"/>
      <c r="Z14076" s="52"/>
      <c r="AA14076" s="52"/>
    </row>
    <row r="14077" spans="19:27">
      <c r="S14077" s="52"/>
      <c r="T14077" s="52"/>
      <c r="U14077" s="52"/>
      <c r="V14077" s="52"/>
      <c r="W14077" s="52"/>
      <c r="X14077" s="52"/>
      <c r="Y14077" s="52"/>
      <c r="Z14077" s="52"/>
      <c r="AA14077" s="52"/>
    </row>
    <row r="14078" spans="19:27">
      <c r="S14078" s="52"/>
      <c r="T14078" s="52"/>
      <c r="U14078" s="52"/>
      <c r="V14078" s="52"/>
      <c r="W14078" s="52"/>
      <c r="X14078" s="52"/>
      <c r="Y14078" s="52"/>
      <c r="Z14078" s="52"/>
      <c r="AA14078" s="52"/>
    </row>
    <row r="14079" spans="19:27">
      <c r="S14079" s="52"/>
      <c r="T14079" s="52"/>
      <c r="U14079" s="52"/>
      <c r="V14079" s="52"/>
      <c r="W14079" s="52"/>
      <c r="X14079" s="52"/>
      <c r="Y14079" s="52"/>
      <c r="Z14079" s="52"/>
      <c r="AA14079" s="52"/>
    </row>
    <row r="14080" spans="19:27">
      <c r="S14080" s="52"/>
      <c r="T14080" s="52"/>
      <c r="U14080" s="52"/>
      <c r="V14080" s="52"/>
      <c r="W14080" s="52"/>
      <c r="X14080" s="52"/>
      <c r="Y14080" s="52"/>
      <c r="Z14080" s="52"/>
      <c r="AA14080" s="52"/>
    </row>
    <row r="14081" spans="19:27">
      <c r="S14081" s="52"/>
      <c r="T14081" s="52"/>
      <c r="U14081" s="52"/>
      <c r="V14081" s="52"/>
      <c r="W14081" s="52"/>
      <c r="X14081" s="52"/>
      <c r="Y14081" s="52"/>
      <c r="Z14081" s="52"/>
      <c r="AA14081" s="52"/>
    </row>
    <row r="14082" spans="19:27">
      <c r="S14082" s="52"/>
      <c r="T14082" s="52"/>
      <c r="U14082" s="52"/>
      <c r="V14082" s="52"/>
      <c r="W14082" s="52"/>
      <c r="X14082" s="52"/>
      <c r="Y14082" s="52"/>
      <c r="Z14082" s="52"/>
      <c r="AA14082" s="52"/>
    </row>
    <row r="14083" spans="19:27">
      <c r="S14083" s="52"/>
      <c r="T14083" s="52"/>
      <c r="U14083" s="52"/>
      <c r="V14083" s="52"/>
      <c r="W14083" s="52"/>
      <c r="X14083" s="52"/>
      <c r="Y14083" s="52"/>
      <c r="Z14083" s="52"/>
      <c r="AA14083" s="52"/>
    </row>
    <row r="14084" spans="19:27">
      <c r="S14084" s="52"/>
      <c r="T14084" s="52"/>
      <c r="U14084" s="52"/>
      <c r="V14084" s="52"/>
      <c r="W14084" s="52"/>
      <c r="X14084" s="52"/>
      <c r="Y14084" s="52"/>
      <c r="Z14084" s="52"/>
      <c r="AA14084" s="52"/>
    </row>
    <row r="14085" spans="19:27">
      <c r="S14085" s="52"/>
      <c r="T14085" s="52"/>
      <c r="U14085" s="52"/>
      <c r="V14085" s="52"/>
      <c r="W14085" s="52"/>
      <c r="X14085" s="52"/>
      <c r="Y14085" s="52"/>
      <c r="Z14085" s="52"/>
      <c r="AA14085" s="52"/>
    </row>
    <row r="14086" spans="19:27">
      <c r="S14086" s="52"/>
      <c r="T14086" s="52"/>
      <c r="U14086" s="52"/>
      <c r="V14086" s="52"/>
      <c r="W14086" s="52"/>
      <c r="X14086" s="52"/>
      <c r="Y14086" s="52"/>
      <c r="Z14086" s="52"/>
      <c r="AA14086" s="52"/>
    </row>
    <row r="14087" spans="19:27">
      <c r="S14087" s="52"/>
      <c r="T14087" s="52"/>
      <c r="U14087" s="52"/>
      <c r="V14087" s="52"/>
      <c r="W14087" s="52"/>
      <c r="X14087" s="52"/>
      <c r="Y14087" s="52"/>
      <c r="Z14087" s="52"/>
      <c r="AA14087" s="52"/>
    </row>
    <row r="14088" spans="19:27">
      <c r="S14088" s="52"/>
      <c r="T14088" s="52"/>
      <c r="U14088" s="52"/>
      <c r="V14088" s="52"/>
      <c r="W14088" s="52"/>
      <c r="X14088" s="52"/>
      <c r="Y14088" s="52"/>
      <c r="Z14088" s="52"/>
      <c r="AA14088" s="52"/>
    </row>
    <row r="14089" spans="19:27">
      <c r="S14089" s="52"/>
      <c r="T14089" s="52"/>
      <c r="U14089" s="52"/>
      <c r="V14089" s="52"/>
      <c r="W14089" s="52"/>
      <c r="X14089" s="52"/>
      <c r="Y14089" s="52"/>
      <c r="Z14089" s="52"/>
      <c r="AA14089" s="52"/>
    </row>
    <row r="14090" spans="19:27">
      <c r="S14090" s="52"/>
      <c r="T14090" s="52"/>
      <c r="U14090" s="52"/>
      <c r="V14090" s="52"/>
      <c r="W14090" s="52"/>
      <c r="X14090" s="52"/>
      <c r="Y14090" s="52"/>
      <c r="Z14090" s="52"/>
      <c r="AA14090" s="52"/>
    </row>
    <row r="14091" spans="19:27">
      <c r="S14091" s="52"/>
      <c r="T14091" s="52"/>
      <c r="U14091" s="52"/>
      <c r="V14091" s="52"/>
      <c r="W14091" s="52"/>
      <c r="X14091" s="52"/>
      <c r="Y14091" s="52"/>
      <c r="Z14091" s="52"/>
      <c r="AA14091" s="52"/>
    </row>
    <row r="14092" spans="19:27">
      <c r="S14092" s="52"/>
      <c r="T14092" s="52"/>
      <c r="U14092" s="52"/>
      <c r="V14092" s="52"/>
      <c r="W14092" s="52"/>
      <c r="X14092" s="52"/>
      <c r="Y14092" s="52"/>
      <c r="Z14092" s="52"/>
      <c r="AA14092" s="52"/>
    </row>
    <row r="14093" spans="19:27">
      <c r="S14093" s="52"/>
      <c r="T14093" s="52"/>
      <c r="U14093" s="52"/>
      <c r="V14093" s="52"/>
      <c r="W14093" s="52"/>
      <c r="X14093" s="52"/>
      <c r="Y14093" s="52"/>
      <c r="Z14093" s="52"/>
      <c r="AA14093" s="52"/>
    </row>
    <row r="14094" spans="19:27">
      <c r="S14094" s="52"/>
      <c r="T14094" s="52"/>
      <c r="U14094" s="52"/>
      <c r="V14094" s="52"/>
      <c r="W14094" s="52"/>
      <c r="X14094" s="52"/>
      <c r="Y14094" s="52"/>
      <c r="Z14094" s="52"/>
      <c r="AA14094" s="52"/>
    </row>
    <row r="14095" spans="19:27">
      <c r="S14095" s="52"/>
      <c r="T14095" s="52"/>
      <c r="U14095" s="52"/>
      <c r="V14095" s="52"/>
      <c r="W14095" s="52"/>
      <c r="X14095" s="52"/>
      <c r="Y14095" s="52"/>
      <c r="Z14095" s="52"/>
      <c r="AA14095" s="52"/>
    </row>
    <row r="14096" spans="19:27">
      <c r="S14096" s="52"/>
      <c r="T14096" s="52"/>
      <c r="U14096" s="52"/>
      <c r="V14096" s="52"/>
      <c r="W14096" s="52"/>
      <c r="X14096" s="52"/>
      <c r="Y14096" s="52"/>
      <c r="Z14096" s="52"/>
      <c r="AA14096" s="52"/>
    </row>
    <row r="14097" spans="19:27">
      <c r="S14097" s="52"/>
      <c r="T14097" s="52"/>
      <c r="U14097" s="52"/>
      <c r="V14097" s="52"/>
      <c r="W14097" s="52"/>
      <c r="X14097" s="52"/>
      <c r="Y14097" s="52"/>
      <c r="Z14097" s="52"/>
      <c r="AA14097" s="52"/>
    </row>
    <row r="14098" spans="19:27">
      <c r="S14098" s="52"/>
      <c r="T14098" s="52"/>
      <c r="U14098" s="52"/>
      <c r="V14098" s="52"/>
      <c r="W14098" s="52"/>
      <c r="X14098" s="52"/>
      <c r="Y14098" s="52"/>
      <c r="Z14098" s="52"/>
      <c r="AA14098" s="52"/>
    </row>
    <row r="14099" spans="19:27">
      <c r="S14099" s="52"/>
      <c r="T14099" s="52"/>
      <c r="U14099" s="52"/>
      <c r="V14099" s="52"/>
      <c r="W14099" s="52"/>
      <c r="X14099" s="52"/>
      <c r="Y14099" s="52"/>
      <c r="Z14099" s="52"/>
      <c r="AA14099" s="52"/>
    </row>
    <row r="14100" spans="19:27">
      <c r="S14100" s="52"/>
      <c r="T14100" s="52"/>
      <c r="U14100" s="52"/>
      <c r="V14100" s="52"/>
      <c r="W14100" s="52"/>
      <c r="X14100" s="52"/>
      <c r="Y14100" s="52"/>
      <c r="Z14100" s="52"/>
      <c r="AA14100" s="52"/>
    </row>
    <row r="14101" spans="19:27">
      <c r="S14101" s="52"/>
      <c r="T14101" s="52"/>
      <c r="U14101" s="52"/>
      <c r="V14101" s="52"/>
      <c r="W14101" s="52"/>
      <c r="X14101" s="52"/>
      <c r="Y14101" s="52"/>
      <c r="Z14101" s="52"/>
      <c r="AA14101" s="52"/>
    </row>
    <row r="14102" spans="19:27">
      <c r="S14102" s="52"/>
      <c r="T14102" s="52"/>
      <c r="U14102" s="52"/>
      <c r="V14102" s="52"/>
      <c r="W14102" s="52"/>
      <c r="X14102" s="52"/>
      <c r="Y14102" s="52"/>
      <c r="Z14102" s="52"/>
      <c r="AA14102" s="52"/>
    </row>
    <row r="14103" spans="19:27">
      <c r="S14103" s="52"/>
      <c r="T14103" s="52"/>
      <c r="U14103" s="52"/>
      <c r="V14103" s="52"/>
      <c r="W14103" s="52"/>
      <c r="X14103" s="52"/>
      <c r="Y14103" s="52"/>
      <c r="Z14103" s="52"/>
      <c r="AA14103" s="52"/>
    </row>
    <row r="14104" spans="19:27">
      <c r="S14104" s="52"/>
      <c r="T14104" s="52"/>
      <c r="U14104" s="52"/>
      <c r="V14104" s="52"/>
      <c r="W14104" s="52"/>
      <c r="X14104" s="52"/>
      <c r="Y14104" s="52"/>
      <c r="Z14104" s="52"/>
      <c r="AA14104" s="52"/>
    </row>
    <row r="14105" spans="19:27">
      <c r="S14105" s="52"/>
      <c r="T14105" s="52"/>
      <c r="U14105" s="52"/>
      <c r="V14105" s="52"/>
      <c r="W14105" s="52"/>
      <c r="X14105" s="52"/>
      <c r="Y14105" s="52"/>
      <c r="Z14105" s="52"/>
      <c r="AA14105" s="52"/>
    </row>
    <row r="14106" spans="19:27">
      <c r="S14106" s="52"/>
      <c r="T14106" s="52"/>
      <c r="U14106" s="52"/>
      <c r="V14106" s="52"/>
      <c r="W14106" s="52"/>
      <c r="X14106" s="52"/>
      <c r="Y14106" s="52"/>
      <c r="Z14106" s="52"/>
      <c r="AA14106" s="52"/>
    </row>
    <row r="14107" spans="19:27">
      <c r="S14107" s="52"/>
      <c r="T14107" s="52"/>
      <c r="U14107" s="52"/>
      <c r="V14107" s="52"/>
      <c r="W14107" s="52"/>
      <c r="X14107" s="52"/>
      <c r="Y14107" s="52"/>
      <c r="Z14107" s="52"/>
      <c r="AA14107" s="52"/>
    </row>
    <row r="14108" spans="19:27">
      <c r="S14108" s="52"/>
      <c r="T14108" s="52"/>
      <c r="U14108" s="52"/>
      <c r="V14108" s="52"/>
      <c r="W14108" s="52"/>
      <c r="X14108" s="52"/>
      <c r="Y14108" s="52"/>
      <c r="Z14108" s="52"/>
      <c r="AA14108" s="52"/>
    </row>
    <row r="14109" spans="19:27">
      <c r="S14109" s="52"/>
      <c r="T14109" s="52"/>
      <c r="U14109" s="52"/>
      <c r="V14109" s="52"/>
      <c r="W14109" s="52"/>
      <c r="X14109" s="52"/>
      <c r="Y14109" s="52"/>
      <c r="Z14109" s="52"/>
      <c r="AA14109" s="52"/>
    </row>
    <row r="14110" spans="19:27">
      <c r="S14110" s="52"/>
      <c r="T14110" s="52"/>
      <c r="U14110" s="52"/>
      <c r="V14110" s="52"/>
      <c r="W14110" s="52"/>
      <c r="X14110" s="52"/>
      <c r="Y14110" s="52"/>
      <c r="Z14110" s="52"/>
      <c r="AA14110" s="52"/>
    </row>
    <row r="14111" spans="19:27">
      <c r="S14111" s="52"/>
      <c r="T14111" s="52"/>
      <c r="U14111" s="52"/>
      <c r="V14111" s="52"/>
      <c r="W14111" s="52"/>
      <c r="X14111" s="52"/>
      <c r="Y14111" s="52"/>
      <c r="Z14111" s="52"/>
      <c r="AA14111" s="52"/>
    </row>
    <row r="14112" spans="19:27">
      <c r="S14112" s="52"/>
      <c r="T14112" s="52"/>
      <c r="U14112" s="52"/>
      <c r="V14112" s="52"/>
      <c r="W14112" s="52"/>
      <c r="X14112" s="52"/>
      <c r="Y14112" s="52"/>
      <c r="Z14112" s="52"/>
      <c r="AA14112" s="52"/>
    </row>
    <row r="14113" spans="19:27">
      <c r="S14113" s="52"/>
      <c r="T14113" s="52"/>
      <c r="U14113" s="52"/>
      <c r="V14113" s="52"/>
      <c r="W14113" s="52"/>
      <c r="X14113" s="52"/>
      <c r="Y14113" s="52"/>
      <c r="Z14113" s="52"/>
      <c r="AA14113" s="52"/>
    </row>
    <row r="14114" spans="19:27">
      <c r="S14114" s="52"/>
      <c r="T14114" s="52"/>
      <c r="U14114" s="52"/>
      <c r="V14114" s="52"/>
      <c r="W14114" s="52"/>
      <c r="X14114" s="52"/>
      <c r="Y14114" s="52"/>
      <c r="Z14114" s="52"/>
      <c r="AA14114" s="52"/>
    </row>
    <row r="14115" spans="19:27">
      <c r="S14115" s="52"/>
      <c r="T14115" s="52"/>
      <c r="U14115" s="52"/>
      <c r="V14115" s="52"/>
      <c r="W14115" s="52"/>
      <c r="X14115" s="52"/>
      <c r="Y14115" s="52"/>
      <c r="Z14115" s="52"/>
      <c r="AA14115" s="52"/>
    </row>
    <row r="14116" spans="19:27">
      <c r="S14116" s="52"/>
      <c r="T14116" s="52"/>
      <c r="U14116" s="52"/>
      <c r="V14116" s="52"/>
      <c r="W14116" s="52"/>
      <c r="X14116" s="52"/>
      <c r="Y14116" s="52"/>
      <c r="Z14116" s="52"/>
      <c r="AA14116" s="52"/>
    </row>
    <row r="14117" spans="19:27">
      <c r="S14117" s="52"/>
      <c r="T14117" s="52"/>
      <c r="U14117" s="52"/>
      <c r="V14117" s="52"/>
      <c r="W14117" s="52"/>
      <c r="X14117" s="52"/>
      <c r="Y14117" s="52"/>
      <c r="Z14117" s="52"/>
      <c r="AA14117" s="52"/>
    </row>
    <row r="14118" spans="19:27">
      <c r="S14118" s="52"/>
      <c r="T14118" s="52"/>
      <c r="U14118" s="52"/>
      <c r="V14118" s="52"/>
      <c r="W14118" s="52"/>
      <c r="X14118" s="52"/>
      <c r="Y14118" s="52"/>
      <c r="Z14118" s="52"/>
      <c r="AA14118" s="52"/>
    </row>
    <row r="14119" spans="19:27">
      <c r="S14119" s="52"/>
      <c r="T14119" s="52"/>
      <c r="U14119" s="52"/>
      <c r="V14119" s="52"/>
      <c r="W14119" s="52"/>
      <c r="X14119" s="52"/>
      <c r="Y14119" s="52"/>
      <c r="Z14119" s="52"/>
      <c r="AA14119" s="52"/>
    </row>
    <row r="14120" spans="19:27">
      <c r="S14120" s="52"/>
      <c r="T14120" s="52"/>
      <c r="U14120" s="52"/>
      <c r="V14120" s="52"/>
      <c r="W14120" s="52"/>
      <c r="X14120" s="52"/>
      <c r="Y14120" s="52"/>
      <c r="Z14120" s="52"/>
      <c r="AA14120" s="52"/>
    </row>
    <row r="14121" spans="19:27">
      <c r="S14121" s="52"/>
      <c r="T14121" s="52"/>
      <c r="U14121" s="52"/>
      <c r="V14121" s="52"/>
      <c r="W14121" s="52"/>
      <c r="X14121" s="52"/>
      <c r="Y14121" s="52"/>
      <c r="Z14121" s="52"/>
      <c r="AA14121" s="52"/>
    </row>
    <row r="14122" spans="19:27">
      <c r="S14122" s="52"/>
      <c r="T14122" s="52"/>
      <c r="U14122" s="52"/>
      <c r="V14122" s="52"/>
      <c r="W14122" s="52"/>
      <c r="X14122" s="52"/>
      <c r="Y14122" s="52"/>
      <c r="Z14122" s="52"/>
      <c r="AA14122" s="52"/>
    </row>
    <row r="14123" spans="19:27">
      <c r="S14123" s="52"/>
      <c r="T14123" s="52"/>
      <c r="U14123" s="52"/>
      <c r="V14123" s="52"/>
      <c r="W14123" s="52"/>
      <c r="X14123" s="52"/>
      <c r="Y14123" s="52"/>
      <c r="Z14123" s="52"/>
      <c r="AA14123" s="52"/>
    </row>
    <row r="14124" spans="19:27">
      <c r="S14124" s="52"/>
      <c r="T14124" s="52"/>
      <c r="U14124" s="52"/>
      <c r="V14124" s="52"/>
      <c r="W14124" s="52"/>
      <c r="X14124" s="52"/>
      <c r="Y14124" s="52"/>
      <c r="Z14124" s="52"/>
      <c r="AA14124" s="52"/>
    </row>
    <row r="14125" spans="19:27">
      <c r="S14125" s="52"/>
      <c r="T14125" s="52"/>
      <c r="U14125" s="52"/>
      <c r="V14125" s="52"/>
      <c r="W14125" s="52"/>
      <c r="X14125" s="52"/>
      <c r="Y14125" s="52"/>
      <c r="Z14125" s="52"/>
      <c r="AA14125" s="52"/>
    </row>
    <row r="14126" spans="19:27">
      <c r="S14126" s="52"/>
      <c r="T14126" s="52"/>
      <c r="U14126" s="52"/>
      <c r="V14126" s="52"/>
      <c r="W14126" s="52"/>
      <c r="X14126" s="52"/>
      <c r="Y14126" s="52"/>
      <c r="Z14126" s="52"/>
      <c r="AA14126" s="52"/>
    </row>
    <row r="14127" spans="19:27">
      <c r="S14127" s="52"/>
      <c r="T14127" s="52"/>
      <c r="U14127" s="52"/>
      <c r="V14127" s="52"/>
      <c r="W14127" s="52"/>
      <c r="X14127" s="52"/>
      <c r="Y14127" s="52"/>
      <c r="Z14127" s="52"/>
      <c r="AA14127" s="52"/>
    </row>
    <row r="14128" spans="19:27">
      <c r="S14128" s="52"/>
      <c r="T14128" s="52"/>
      <c r="U14128" s="52"/>
      <c r="V14128" s="52"/>
      <c r="W14128" s="52"/>
      <c r="X14128" s="52"/>
      <c r="Y14128" s="52"/>
      <c r="Z14128" s="52"/>
      <c r="AA14128" s="52"/>
    </row>
    <row r="14129" spans="19:27">
      <c r="S14129" s="52"/>
      <c r="T14129" s="52"/>
      <c r="U14129" s="52"/>
      <c r="V14129" s="52"/>
      <c r="W14129" s="52"/>
      <c r="X14129" s="52"/>
      <c r="Y14129" s="52"/>
      <c r="Z14129" s="52"/>
      <c r="AA14129" s="52"/>
    </row>
    <row r="14130" spans="19:27">
      <c r="S14130" s="52"/>
      <c r="T14130" s="52"/>
      <c r="U14130" s="52"/>
      <c r="V14130" s="52"/>
      <c r="W14130" s="52"/>
      <c r="X14130" s="52"/>
      <c r="Y14130" s="52"/>
      <c r="Z14130" s="52"/>
      <c r="AA14130" s="52"/>
    </row>
    <row r="14131" spans="19:27">
      <c r="S14131" s="52"/>
      <c r="T14131" s="52"/>
      <c r="U14131" s="52"/>
      <c r="V14131" s="52"/>
      <c r="W14131" s="52"/>
      <c r="X14131" s="52"/>
      <c r="Y14131" s="52"/>
      <c r="Z14131" s="52"/>
      <c r="AA14131" s="52"/>
    </row>
    <row r="14132" spans="19:27">
      <c r="S14132" s="52"/>
      <c r="T14132" s="52"/>
      <c r="U14132" s="52"/>
      <c r="V14132" s="52"/>
      <c r="W14132" s="52"/>
      <c r="X14132" s="52"/>
      <c r="Y14132" s="52"/>
      <c r="Z14132" s="52"/>
      <c r="AA14132" s="52"/>
    </row>
    <row r="14133" spans="19:27">
      <c r="S14133" s="52"/>
      <c r="T14133" s="52"/>
      <c r="U14133" s="52"/>
      <c r="V14133" s="52"/>
      <c r="W14133" s="52"/>
      <c r="X14133" s="52"/>
      <c r="Y14133" s="52"/>
      <c r="Z14133" s="52"/>
      <c r="AA14133" s="52"/>
    </row>
    <row r="14134" spans="19:27">
      <c r="S14134" s="52"/>
      <c r="T14134" s="52"/>
      <c r="U14134" s="52"/>
      <c r="V14134" s="52"/>
      <c r="W14134" s="52"/>
      <c r="X14134" s="52"/>
      <c r="Y14134" s="52"/>
      <c r="Z14134" s="52"/>
      <c r="AA14134" s="52"/>
    </row>
    <row r="14135" spans="19:27">
      <c r="S14135" s="52"/>
      <c r="T14135" s="52"/>
      <c r="U14135" s="52"/>
      <c r="V14135" s="52"/>
      <c r="W14135" s="52"/>
      <c r="X14135" s="52"/>
      <c r="Y14135" s="52"/>
      <c r="Z14135" s="52"/>
      <c r="AA14135" s="52"/>
    </row>
    <row r="14136" spans="19:27">
      <c r="S14136" s="52"/>
      <c r="T14136" s="52"/>
      <c r="U14136" s="52"/>
      <c r="V14136" s="52"/>
      <c r="W14136" s="52"/>
      <c r="X14136" s="52"/>
      <c r="Y14136" s="52"/>
      <c r="Z14136" s="52"/>
      <c r="AA14136" s="52"/>
    </row>
    <row r="14137" spans="19:27">
      <c r="S14137" s="52"/>
      <c r="T14137" s="52"/>
      <c r="U14137" s="52"/>
      <c r="V14137" s="52"/>
      <c r="W14137" s="52"/>
      <c r="X14137" s="52"/>
      <c r="Y14137" s="52"/>
      <c r="Z14137" s="52"/>
      <c r="AA14137" s="52"/>
    </row>
    <row r="14138" spans="19:27">
      <c r="S14138" s="52"/>
      <c r="T14138" s="52"/>
      <c r="U14138" s="52"/>
      <c r="V14138" s="52"/>
      <c r="W14138" s="52"/>
      <c r="X14138" s="52"/>
      <c r="Y14138" s="52"/>
      <c r="Z14138" s="52"/>
      <c r="AA14138" s="52"/>
    </row>
    <row r="14139" spans="19:27">
      <c r="S14139" s="52"/>
      <c r="T14139" s="52"/>
      <c r="U14139" s="52"/>
      <c r="V14139" s="52"/>
      <c r="W14139" s="52"/>
      <c r="X14139" s="52"/>
      <c r="Y14139" s="52"/>
      <c r="Z14139" s="52"/>
      <c r="AA14139" s="52"/>
    </row>
    <row r="14140" spans="19:27">
      <c r="S14140" s="52"/>
      <c r="T14140" s="52"/>
      <c r="U14140" s="52"/>
      <c r="V14140" s="52"/>
      <c r="W14140" s="52"/>
      <c r="X14140" s="52"/>
      <c r="Y14140" s="52"/>
      <c r="Z14140" s="52"/>
      <c r="AA14140" s="52"/>
    </row>
    <row r="14141" spans="19:27">
      <c r="S14141" s="52"/>
      <c r="T14141" s="52"/>
      <c r="U14141" s="52"/>
      <c r="V14141" s="52"/>
      <c r="W14141" s="52"/>
      <c r="X14141" s="52"/>
      <c r="Y14141" s="52"/>
      <c r="Z14141" s="52"/>
      <c r="AA14141" s="52"/>
    </row>
    <row r="14142" spans="19:27">
      <c r="S14142" s="52"/>
      <c r="T14142" s="52"/>
      <c r="U14142" s="52"/>
      <c r="V14142" s="52"/>
      <c r="W14142" s="52"/>
      <c r="X14142" s="52"/>
      <c r="Y14142" s="52"/>
      <c r="Z14142" s="52"/>
      <c r="AA14142" s="52"/>
    </row>
    <row r="14143" spans="19:27">
      <c r="S14143" s="52"/>
      <c r="T14143" s="52"/>
      <c r="U14143" s="52"/>
      <c r="V14143" s="52"/>
      <c r="W14143" s="52"/>
      <c r="X14143" s="52"/>
      <c r="Y14143" s="52"/>
      <c r="Z14143" s="52"/>
      <c r="AA14143" s="52"/>
    </row>
    <row r="14144" spans="19:27">
      <c r="S14144" s="52"/>
      <c r="T14144" s="52"/>
      <c r="U14144" s="52"/>
      <c r="V14144" s="52"/>
      <c r="W14144" s="52"/>
      <c r="X14144" s="52"/>
      <c r="Y14144" s="52"/>
      <c r="Z14144" s="52"/>
      <c r="AA14144" s="52"/>
    </row>
    <row r="14145" spans="19:27">
      <c r="S14145" s="52"/>
      <c r="T14145" s="52"/>
      <c r="U14145" s="52"/>
      <c r="V14145" s="52"/>
      <c r="W14145" s="52"/>
      <c r="X14145" s="52"/>
      <c r="Y14145" s="52"/>
      <c r="Z14145" s="52"/>
      <c r="AA14145" s="52"/>
    </row>
    <row r="14146" spans="19:27">
      <c r="S14146" s="52"/>
      <c r="T14146" s="52"/>
      <c r="U14146" s="52"/>
      <c r="V14146" s="52"/>
      <c r="W14146" s="52"/>
      <c r="X14146" s="52"/>
      <c r="Y14146" s="52"/>
      <c r="Z14146" s="52"/>
      <c r="AA14146" s="52"/>
    </row>
    <row r="14147" spans="19:27">
      <c r="S14147" s="52"/>
      <c r="T14147" s="52"/>
      <c r="U14147" s="52"/>
      <c r="V14147" s="52"/>
      <c r="W14147" s="52"/>
      <c r="X14147" s="52"/>
      <c r="Y14147" s="52"/>
      <c r="Z14147" s="52"/>
      <c r="AA14147" s="52"/>
    </row>
    <row r="14148" spans="19:27">
      <c r="S14148" s="52"/>
      <c r="T14148" s="52"/>
      <c r="U14148" s="52"/>
      <c r="V14148" s="52"/>
      <c r="W14148" s="52"/>
      <c r="X14148" s="52"/>
      <c r="Y14148" s="52"/>
      <c r="Z14148" s="52"/>
      <c r="AA14148" s="52"/>
    </row>
    <row r="14149" spans="19:27">
      <c r="S14149" s="52"/>
      <c r="T14149" s="52"/>
      <c r="U14149" s="52"/>
      <c r="V14149" s="52"/>
      <c r="W14149" s="52"/>
      <c r="X14149" s="52"/>
      <c r="Y14149" s="52"/>
      <c r="Z14149" s="52"/>
      <c r="AA14149" s="52"/>
    </row>
    <row r="14150" spans="19:27">
      <c r="S14150" s="52"/>
      <c r="T14150" s="52"/>
      <c r="U14150" s="52"/>
      <c r="V14150" s="52"/>
      <c r="W14150" s="52"/>
      <c r="X14150" s="52"/>
      <c r="Y14150" s="52"/>
      <c r="Z14150" s="52"/>
      <c r="AA14150" s="52"/>
    </row>
    <row r="14151" spans="19:27">
      <c r="S14151" s="52"/>
      <c r="T14151" s="52"/>
      <c r="U14151" s="52"/>
      <c r="V14151" s="52"/>
      <c r="W14151" s="52"/>
      <c r="X14151" s="52"/>
      <c r="Y14151" s="52"/>
      <c r="Z14151" s="52"/>
      <c r="AA14151" s="52"/>
    </row>
    <row r="14152" spans="19:27">
      <c r="S14152" s="52"/>
      <c r="T14152" s="52"/>
      <c r="U14152" s="52"/>
      <c r="V14152" s="52"/>
      <c r="W14152" s="52"/>
      <c r="X14152" s="52"/>
      <c r="Y14152" s="52"/>
      <c r="Z14152" s="52"/>
      <c r="AA14152" s="52"/>
    </row>
    <row r="14153" spans="19:27">
      <c r="S14153" s="52"/>
      <c r="T14153" s="52"/>
      <c r="U14153" s="52"/>
      <c r="V14153" s="52"/>
      <c r="W14153" s="52"/>
      <c r="X14153" s="52"/>
      <c r="Y14153" s="52"/>
      <c r="Z14153" s="52"/>
      <c r="AA14153" s="52"/>
    </row>
    <row r="14154" spans="19:27">
      <c r="S14154" s="52"/>
      <c r="T14154" s="52"/>
      <c r="U14154" s="52"/>
      <c r="V14154" s="52"/>
      <c r="W14154" s="52"/>
      <c r="X14154" s="52"/>
      <c r="Y14154" s="52"/>
      <c r="Z14154" s="52"/>
      <c r="AA14154" s="52"/>
    </row>
    <row r="14155" spans="19:27">
      <c r="S14155" s="52"/>
      <c r="T14155" s="52"/>
      <c r="U14155" s="52"/>
      <c r="V14155" s="52"/>
      <c r="W14155" s="52"/>
      <c r="X14155" s="52"/>
      <c r="Y14155" s="52"/>
      <c r="Z14155" s="52"/>
      <c r="AA14155" s="52"/>
    </row>
    <row r="14156" spans="19:27">
      <c r="S14156" s="52"/>
      <c r="T14156" s="52"/>
      <c r="U14156" s="52"/>
      <c r="V14156" s="52"/>
      <c r="W14156" s="52"/>
      <c r="X14156" s="52"/>
      <c r="Y14156" s="52"/>
      <c r="Z14156" s="52"/>
      <c r="AA14156" s="52"/>
    </row>
    <row r="14157" spans="19:27">
      <c r="S14157" s="52"/>
      <c r="T14157" s="52"/>
      <c r="U14157" s="52"/>
      <c r="V14157" s="52"/>
      <c r="W14157" s="52"/>
      <c r="X14157" s="52"/>
      <c r="Y14157" s="52"/>
      <c r="Z14157" s="52"/>
      <c r="AA14157" s="52"/>
    </row>
    <row r="14158" spans="19:27">
      <c r="S14158" s="52"/>
      <c r="T14158" s="52"/>
      <c r="U14158" s="52"/>
      <c r="V14158" s="52"/>
      <c r="W14158" s="52"/>
      <c r="X14158" s="52"/>
      <c r="Y14158" s="52"/>
      <c r="Z14158" s="52"/>
      <c r="AA14158" s="52"/>
    </row>
    <row r="14159" spans="19:27">
      <c r="S14159" s="52"/>
      <c r="T14159" s="52"/>
      <c r="U14159" s="52"/>
      <c r="V14159" s="52"/>
      <c r="W14159" s="52"/>
      <c r="X14159" s="52"/>
      <c r="Y14159" s="52"/>
      <c r="Z14159" s="52"/>
      <c r="AA14159" s="52"/>
    </row>
    <row r="14160" spans="19:27">
      <c r="S14160" s="52"/>
      <c r="T14160" s="52"/>
      <c r="U14160" s="52"/>
      <c r="V14160" s="52"/>
      <c r="W14160" s="52"/>
      <c r="X14160" s="52"/>
      <c r="Y14160" s="52"/>
      <c r="Z14160" s="52"/>
      <c r="AA14160" s="52"/>
    </row>
    <row r="14161" spans="19:27">
      <c r="S14161" s="52"/>
      <c r="T14161" s="52"/>
      <c r="U14161" s="52"/>
      <c r="V14161" s="52"/>
      <c r="W14161" s="52"/>
      <c r="X14161" s="52"/>
      <c r="Y14161" s="52"/>
      <c r="Z14161" s="52"/>
      <c r="AA14161" s="52"/>
    </row>
    <row r="14162" spans="19:27">
      <c r="S14162" s="52"/>
      <c r="T14162" s="52"/>
      <c r="U14162" s="52"/>
      <c r="V14162" s="52"/>
      <c r="W14162" s="52"/>
      <c r="X14162" s="52"/>
      <c r="Y14162" s="52"/>
      <c r="Z14162" s="52"/>
      <c r="AA14162" s="52"/>
    </row>
    <row r="14163" spans="19:27">
      <c r="S14163" s="52"/>
      <c r="T14163" s="52"/>
      <c r="U14163" s="52"/>
      <c r="V14163" s="52"/>
      <c r="W14163" s="52"/>
      <c r="X14163" s="52"/>
      <c r="Y14163" s="52"/>
      <c r="Z14163" s="52"/>
      <c r="AA14163" s="52"/>
    </row>
    <row r="14164" spans="19:27">
      <c r="S14164" s="52"/>
      <c r="T14164" s="52"/>
      <c r="U14164" s="52"/>
      <c r="V14164" s="52"/>
      <c r="W14164" s="52"/>
      <c r="X14164" s="52"/>
      <c r="Y14164" s="52"/>
      <c r="Z14164" s="52"/>
      <c r="AA14164" s="52"/>
    </row>
    <row r="14165" spans="19:27">
      <c r="S14165" s="52"/>
      <c r="T14165" s="52"/>
      <c r="U14165" s="52"/>
      <c r="V14165" s="52"/>
      <c r="W14165" s="52"/>
      <c r="X14165" s="52"/>
      <c r="Y14165" s="52"/>
      <c r="Z14165" s="52"/>
      <c r="AA14165" s="52"/>
    </row>
    <row r="14166" spans="19:27">
      <c r="S14166" s="52"/>
      <c r="T14166" s="52"/>
      <c r="U14166" s="52"/>
      <c r="V14166" s="52"/>
      <c r="W14166" s="52"/>
      <c r="X14166" s="52"/>
      <c r="Y14166" s="52"/>
      <c r="Z14166" s="52"/>
      <c r="AA14166" s="52"/>
    </row>
    <row r="14167" spans="19:27">
      <c r="S14167" s="52"/>
      <c r="T14167" s="52"/>
      <c r="U14167" s="52"/>
      <c r="V14167" s="52"/>
      <c r="W14167" s="52"/>
      <c r="X14167" s="52"/>
      <c r="Y14167" s="52"/>
      <c r="Z14167" s="52"/>
      <c r="AA14167" s="52"/>
    </row>
    <row r="14168" spans="19:27">
      <c r="S14168" s="52"/>
      <c r="T14168" s="52"/>
      <c r="U14168" s="52"/>
      <c r="V14168" s="52"/>
      <c r="W14168" s="52"/>
      <c r="X14168" s="52"/>
      <c r="Y14168" s="52"/>
      <c r="Z14168" s="52"/>
      <c r="AA14168" s="52"/>
    </row>
    <row r="14169" spans="19:27">
      <c r="S14169" s="52"/>
      <c r="T14169" s="52"/>
      <c r="U14169" s="52"/>
      <c r="V14169" s="52"/>
      <c r="W14169" s="52"/>
      <c r="X14169" s="52"/>
      <c r="Y14169" s="52"/>
      <c r="Z14169" s="52"/>
      <c r="AA14169" s="52"/>
    </row>
    <row r="14170" spans="19:27">
      <c r="S14170" s="52"/>
      <c r="T14170" s="52"/>
      <c r="U14170" s="52"/>
      <c r="V14170" s="52"/>
      <c r="W14170" s="52"/>
      <c r="X14170" s="52"/>
      <c r="Y14170" s="52"/>
      <c r="Z14170" s="52"/>
      <c r="AA14170" s="52"/>
    </row>
    <row r="14171" spans="19:27">
      <c r="S14171" s="52"/>
      <c r="T14171" s="52"/>
      <c r="U14171" s="52"/>
      <c r="V14171" s="52"/>
      <c r="W14171" s="52"/>
      <c r="X14171" s="52"/>
      <c r="Y14171" s="52"/>
      <c r="Z14171" s="52"/>
      <c r="AA14171" s="52"/>
    </row>
    <row r="14172" spans="19:27">
      <c r="S14172" s="52"/>
      <c r="T14172" s="52"/>
      <c r="U14172" s="52"/>
      <c r="V14172" s="52"/>
      <c r="W14172" s="52"/>
      <c r="X14172" s="52"/>
      <c r="Y14172" s="52"/>
      <c r="Z14172" s="52"/>
      <c r="AA14172" s="52"/>
    </row>
    <row r="14173" spans="19:27">
      <c r="S14173" s="52"/>
      <c r="T14173" s="52"/>
      <c r="U14173" s="52"/>
      <c r="V14173" s="52"/>
      <c r="W14173" s="52"/>
      <c r="X14173" s="52"/>
      <c r="Y14173" s="52"/>
      <c r="Z14173" s="52"/>
      <c r="AA14173" s="52"/>
    </row>
    <row r="14174" spans="19:27">
      <c r="S14174" s="52"/>
      <c r="T14174" s="52"/>
      <c r="U14174" s="52"/>
      <c r="V14174" s="52"/>
      <c r="W14174" s="52"/>
      <c r="X14174" s="52"/>
      <c r="Y14174" s="52"/>
      <c r="Z14174" s="52"/>
      <c r="AA14174" s="52"/>
    </row>
    <row r="14175" spans="19:27">
      <c r="S14175" s="52"/>
      <c r="T14175" s="52"/>
      <c r="U14175" s="52"/>
      <c r="V14175" s="52"/>
      <c r="W14175" s="52"/>
      <c r="X14175" s="52"/>
      <c r="Y14175" s="52"/>
      <c r="Z14175" s="52"/>
      <c r="AA14175" s="52"/>
    </row>
    <row r="14176" spans="19:27">
      <c r="S14176" s="52"/>
      <c r="T14176" s="52"/>
      <c r="U14176" s="52"/>
      <c r="V14176" s="52"/>
      <c r="W14176" s="52"/>
      <c r="X14176" s="52"/>
      <c r="Y14176" s="52"/>
      <c r="Z14176" s="52"/>
      <c r="AA14176" s="52"/>
    </row>
    <row r="14177" spans="19:27">
      <c r="S14177" s="52"/>
      <c r="T14177" s="52"/>
      <c r="U14177" s="52"/>
      <c r="V14177" s="52"/>
      <c r="W14177" s="52"/>
      <c r="X14177" s="52"/>
      <c r="Y14177" s="52"/>
      <c r="Z14177" s="52"/>
      <c r="AA14177" s="52"/>
    </row>
    <row r="14178" spans="19:27">
      <c r="S14178" s="52"/>
      <c r="T14178" s="52"/>
      <c r="U14178" s="52"/>
      <c r="V14178" s="52"/>
      <c r="W14178" s="52"/>
      <c r="X14178" s="52"/>
      <c r="Y14178" s="52"/>
      <c r="Z14178" s="52"/>
      <c r="AA14178" s="52"/>
    </row>
    <row r="14179" spans="19:27">
      <c r="S14179" s="52"/>
      <c r="T14179" s="52"/>
      <c r="U14179" s="52"/>
      <c r="V14179" s="52"/>
      <c r="W14179" s="52"/>
      <c r="X14179" s="52"/>
      <c r="Y14179" s="52"/>
      <c r="Z14179" s="52"/>
      <c r="AA14179" s="52"/>
    </row>
    <row r="14180" spans="19:27">
      <c r="S14180" s="52"/>
      <c r="T14180" s="52"/>
      <c r="U14180" s="52"/>
      <c r="V14180" s="52"/>
      <c r="W14180" s="52"/>
      <c r="X14180" s="52"/>
      <c r="Y14180" s="52"/>
      <c r="Z14180" s="52"/>
      <c r="AA14180" s="52"/>
    </row>
    <row r="14181" spans="19:27">
      <c r="S14181" s="52"/>
      <c r="T14181" s="52"/>
      <c r="U14181" s="52"/>
      <c r="V14181" s="52"/>
      <c r="W14181" s="52"/>
      <c r="X14181" s="52"/>
      <c r="Y14181" s="52"/>
      <c r="Z14181" s="52"/>
      <c r="AA14181" s="52"/>
    </row>
    <row r="14182" spans="19:27">
      <c r="S14182" s="52"/>
      <c r="T14182" s="52"/>
      <c r="U14182" s="52"/>
      <c r="V14182" s="52"/>
      <c r="W14182" s="52"/>
      <c r="X14182" s="52"/>
      <c r="Y14182" s="52"/>
      <c r="Z14182" s="52"/>
      <c r="AA14182" s="52"/>
    </row>
    <row r="14183" spans="19:27">
      <c r="S14183" s="52"/>
      <c r="T14183" s="52"/>
      <c r="U14183" s="52"/>
      <c r="V14183" s="52"/>
      <c r="W14183" s="52"/>
      <c r="X14183" s="52"/>
      <c r="Y14183" s="52"/>
      <c r="Z14183" s="52"/>
      <c r="AA14183" s="52"/>
    </row>
    <row r="14184" spans="19:27">
      <c r="S14184" s="52"/>
      <c r="T14184" s="52"/>
      <c r="U14184" s="52"/>
      <c r="V14184" s="52"/>
      <c r="W14184" s="52"/>
      <c r="X14184" s="52"/>
      <c r="Y14184" s="52"/>
      <c r="Z14184" s="52"/>
      <c r="AA14184" s="52"/>
    </row>
    <row r="14185" spans="19:27">
      <c r="S14185" s="52"/>
      <c r="T14185" s="52"/>
      <c r="U14185" s="52"/>
      <c r="V14185" s="52"/>
      <c r="W14185" s="52"/>
      <c r="X14185" s="52"/>
      <c r="Y14185" s="52"/>
      <c r="Z14185" s="52"/>
      <c r="AA14185" s="52"/>
    </row>
    <row r="14186" spans="19:27">
      <c r="S14186" s="52"/>
      <c r="T14186" s="52"/>
      <c r="U14186" s="52"/>
      <c r="V14186" s="52"/>
      <c r="W14186" s="52"/>
      <c r="X14186" s="52"/>
      <c r="Y14186" s="52"/>
      <c r="Z14186" s="52"/>
      <c r="AA14186" s="52"/>
    </row>
    <row r="14187" spans="19:27">
      <c r="S14187" s="52"/>
      <c r="T14187" s="52"/>
      <c r="U14187" s="52"/>
      <c r="V14187" s="52"/>
      <c r="W14187" s="52"/>
      <c r="X14187" s="52"/>
      <c r="Y14187" s="52"/>
      <c r="Z14187" s="52"/>
      <c r="AA14187" s="52"/>
    </row>
    <row r="14188" spans="19:27">
      <c r="S14188" s="52"/>
      <c r="T14188" s="52"/>
      <c r="U14188" s="52"/>
      <c r="V14188" s="52"/>
      <c r="W14188" s="52"/>
      <c r="X14188" s="52"/>
      <c r="Y14188" s="52"/>
      <c r="Z14188" s="52"/>
      <c r="AA14188" s="52"/>
    </row>
    <row r="14189" spans="19:27">
      <c r="S14189" s="52"/>
      <c r="T14189" s="52"/>
      <c r="U14189" s="52"/>
      <c r="V14189" s="52"/>
      <c r="W14189" s="52"/>
      <c r="X14189" s="52"/>
      <c r="Y14189" s="52"/>
      <c r="Z14189" s="52"/>
      <c r="AA14189" s="52"/>
    </row>
    <row r="14190" spans="19:27">
      <c r="S14190" s="52"/>
      <c r="T14190" s="52"/>
      <c r="U14190" s="52"/>
      <c r="V14190" s="52"/>
      <c r="W14190" s="52"/>
      <c r="X14190" s="52"/>
      <c r="Y14190" s="52"/>
      <c r="Z14190" s="52"/>
      <c r="AA14190" s="52"/>
    </row>
    <row r="14191" spans="19:27">
      <c r="S14191" s="52"/>
      <c r="T14191" s="52"/>
      <c r="U14191" s="52"/>
      <c r="V14191" s="52"/>
      <c r="W14191" s="52"/>
      <c r="X14191" s="52"/>
      <c r="Y14191" s="52"/>
      <c r="Z14191" s="52"/>
      <c r="AA14191" s="52"/>
    </row>
    <row r="14192" spans="19:27">
      <c r="S14192" s="52"/>
      <c r="T14192" s="52"/>
      <c r="U14192" s="52"/>
      <c r="V14192" s="52"/>
      <c r="W14192" s="52"/>
      <c r="X14192" s="52"/>
      <c r="Y14192" s="52"/>
      <c r="Z14192" s="52"/>
      <c r="AA14192" s="52"/>
    </row>
    <row r="14193" spans="19:27">
      <c r="S14193" s="52"/>
      <c r="T14193" s="52"/>
      <c r="U14193" s="52"/>
      <c r="V14193" s="52"/>
      <c r="W14193" s="52"/>
      <c r="X14193" s="52"/>
      <c r="Y14193" s="52"/>
      <c r="Z14193" s="52"/>
      <c r="AA14193" s="52"/>
    </row>
    <row r="14194" spans="19:27">
      <c r="S14194" s="52"/>
      <c r="T14194" s="52"/>
      <c r="U14194" s="52"/>
      <c r="V14194" s="52"/>
      <c r="W14194" s="52"/>
      <c r="X14194" s="52"/>
      <c r="Y14194" s="52"/>
      <c r="Z14194" s="52"/>
      <c r="AA14194" s="52"/>
    </row>
    <row r="14195" spans="19:27">
      <c r="S14195" s="52"/>
      <c r="T14195" s="52"/>
      <c r="U14195" s="52"/>
      <c r="V14195" s="52"/>
      <c r="W14195" s="52"/>
      <c r="X14195" s="52"/>
      <c r="Y14195" s="52"/>
      <c r="Z14195" s="52"/>
      <c r="AA14195" s="52"/>
    </row>
    <row r="14196" spans="19:27">
      <c r="S14196" s="52"/>
      <c r="T14196" s="52"/>
      <c r="U14196" s="52"/>
      <c r="V14196" s="52"/>
      <c r="W14196" s="52"/>
      <c r="X14196" s="52"/>
      <c r="Y14196" s="52"/>
      <c r="Z14196" s="52"/>
      <c r="AA14196" s="52"/>
    </row>
    <row r="14197" spans="19:27">
      <c r="S14197" s="52"/>
      <c r="T14197" s="52"/>
      <c r="U14197" s="52"/>
      <c r="V14197" s="52"/>
      <c r="W14197" s="52"/>
      <c r="X14197" s="52"/>
      <c r="Y14197" s="52"/>
      <c r="Z14197" s="52"/>
      <c r="AA14197" s="52"/>
    </row>
    <row r="14198" spans="19:27">
      <c r="S14198" s="52"/>
      <c r="T14198" s="52"/>
      <c r="U14198" s="52"/>
      <c r="V14198" s="52"/>
      <c r="W14198" s="52"/>
      <c r="X14198" s="52"/>
      <c r="Y14198" s="52"/>
      <c r="Z14198" s="52"/>
      <c r="AA14198" s="52"/>
    </row>
    <row r="14199" spans="19:27">
      <c r="S14199" s="52"/>
      <c r="T14199" s="52"/>
      <c r="U14199" s="52"/>
      <c r="V14199" s="52"/>
      <c r="W14199" s="52"/>
      <c r="X14199" s="52"/>
      <c r="Y14199" s="52"/>
      <c r="Z14199" s="52"/>
      <c r="AA14199" s="52"/>
    </row>
    <row r="14200" spans="19:27">
      <c r="S14200" s="52"/>
      <c r="T14200" s="52"/>
      <c r="U14200" s="52"/>
      <c r="V14200" s="52"/>
      <c r="W14200" s="52"/>
      <c r="X14200" s="52"/>
      <c r="Y14200" s="52"/>
      <c r="Z14200" s="52"/>
      <c r="AA14200" s="52"/>
    </row>
    <row r="14201" spans="19:27">
      <c r="S14201" s="52"/>
      <c r="T14201" s="52"/>
      <c r="U14201" s="52"/>
      <c r="V14201" s="52"/>
      <c r="W14201" s="52"/>
      <c r="X14201" s="52"/>
      <c r="Y14201" s="52"/>
      <c r="Z14201" s="52"/>
      <c r="AA14201" s="52"/>
    </row>
    <row r="14202" spans="19:27">
      <c r="S14202" s="52"/>
      <c r="T14202" s="52"/>
      <c r="U14202" s="52"/>
      <c r="V14202" s="52"/>
      <c r="W14202" s="52"/>
      <c r="X14202" s="52"/>
      <c r="Y14202" s="52"/>
      <c r="Z14202" s="52"/>
      <c r="AA14202" s="52"/>
    </row>
    <row r="14203" spans="19:27">
      <c r="S14203" s="52"/>
      <c r="T14203" s="52"/>
      <c r="U14203" s="52"/>
      <c r="V14203" s="52"/>
      <c r="W14203" s="52"/>
      <c r="X14203" s="52"/>
      <c r="Y14203" s="52"/>
      <c r="Z14203" s="52"/>
      <c r="AA14203" s="52"/>
    </row>
    <row r="14204" spans="19:27">
      <c r="S14204" s="52"/>
      <c r="T14204" s="52"/>
      <c r="U14204" s="52"/>
      <c r="V14204" s="52"/>
      <c r="W14204" s="52"/>
      <c r="X14204" s="52"/>
      <c r="Y14204" s="52"/>
      <c r="Z14204" s="52"/>
      <c r="AA14204" s="52"/>
    </row>
    <row r="14205" spans="19:27">
      <c r="S14205" s="52"/>
      <c r="T14205" s="52"/>
      <c r="U14205" s="52"/>
      <c r="V14205" s="52"/>
      <c r="W14205" s="52"/>
      <c r="X14205" s="52"/>
      <c r="Y14205" s="52"/>
      <c r="Z14205" s="52"/>
      <c r="AA14205" s="52"/>
    </row>
    <row r="14206" spans="19:27">
      <c r="S14206" s="52"/>
      <c r="T14206" s="52"/>
      <c r="U14206" s="52"/>
      <c r="V14206" s="52"/>
      <c r="W14206" s="52"/>
      <c r="X14206" s="52"/>
      <c r="Y14206" s="52"/>
      <c r="Z14206" s="52"/>
      <c r="AA14206" s="52"/>
    </row>
    <row r="14207" spans="19:27">
      <c r="S14207" s="52"/>
      <c r="T14207" s="52"/>
      <c r="U14207" s="52"/>
      <c r="V14207" s="52"/>
      <c r="W14207" s="52"/>
      <c r="X14207" s="52"/>
      <c r="Y14207" s="52"/>
      <c r="Z14207" s="52"/>
      <c r="AA14207" s="52"/>
    </row>
    <row r="14208" spans="19:27">
      <c r="S14208" s="52"/>
      <c r="T14208" s="52"/>
      <c r="U14208" s="52"/>
      <c r="V14208" s="52"/>
      <c r="W14208" s="52"/>
      <c r="X14208" s="52"/>
      <c r="Y14208" s="52"/>
      <c r="Z14208" s="52"/>
      <c r="AA14208" s="52"/>
    </row>
    <row r="14209" spans="19:27">
      <c r="S14209" s="52"/>
      <c r="T14209" s="52"/>
      <c r="U14209" s="52"/>
      <c r="V14209" s="52"/>
      <c r="W14209" s="52"/>
      <c r="X14209" s="52"/>
      <c r="Y14209" s="52"/>
      <c r="Z14209" s="52"/>
      <c r="AA14209" s="52"/>
    </row>
    <row r="14210" spans="19:27">
      <c r="S14210" s="52"/>
      <c r="T14210" s="52"/>
      <c r="U14210" s="52"/>
      <c r="V14210" s="52"/>
      <c r="W14210" s="52"/>
      <c r="X14210" s="52"/>
      <c r="Y14210" s="52"/>
      <c r="Z14210" s="52"/>
      <c r="AA14210" s="52"/>
    </row>
    <row r="14211" spans="19:27">
      <c r="S14211" s="52"/>
      <c r="T14211" s="52"/>
      <c r="U14211" s="52"/>
      <c r="V14211" s="52"/>
      <c r="W14211" s="52"/>
      <c r="X14211" s="52"/>
      <c r="Y14211" s="52"/>
      <c r="Z14211" s="52"/>
      <c r="AA14211" s="52"/>
    </row>
    <row r="14212" spans="19:27">
      <c r="S14212" s="52"/>
      <c r="T14212" s="52"/>
      <c r="U14212" s="52"/>
      <c r="V14212" s="52"/>
      <c r="W14212" s="52"/>
      <c r="X14212" s="52"/>
      <c r="Y14212" s="52"/>
      <c r="Z14212" s="52"/>
      <c r="AA14212" s="52"/>
    </row>
    <row r="14213" spans="19:27">
      <c r="S14213" s="52"/>
      <c r="T14213" s="52"/>
      <c r="U14213" s="52"/>
      <c r="V14213" s="52"/>
      <c r="W14213" s="52"/>
      <c r="X14213" s="52"/>
      <c r="Y14213" s="52"/>
      <c r="Z14213" s="52"/>
      <c r="AA14213" s="52"/>
    </row>
    <row r="14214" spans="19:27">
      <c r="S14214" s="52"/>
      <c r="T14214" s="52"/>
      <c r="U14214" s="52"/>
      <c r="V14214" s="52"/>
      <c r="W14214" s="52"/>
      <c r="X14214" s="52"/>
      <c r="Y14214" s="52"/>
      <c r="Z14214" s="52"/>
      <c r="AA14214" s="52"/>
    </row>
    <row r="14215" spans="19:27">
      <c r="S14215" s="52"/>
      <c r="T14215" s="52"/>
      <c r="U14215" s="52"/>
      <c r="V14215" s="52"/>
      <c r="W14215" s="52"/>
      <c r="X14215" s="52"/>
      <c r="Y14215" s="52"/>
      <c r="Z14215" s="52"/>
      <c r="AA14215" s="52"/>
    </row>
    <row r="14216" spans="19:27">
      <c r="S14216" s="52"/>
      <c r="T14216" s="52"/>
      <c r="U14216" s="52"/>
      <c r="V14216" s="52"/>
      <c r="W14216" s="52"/>
      <c r="X14216" s="52"/>
      <c r="Y14216" s="52"/>
      <c r="Z14216" s="52"/>
      <c r="AA14216" s="52"/>
    </row>
    <row r="14217" spans="19:27">
      <c r="S14217" s="52"/>
      <c r="T14217" s="52"/>
      <c r="U14217" s="52"/>
      <c r="V14217" s="52"/>
      <c r="W14217" s="52"/>
      <c r="X14217" s="52"/>
      <c r="Y14217" s="52"/>
      <c r="Z14217" s="52"/>
      <c r="AA14217" s="52"/>
    </row>
    <row r="14218" spans="19:27">
      <c r="S14218" s="52"/>
      <c r="T14218" s="52"/>
      <c r="U14218" s="52"/>
      <c r="V14218" s="52"/>
      <c r="W14218" s="52"/>
      <c r="X14218" s="52"/>
      <c r="Y14218" s="52"/>
      <c r="Z14218" s="52"/>
      <c r="AA14218" s="52"/>
    </row>
    <row r="14219" spans="19:27">
      <c r="S14219" s="52"/>
      <c r="T14219" s="52"/>
      <c r="U14219" s="52"/>
      <c r="V14219" s="52"/>
      <c r="W14219" s="52"/>
      <c r="X14219" s="52"/>
      <c r="Y14219" s="52"/>
      <c r="Z14219" s="52"/>
      <c r="AA14219" s="52"/>
    </row>
    <row r="14220" spans="19:27">
      <c r="S14220" s="52"/>
      <c r="T14220" s="52"/>
      <c r="U14220" s="52"/>
      <c r="V14220" s="52"/>
      <c r="W14220" s="52"/>
      <c r="X14220" s="52"/>
      <c r="Y14220" s="52"/>
      <c r="Z14220" s="52"/>
      <c r="AA14220" s="52"/>
    </row>
    <row r="14221" spans="19:27">
      <c r="S14221" s="52"/>
      <c r="T14221" s="52"/>
      <c r="U14221" s="52"/>
      <c r="V14221" s="52"/>
      <c r="W14221" s="52"/>
      <c r="X14221" s="52"/>
      <c r="Y14221" s="52"/>
      <c r="Z14221" s="52"/>
      <c r="AA14221" s="52"/>
    </row>
    <row r="14222" spans="19:27">
      <c r="S14222" s="52"/>
      <c r="T14222" s="52"/>
      <c r="U14222" s="52"/>
      <c r="V14222" s="52"/>
      <c r="W14222" s="52"/>
      <c r="X14222" s="52"/>
      <c r="Y14222" s="52"/>
      <c r="Z14222" s="52"/>
      <c r="AA14222" s="52"/>
    </row>
    <row r="14223" spans="19:27">
      <c r="S14223" s="52"/>
      <c r="T14223" s="52"/>
      <c r="U14223" s="52"/>
      <c r="V14223" s="52"/>
      <c r="W14223" s="52"/>
      <c r="X14223" s="52"/>
      <c r="Y14223" s="52"/>
      <c r="Z14223" s="52"/>
      <c r="AA14223" s="52"/>
    </row>
    <row r="14224" spans="19:27">
      <c r="S14224" s="52"/>
      <c r="T14224" s="52"/>
      <c r="U14224" s="52"/>
      <c r="V14224" s="52"/>
      <c r="W14224" s="52"/>
      <c r="X14224" s="52"/>
      <c r="Y14224" s="52"/>
      <c r="Z14224" s="52"/>
      <c r="AA14224" s="52"/>
    </row>
    <row r="14225" spans="19:27">
      <c r="S14225" s="52"/>
      <c r="T14225" s="52"/>
      <c r="U14225" s="52"/>
      <c r="V14225" s="52"/>
      <c r="W14225" s="52"/>
      <c r="X14225" s="52"/>
      <c r="Y14225" s="52"/>
      <c r="Z14225" s="52"/>
      <c r="AA14225" s="52"/>
    </row>
    <row r="14226" spans="19:27">
      <c r="S14226" s="52"/>
      <c r="T14226" s="52"/>
      <c r="U14226" s="52"/>
      <c r="V14226" s="52"/>
      <c r="W14226" s="52"/>
      <c r="X14226" s="52"/>
      <c r="Y14226" s="52"/>
      <c r="Z14226" s="52"/>
      <c r="AA14226" s="52"/>
    </row>
    <row r="14227" spans="19:27">
      <c r="S14227" s="52"/>
      <c r="T14227" s="52"/>
      <c r="U14227" s="52"/>
      <c r="V14227" s="52"/>
      <c r="W14227" s="52"/>
      <c r="X14227" s="52"/>
      <c r="Y14227" s="52"/>
      <c r="Z14227" s="52"/>
      <c r="AA14227" s="52"/>
    </row>
    <row r="14228" spans="19:27">
      <c r="S14228" s="52"/>
      <c r="T14228" s="52"/>
      <c r="U14228" s="52"/>
      <c r="V14228" s="52"/>
      <c r="W14228" s="52"/>
      <c r="X14228" s="52"/>
      <c r="Y14228" s="52"/>
      <c r="Z14228" s="52"/>
      <c r="AA14228" s="52"/>
    </row>
    <row r="14229" spans="19:27">
      <c r="S14229" s="52"/>
      <c r="T14229" s="52"/>
      <c r="U14229" s="52"/>
      <c r="V14229" s="52"/>
      <c r="W14229" s="52"/>
      <c r="X14229" s="52"/>
      <c r="Y14229" s="52"/>
      <c r="Z14229" s="52"/>
      <c r="AA14229" s="52"/>
    </row>
    <row r="14230" spans="19:27">
      <c r="S14230" s="52"/>
      <c r="T14230" s="52"/>
      <c r="U14230" s="52"/>
      <c r="V14230" s="52"/>
      <c r="W14230" s="52"/>
      <c r="X14230" s="52"/>
      <c r="Y14230" s="52"/>
      <c r="Z14230" s="52"/>
      <c r="AA14230" s="52"/>
    </row>
    <row r="14231" spans="19:27">
      <c r="S14231" s="52"/>
      <c r="T14231" s="52"/>
      <c r="U14231" s="52"/>
      <c r="V14231" s="52"/>
      <c r="W14231" s="52"/>
      <c r="X14231" s="52"/>
      <c r="Y14231" s="52"/>
      <c r="Z14231" s="52"/>
      <c r="AA14231" s="52"/>
    </row>
    <row r="14232" spans="19:27">
      <c r="S14232" s="52"/>
      <c r="T14232" s="52"/>
      <c r="U14232" s="52"/>
      <c r="V14232" s="52"/>
      <c r="W14232" s="52"/>
      <c r="X14232" s="52"/>
      <c r="Y14232" s="52"/>
      <c r="Z14232" s="52"/>
      <c r="AA14232" s="52"/>
    </row>
    <row r="14233" spans="19:27">
      <c r="S14233" s="52"/>
      <c r="T14233" s="52"/>
      <c r="U14233" s="52"/>
      <c r="V14233" s="52"/>
      <c r="W14233" s="52"/>
      <c r="X14233" s="52"/>
      <c r="Y14233" s="52"/>
      <c r="Z14233" s="52"/>
      <c r="AA14233" s="52"/>
    </row>
    <row r="14234" spans="19:27">
      <c r="S14234" s="52"/>
      <c r="T14234" s="52"/>
      <c r="U14234" s="52"/>
      <c r="V14234" s="52"/>
      <c r="W14234" s="52"/>
      <c r="X14234" s="52"/>
      <c r="Y14234" s="52"/>
      <c r="Z14234" s="52"/>
      <c r="AA14234" s="52"/>
    </row>
    <row r="14235" spans="19:27">
      <c r="S14235" s="52"/>
      <c r="T14235" s="52"/>
      <c r="U14235" s="52"/>
      <c r="V14235" s="52"/>
      <c r="W14235" s="52"/>
      <c r="X14235" s="52"/>
      <c r="Y14235" s="52"/>
      <c r="Z14235" s="52"/>
      <c r="AA14235" s="52"/>
    </row>
    <row r="14236" spans="19:27">
      <c r="S14236" s="52"/>
      <c r="T14236" s="52"/>
      <c r="U14236" s="52"/>
      <c r="V14236" s="52"/>
      <c r="W14236" s="52"/>
      <c r="X14236" s="52"/>
      <c r="Y14236" s="52"/>
      <c r="Z14236" s="52"/>
      <c r="AA14236" s="52"/>
    </row>
    <row r="14237" spans="19:27">
      <c r="S14237" s="52"/>
      <c r="T14237" s="52"/>
      <c r="U14237" s="52"/>
      <c r="V14237" s="52"/>
      <c r="W14237" s="52"/>
      <c r="X14237" s="52"/>
      <c r="Y14237" s="52"/>
      <c r="Z14237" s="52"/>
      <c r="AA14237" s="52"/>
    </row>
    <row r="14238" spans="19:27">
      <c r="S14238" s="52"/>
      <c r="T14238" s="52"/>
      <c r="U14238" s="52"/>
      <c r="V14238" s="52"/>
      <c r="W14238" s="52"/>
      <c r="X14238" s="52"/>
      <c r="Y14238" s="52"/>
      <c r="Z14238" s="52"/>
      <c r="AA14238" s="52"/>
    </row>
    <row r="14239" spans="19:27">
      <c r="S14239" s="52"/>
      <c r="T14239" s="52"/>
      <c r="U14239" s="52"/>
      <c r="V14239" s="52"/>
      <c r="W14239" s="52"/>
      <c r="X14239" s="52"/>
      <c r="Y14239" s="52"/>
      <c r="Z14239" s="52"/>
      <c r="AA14239" s="52"/>
    </row>
    <row r="14240" spans="19:27">
      <c r="S14240" s="52"/>
      <c r="T14240" s="52"/>
      <c r="U14240" s="52"/>
      <c r="V14240" s="52"/>
      <c r="W14240" s="52"/>
      <c r="X14240" s="52"/>
      <c r="Y14240" s="52"/>
      <c r="Z14240" s="52"/>
      <c r="AA14240" s="52"/>
    </row>
    <row r="14241" spans="19:27">
      <c r="S14241" s="52"/>
      <c r="T14241" s="52"/>
      <c r="U14241" s="52"/>
      <c r="V14241" s="52"/>
      <c r="W14241" s="52"/>
      <c r="X14241" s="52"/>
      <c r="Y14241" s="52"/>
      <c r="Z14241" s="52"/>
      <c r="AA14241" s="52"/>
    </row>
    <row r="14242" spans="19:27">
      <c r="S14242" s="52"/>
      <c r="T14242" s="52"/>
      <c r="U14242" s="52"/>
      <c r="V14242" s="52"/>
      <c r="W14242" s="52"/>
      <c r="X14242" s="52"/>
      <c r="Y14242" s="52"/>
      <c r="Z14242" s="52"/>
      <c r="AA14242" s="52"/>
    </row>
    <row r="14243" spans="19:27">
      <c r="S14243" s="52"/>
      <c r="T14243" s="52"/>
      <c r="U14243" s="52"/>
      <c r="V14243" s="52"/>
      <c r="W14243" s="52"/>
      <c r="X14243" s="52"/>
      <c r="Y14243" s="52"/>
      <c r="Z14243" s="52"/>
      <c r="AA14243" s="52"/>
    </row>
    <row r="14244" spans="19:27">
      <c r="S14244" s="52"/>
      <c r="T14244" s="52"/>
      <c r="U14244" s="52"/>
      <c r="V14244" s="52"/>
      <c r="W14244" s="52"/>
      <c r="X14244" s="52"/>
      <c r="Y14244" s="52"/>
      <c r="Z14244" s="52"/>
      <c r="AA14244" s="52"/>
    </row>
    <row r="14245" spans="19:27">
      <c r="S14245" s="52"/>
      <c r="T14245" s="52"/>
      <c r="U14245" s="52"/>
      <c r="V14245" s="52"/>
      <c r="W14245" s="52"/>
      <c r="X14245" s="52"/>
      <c r="Y14245" s="52"/>
      <c r="Z14245" s="52"/>
      <c r="AA14245" s="52"/>
    </row>
    <row r="14246" spans="19:27">
      <c r="S14246" s="52"/>
      <c r="T14246" s="52"/>
      <c r="U14246" s="52"/>
      <c r="V14246" s="52"/>
      <c r="W14246" s="52"/>
      <c r="X14246" s="52"/>
      <c r="Y14246" s="52"/>
      <c r="Z14246" s="52"/>
      <c r="AA14246" s="52"/>
    </row>
    <row r="14247" spans="19:27">
      <c r="S14247" s="52"/>
      <c r="T14247" s="52"/>
      <c r="U14247" s="52"/>
      <c r="V14247" s="52"/>
      <c r="W14247" s="52"/>
      <c r="X14247" s="52"/>
      <c r="Y14247" s="52"/>
      <c r="Z14247" s="52"/>
      <c r="AA14247" s="52"/>
    </row>
    <row r="14248" spans="19:27">
      <c r="S14248" s="52"/>
      <c r="T14248" s="52"/>
      <c r="U14248" s="52"/>
      <c r="V14248" s="52"/>
      <c r="W14248" s="52"/>
      <c r="X14248" s="52"/>
      <c r="Y14248" s="52"/>
      <c r="Z14248" s="52"/>
      <c r="AA14248" s="52"/>
    </row>
    <row r="14249" spans="19:27">
      <c r="S14249" s="52"/>
      <c r="T14249" s="52"/>
      <c r="U14249" s="52"/>
      <c r="V14249" s="52"/>
      <c r="W14249" s="52"/>
      <c r="X14249" s="52"/>
      <c r="Y14249" s="52"/>
      <c r="Z14249" s="52"/>
      <c r="AA14249" s="52"/>
    </row>
    <row r="14250" spans="19:27">
      <c r="S14250" s="52"/>
      <c r="T14250" s="52"/>
      <c r="U14250" s="52"/>
      <c r="V14250" s="52"/>
      <c r="W14250" s="52"/>
      <c r="X14250" s="52"/>
      <c r="Y14250" s="52"/>
      <c r="Z14250" s="52"/>
      <c r="AA14250" s="52"/>
    </row>
    <row r="14251" spans="19:27">
      <c r="S14251" s="52"/>
      <c r="T14251" s="52"/>
      <c r="U14251" s="52"/>
      <c r="V14251" s="52"/>
      <c r="W14251" s="52"/>
      <c r="X14251" s="52"/>
      <c r="Y14251" s="52"/>
      <c r="Z14251" s="52"/>
      <c r="AA14251" s="52"/>
    </row>
    <row r="14252" spans="19:27">
      <c r="S14252" s="52"/>
      <c r="T14252" s="52"/>
      <c r="U14252" s="52"/>
      <c r="V14252" s="52"/>
      <c r="W14252" s="52"/>
      <c r="X14252" s="52"/>
      <c r="Y14252" s="52"/>
      <c r="Z14252" s="52"/>
      <c r="AA14252" s="52"/>
    </row>
    <row r="14253" spans="19:27">
      <c r="S14253" s="52"/>
      <c r="T14253" s="52"/>
      <c r="U14253" s="52"/>
      <c r="V14253" s="52"/>
      <c r="W14253" s="52"/>
      <c r="X14253" s="52"/>
      <c r="Y14253" s="52"/>
      <c r="Z14253" s="52"/>
      <c r="AA14253" s="52"/>
    </row>
    <row r="14254" spans="19:27">
      <c r="S14254" s="52"/>
      <c r="T14254" s="52"/>
      <c r="U14254" s="52"/>
      <c r="V14254" s="52"/>
      <c r="W14254" s="52"/>
      <c r="X14254" s="52"/>
      <c r="Y14254" s="52"/>
      <c r="Z14254" s="52"/>
      <c r="AA14254" s="52"/>
    </row>
    <row r="14255" spans="19:27">
      <c r="S14255" s="52"/>
      <c r="T14255" s="52"/>
      <c r="U14255" s="52"/>
      <c r="V14255" s="52"/>
      <c r="W14255" s="52"/>
      <c r="X14255" s="52"/>
      <c r="Y14255" s="52"/>
      <c r="Z14255" s="52"/>
      <c r="AA14255" s="52"/>
    </row>
    <row r="14256" spans="19:27">
      <c r="S14256" s="52"/>
      <c r="T14256" s="52"/>
      <c r="U14256" s="52"/>
      <c r="V14256" s="52"/>
      <c r="W14256" s="52"/>
      <c r="X14256" s="52"/>
      <c r="Y14256" s="52"/>
      <c r="Z14256" s="52"/>
      <c r="AA14256" s="52"/>
    </row>
    <row r="14257" spans="19:27">
      <c r="S14257" s="52"/>
      <c r="T14257" s="52"/>
      <c r="U14257" s="52"/>
      <c r="V14257" s="52"/>
      <c r="W14257" s="52"/>
      <c r="X14257" s="52"/>
      <c r="Y14257" s="52"/>
      <c r="Z14257" s="52"/>
      <c r="AA14257" s="52"/>
    </row>
    <row r="14258" spans="19:27">
      <c r="S14258" s="52"/>
      <c r="T14258" s="52"/>
      <c r="U14258" s="52"/>
      <c r="V14258" s="52"/>
      <c r="W14258" s="52"/>
      <c r="X14258" s="52"/>
      <c r="Y14258" s="52"/>
      <c r="Z14258" s="52"/>
      <c r="AA14258" s="52"/>
    </row>
    <row r="14259" spans="19:27">
      <c r="S14259" s="52"/>
      <c r="T14259" s="52"/>
      <c r="U14259" s="52"/>
      <c r="V14259" s="52"/>
      <c r="W14259" s="52"/>
      <c r="X14259" s="52"/>
      <c r="Y14259" s="52"/>
      <c r="Z14259" s="52"/>
      <c r="AA14259" s="52"/>
    </row>
    <row r="14260" spans="19:27">
      <c r="S14260" s="52"/>
      <c r="T14260" s="52"/>
      <c r="U14260" s="52"/>
      <c r="V14260" s="52"/>
      <c r="W14260" s="52"/>
      <c r="X14260" s="52"/>
      <c r="Y14260" s="52"/>
      <c r="Z14260" s="52"/>
      <c r="AA14260" s="52"/>
    </row>
    <row r="14261" spans="19:27">
      <c r="S14261" s="52"/>
      <c r="T14261" s="52"/>
      <c r="U14261" s="52"/>
      <c r="V14261" s="52"/>
      <c r="W14261" s="52"/>
      <c r="X14261" s="52"/>
      <c r="Y14261" s="52"/>
      <c r="Z14261" s="52"/>
      <c r="AA14261" s="52"/>
    </row>
    <row r="14262" spans="19:27">
      <c r="S14262" s="52"/>
      <c r="T14262" s="52"/>
      <c r="U14262" s="52"/>
      <c r="V14262" s="52"/>
      <c r="W14262" s="52"/>
      <c r="X14262" s="52"/>
      <c r="Y14262" s="52"/>
      <c r="Z14262" s="52"/>
      <c r="AA14262" s="52"/>
    </row>
    <row r="14263" spans="19:27">
      <c r="S14263" s="52"/>
      <c r="T14263" s="52"/>
      <c r="U14263" s="52"/>
      <c r="V14263" s="52"/>
      <c r="W14263" s="52"/>
      <c r="X14263" s="52"/>
      <c r="Y14263" s="52"/>
      <c r="Z14263" s="52"/>
      <c r="AA14263" s="52"/>
    </row>
    <row r="14264" spans="19:27">
      <c r="S14264" s="52"/>
      <c r="T14264" s="52"/>
      <c r="U14264" s="52"/>
      <c r="V14264" s="52"/>
      <c r="W14264" s="52"/>
      <c r="X14264" s="52"/>
      <c r="Y14264" s="52"/>
      <c r="Z14264" s="52"/>
      <c r="AA14264" s="52"/>
    </row>
    <row r="14265" spans="19:27">
      <c r="S14265" s="52"/>
      <c r="T14265" s="52"/>
      <c r="U14265" s="52"/>
      <c r="V14265" s="52"/>
      <c r="W14265" s="52"/>
      <c r="X14265" s="52"/>
      <c r="Y14265" s="52"/>
      <c r="Z14265" s="52"/>
      <c r="AA14265" s="52"/>
    </row>
    <row r="14266" spans="19:27">
      <c r="S14266" s="52"/>
      <c r="T14266" s="52"/>
      <c r="U14266" s="52"/>
      <c r="V14266" s="52"/>
      <c r="W14266" s="52"/>
      <c r="X14266" s="52"/>
      <c r="Y14266" s="52"/>
      <c r="Z14266" s="52"/>
      <c r="AA14266" s="52"/>
    </row>
    <row r="14267" spans="19:27">
      <c r="S14267" s="52"/>
      <c r="T14267" s="52"/>
      <c r="U14267" s="52"/>
      <c r="V14267" s="52"/>
      <c r="W14267" s="52"/>
      <c r="X14267" s="52"/>
      <c r="Y14267" s="52"/>
      <c r="Z14267" s="52"/>
      <c r="AA14267" s="52"/>
    </row>
    <row r="14268" spans="19:27">
      <c r="S14268" s="52"/>
      <c r="T14268" s="52"/>
      <c r="U14268" s="52"/>
      <c r="V14268" s="52"/>
      <c r="W14268" s="52"/>
      <c r="X14268" s="52"/>
      <c r="Y14268" s="52"/>
      <c r="Z14268" s="52"/>
      <c r="AA14268" s="52"/>
    </row>
    <row r="14269" spans="19:27">
      <c r="S14269" s="52"/>
      <c r="T14269" s="52"/>
      <c r="U14269" s="52"/>
      <c r="V14269" s="52"/>
      <c r="W14269" s="52"/>
      <c r="X14269" s="52"/>
      <c r="Y14269" s="52"/>
      <c r="Z14269" s="52"/>
      <c r="AA14269" s="52"/>
    </row>
    <row r="14270" spans="19:27">
      <c r="S14270" s="52"/>
      <c r="T14270" s="52"/>
      <c r="U14270" s="52"/>
      <c r="V14270" s="52"/>
      <c r="W14270" s="52"/>
      <c r="X14270" s="52"/>
      <c r="Y14270" s="52"/>
      <c r="Z14270" s="52"/>
      <c r="AA14270" s="52"/>
    </row>
    <row r="14271" spans="19:27">
      <c r="S14271" s="52"/>
      <c r="T14271" s="52"/>
      <c r="U14271" s="52"/>
      <c r="V14271" s="52"/>
      <c r="W14271" s="52"/>
      <c r="X14271" s="52"/>
      <c r="Y14271" s="52"/>
      <c r="Z14271" s="52"/>
      <c r="AA14271" s="52"/>
    </row>
    <row r="14272" spans="19:27">
      <c r="S14272" s="52"/>
      <c r="T14272" s="52"/>
      <c r="U14272" s="52"/>
      <c r="V14272" s="52"/>
      <c r="W14272" s="52"/>
      <c r="X14272" s="52"/>
      <c r="Y14272" s="52"/>
      <c r="Z14272" s="52"/>
      <c r="AA14272" s="52"/>
    </row>
    <row r="14273" spans="19:27">
      <c r="S14273" s="52"/>
      <c r="T14273" s="52"/>
      <c r="U14273" s="52"/>
      <c r="V14273" s="52"/>
      <c r="W14273" s="52"/>
      <c r="X14273" s="52"/>
      <c r="Y14273" s="52"/>
      <c r="Z14273" s="52"/>
      <c r="AA14273" s="52"/>
    </row>
    <row r="14274" spans="19:27">
      <c r="S14274" s="52"/>
      <c r="T14274" s="52"/>
      <c r="U14274" s="52"/>
      <c r="V14274" s="52"/>
      <c r="W14274" s="52"/>
      <c r="X14274" s="52"/>
      <c r="Y14274" s="52"/>
      <c r="Z14274" s="52"/>
      <c r="AA14274" s="52"/>
    </row>
    <row r="14275" spans="19:27">
      <c r="S14275" s="52"/>
      <c r="T14275" s="52"/>
      <c r="U14275" s="52"/>
      <c r="V14275" s="52"/>
      <c r="W14275" s="52"/>
      <c r="X14275" s="52"/>
      <c r="Y14275" s="52"/>
      <c r="Z14275" s="52"/>
      <c r="AA14275" s="52"/>
    </row>
    <row r="14276" spans="19:27">
      <c r="S14276" s="52"/>
      <c r="T14276" s="52"/>
      <c r="U14276" s="52"/>
      <c r="V14276" s="52"/>
      <c r="W14276" s="52"/>
      <c r="X14276" s="52"/>
      <c r="Y14276" s="52"/>
      <c r="Z14276" s="52"/>
      <c r="AA14276" s="52"/>
    </row>
    <row r="14277" spans="19:27">
      <c r="S14277" s="52"/>
      <c r="T14277" s="52"/>
      <c r="U14277" s="52"/>
      <c r="V14277" s="52"/>
      <c r="W14277" s="52"/>
      <c r="X14277" s="52"/>
      <c r="Y14277" s="52"/>
      <c r="Z14277" s="52"/>
      <c r="AA14277" s="52"/>
    </row>
    <row r="14278" spans="19:27">
      <c r="S14278" s="52"/>
      <c r="T14278" s="52"/>
      <c r="U14278" s="52"/>
      <c r="V14278" s="52"/>
      <c r="W14278" s="52"/>
      <c r="X14278" s="52"/>
      <c r="Y14278" s="52"/>
      <c r="Z14278" s="52"/>
      <c r="AA14278" s="52"/>
    </row>
    <row r="14279" spans="19:27">
      <c r="S14279" s="52"/>
      <c r="T14279" s="52"/>
      <c r="U14279" s="52"/>
      <c r="V14279" s="52"/>
      <c r="W14279" s="52"/>
      <c r="X14279" s="52"/>
      <c r="Y14279" s="52"/>
      <c r="Z14279" s="52"/>
      <c r="AA14279" s="52"/>
    </row>
    <row r="14280" spans="19:27">
      <c r="S14280" s="52"/>
      <c r="T14280" s="52"/>
      <c r="U14280" s="52"/>
      <c r="V14280" s="52"/>
      <c r="W14280" s="52"/>
      <c r="X14280" s="52"/>
      <c r="Y14280" s="52"/>
      <c r="Z14280" s="52"/>
      <c r="AA14280" s="52"/>
    </row>
    <row r="14281" spans="19:27">
      <c r="S14281" s="52"/>
      <c r="T14281" s="52"/>
      <c r="U14281" s="52"/>
      <c r="V14281" s="52"/>
      <c r="W14281" s="52"/>
      <c r="X14281" s="52"/>
      <c r="Y14281" s="52"/>
      <c r="Z14281" s="52"/>
      <c r="AA14281" s="52"/>
    </row>
    <row r="14282" spans="19:27">
      <c r="S14282" s="52"/>
      <c r="T14282" s="52"/>
      <c r="U14282" s="52"/>
      <c r="V14282" s="52"/>
      <c r="W14282" s="52"/>
      <c r="X14282" s="52"/>
      <c r="Y14282" s="52"/>
      <c r="Z14282" s="52"/>
      <c r="AA14282" s="52"/>
    </row>
    <row r="14283" spans="19:27">
      <c r="S14283" s="52"/>
      <c r="T14283" s="52"/>
      <c r="U14283" s="52"/>
      <c r="V14283" s="52"/>
      <c r="W14283" s="52"/>
      <c r="X14283" s="52"/>
      <c r="Y14283" s="52"/>
      <c r="Z14283" s="52"/>
      <c r="AA14283" s="52"/>
    </row>
    <row r="14284" spans="19:27">
      <c r="S14284" s="52"/>
      <c r="T14284" s="52"/>
      <c r="U14284" s="52"/>
      <c r="V14284" s="52"/>
      <c r="W14284" s="52"/>
      <c r="X14284" s="52"/>
      <c r="Y14284" s="52"/>
      <c r="Z14284" s="52"/>
      <c r="AA14284" s="52"/>
    </row>
    <row r="14285" spans="19:27">
      <c r="S14285" s="52"/>
      <c r="T14285" s="52"/>
      <c r="U14285" s="52"/>
      <c r="V14285" s="52"/>
      <c r="W14285" s="52"/>
      <c r="X14285" s="52"/>
      <c r="Y14285" s="52"/>
      <c r="Z14285" s="52"/>
      <c r="AA14285" s="52"/>
    </row>
    <row r="14286" spans="19:27">
      <c r="S14286" s="52"/>
      <c r="T14286" s="52"/>
      <c r="U14286" s="52"/>
      <c r="V14286" s="52"/>
      <c r="W14286" s="52"/>
      <c r="X14286" s="52"/>
      <c r="Y14286" s="52"/>
      <c r="Z14286" s="52"/>
      <c r="AA14286" s="52"/>
    </row>
    <row r="14287" spans="19:27">
      <c r="S14287" s="52"/>
      <c r="T14287" s="52"/>
      <c r="U14287" s="52"/>
      <c r="V14287" s="52"/>
      <c r="W14287" s="52"/>
      <c r="X14287" s="52"/>
      <c r="Y14287" s="52"/>
      <c r="Z14287" s="52"/>
      <c r="AA14287" s="52"/>
    </row>
    <row r="14288" spans="19:27">
      <c r="S14288" s="52"/>
      <c r="T14288" s="52"/>
      <c r="U14288" s="52"/>
      <c r="V14288" s="52"/>
      <c r="W14288" s="52"/>
      <c r="X14288" s="52"/>
      <c r="Y14288" s="52"/>
      <c r="Z14288" s="52"/>
      <c r="AA14288" s="52"/>
    </row>
    <row r="14289" spans="19:27">
      <c r="S14289" s="52"/>
      <c r="T14289" s="52"/>
      <c r="U14289" s="52"/>
      <c r="V14289" s="52"/>
      <c r="W14289" s="52"/>
      <c r="X14289" s="52"/>
      <c r="Y14289" s="52"/>
      <c r="Z14289" s="52"/>
      <c r="AA14289" s="52"/>
    </row>
    <row r="14290" spans="19:27">
      <c r="S14290" s="52"/>
      <c r="T14290" s="52"/>
      <c r="U14290" s="52"/>
      <c r="V14290" s="52"/>
      <c r="W14290" s="52"/>
      <c r="X14290" s="52"/>
      <c r="Y14290" s="52"/>
      <c r="Z14290" s="52"/>
      <c r="AA14290" s="52"/>
    </row>
    <row r="14291" spans="19:27">
      <c r="S14291" s="52"/>
      <c r="T14291" s="52"/>
      <c r="U14291" s="52"/>
      <c r="V14291" s="52"/>
      <c r="W14291" s="52"/>
      <c r="X14291" s="52"/>
      <c r="Y14291" s="52"/>
      <c r="Z14291" s="52"/>
      <c r="AA14291" s="52"/>
    </row>
    <row r="14292" spans="19:27">
      <c r="S14292" s="52"/>
      <c r="T14292" s="52"/>
      <c r="U14292" s="52"/>
      <c r="V14292" s="52"/>
      <c r="W14292" s="52"/>
      <c r="X14292" s="52"/>
      <c r="Y14292" s="52"/>
      <c r="Z14292" s="52"/>
      <c r="AA14292" s="52"/>
    </row>
    <row r="14293" spans="19:27">
      <c r="S14293" s="52"/>
      <c r="T14293" s="52"/>
      <c r="U14293" s="52"/>
      <c r="V14293" s="52"/>
      <c r="W14293" s="52"/>
      <c r="X14293" s="52"/>
      <c r="Y14293" s="52"/>
      <c r="Z14293" s="52"/>
      <c r="AA14293" s="52"/>
    </row>
    <row r="14294" spans="19:27">
      <c r="S14294" s="52"/>
      <c r="T14294" s="52"/>
      <c r="U14294" s="52"/>
      <c r="V14294" s="52"/>
      <c r="W14294" s="52"/>
      <c r="X14294" s="52"/>
      <c r="Y14294" s="52"/>
      <c r="Z14294" s="52"/>
      <c r="AA14294" s="52"/>
    </row>
    <row r="14295" spans="19:27">
      <c r="S14295" s="52"/>
      <c r="T14295" s="52"/>
      <c r="U14295" s="52"/>
      <c r="V14295" s="52"/>
      <c r="W14295" s="52"/>
      <c r="X14295" s="52"/>
      <c r="Y14295" s="52"/>
      <c r="Z14295" s="52"/>
      <c r="AA14295" s="52"/>
    </row>
    <row r="14296" spans="19:27">
      <c r="S14296" s="52"/>
      <c r="T14296" s="52"/>
      <c r="U14296" s="52"/>
      <c r="V14296" s="52"/>
      <c r="W14296" s="52"/>
      <c r="X14296" s="52"/>
      <c r="Y14296" s="52"/>
      <c r="Z14296" s="52"/>
      <c r="AA14296" s="52"/>
    </row>
    <row r="14297" spans="19:27">
      <c r="S14297" s="52"/>
      <c r="T14297" s="52"/>
      <c r="U14297" s="52"/>
      <c r="V14297" s="52"/>
      <c r="W14297" s="52"/>
      <c r="X14297" s="52"/>
      <c r="Y14297" s="52"/>
      <c r="Z14297" s="52"/>
      <c r="AA14297" s="52"/>
    </row>
    <row r="14298" spans="19:27">
      <c r="S14298" s="52"/>
      <c r="T14298" s="52"/>
      <c r="U14298" s="52"/>
      <c r="V14298" s="52"/>
      <c r="W14298" s="52"/>
      <c r="X14298" s="52"/>
      <c r="Y14298" s="52"/>
      <c r="Z14298" s="52"/>
      <c r="AA14298" s="52"/>
    </row>
    <row r="14299" spans="19:27">
      <c r="S14299" s="52"/>
      <c r="T14299" s="52"/>
      <c r="U14299" s="52"/>
      <c r="V14299" s="52"/>
      <c r="W14299" s="52"/>
      <c r="X14299" s="52"/>
      <c r="Y14299" s="52"/>
      <c r="Z14299" s="52"/>
      <c r="AA14299" s="52"/>
    </row>
    <row r="14300" spans="19:27">
      <c r="S14300" s="52"/>
      <c r="T14300" s="52"/>
      <c r="U14300" s="52"/>
      <c r="V14300" s="52"/>
      <c r="W14300" s="52"/>
      <c r="X14300" s="52"/>
      <c r="Y14300" s="52"/>
      <c r="Z14300" s="52"/>
      <c r="AA14300" s="52"/>
    </row>
    <row r="14301" spans="19:27">
      <c r="S14301" s="52"/>
      <c r="T14301" s="52"/>
      <c r="U14301" s="52"/>
      <c r="V14301" s="52"/>
      <c r="W14301" s="52"/>
      <c r="X14301" s="52"/>
      <c r="Y14301" s="52"/>
      <c r="Z14301" s="52"/>
      <c r="AA14301" s="52"/>
    </row>
    <row r="14302" spans="19:27">
      <c r="S14302" s="52"/>
      <c r="T14302" s="52"/>
      <c r="U14302" s="52"/>
      <c r="V14302" s="52"/>
      <c r="W14302" s="52"/>
      <c r="X14302" s="52"/>
      <c r="Y14302" s="52"/>
      <c r="Z14302" s="52"/>
      <c r="AA14302" s="52"/>
    </row>
    <row r="14303" spans="19:27">
      <c r="S14303" s="52"/>
      <c r="T14303" s="52"/>
      <c r="U14303" s="52"/>
      <c r="V14303" s="52"/>
      <c r="W14303" s="52"/>
      <c r="X14303" s="52"/>
      <c r="Y14303" s="52"/>
      <c r="Z14303" s="52"/>
      <c r="AA14303" s="52"/>
    </row>
    <row r="14304" spans="19:27">
      <c r="S14304" s="52"/>
      <c r="T14304" s="52"/>
      <c r="U14304" s="52"/>
      <c r="V14304" s="52"/>
      <c r="W14304" s="52"/>
      <c r="X14304" s="52"/>
      <c r="Y14304" s="52"/>
      <c r="Z14304" s="52"/>
      <c r="AA14304" s="52"/>
    </row>
    <row r="14305" spans="19:27">
      <c r="S14305" s="52"/>
      <c r="T14305" s="52"/>
      <c r="U14305" s="52"/>
      <c r="V14305" s="52"/>
      <c r="W14305" s="52"/>
      <c r="X14305" s="52"/>
      <c r="Y14305" s="52"/>
      <c r="Z14305" s="52"/>
      <c r="AA14305" s="52"/>
    </row>
    <row r="14306" spans="19:27">
      <c r="S14306" s="52"/>
      <c r="T14306" s="52"/>
      <c r="U14306" s="52"/>
      <c r="V14306" s="52"/>
      <c r="W14306" s="52"/>
      <c r="X14306" s="52"/>
      <c r="Y14306" s="52"/>
      <c r="Z14306" s="52"/>
      <c r="AA14306" s="52"/>
    </row>
    <row r="14307" spans="19:27">
      <c r="S14307" s="52"/>
      <c r="T14307" s="52"/>
      <c r="U14307" s="52"/>
      <c r="V14307" s="52"/>
      <c r="W14307" s="52"/>
      <c r="X14307" s="52"/>
      <c r="Y14307" s="52"/>
      <c r="Z14307" s="52"/>
      <c r="AA14307" s="52"/>
    </row>
    <row r="14308" spans="19:27">
      <c r="S14308" s="52"/>
      <c r="T14308" s="52"/>
      <c r="U14308" s="52"/>
      <c r="V14308" s="52"/>
      <c r="W14308" s="52"/>
      <c r="X14308" s="52"/>
      <c r="Y14308" s="52"/>
      <c r="Z14308" s="52"/>
      <c r="AA14308" s="52"/>
    </row>
    <row r="14309" spans="19:27">
      <c r="S14309" s="52"/>
      <c r="T14309" s="52"/>
      <c r="U14309" s="52"/>
      <c r="V14309" s="52"/>
      <c r="W14309" s="52"/>
      <c r="X14309" s="52"/>
      <c r="Y14309" s="52"/>
      <c r="Z14309" s="52"/>
      <c r="AA14309" s="52"/>
    </row>
    <row r="14310" spans="19:27">
      <c r="S14310" s="52"/>
      <c r="T14310" s="52"/>
      <c r="U14310" s="52"/>
      <c r="V14310" s="52"/>
      <c r="W14310" s="52"/>
      <c r="X14310" s="52"/>
      <c r="Y14310" s="52"/>
      <c r="Z14310" s="52"/>
      <c r="AA14310" s="52"/>
    </row>
    <row r="14311" spans="19:27">
      <c r="S14311" s="52"/>
      <c r="T14311" s="52"/>
      <c r="U14311" s="52"/>
      <c r="V14311" s="52"/>
      <c r="W14311" s="52"/>
      <c r="X14311" s="52"/>
      <c r="Y14311" s="52"/>
      <c r="Z14311" s="52"/>
      <c r="AA14311" s="52"/>
    </row>
    <row r="14312" spans="19:27">
      <c r="S14312" s="52"/>
      <c r="T14312" s="52"/>
      <c r="U14312" s="52"/>
      <c r="V14312" s="52"/>
      <c r="W14312" s="52"/>
      <c r="X14312" s="52"/>
      <c r="Y14312" s="52"/>
      <c r="Z14312" s="52"/>
      <c r="AA14312" s="52"/>
    </row>
    <row r="14313" spans="19:27">
      <c r="S14313" s="52"/>
      <c r="T14313" s="52"/>
      <c r="U14313" s="52"/>
      <c r="V14313" s="52"/>
      <c r="W14313" s="52"/>
      <c r="X14313" s="52"/>
      <c r="Y14313" s="52"/>
      <c r="Z14313" s="52"/>
      <c r="AA14313" s="52"/>
    </row>
    <row r="14314" spans="19:27">
      <c r="S14314" s="52"/>
      <c r="T14314" s="52"/>
      <c r="U14314" s="52"/>
      <c r="V14314" s="52"/>
      <c r="W14314" s="52"/>
      <c r="X14314" s="52"/>
      <c r="Y14314" s="52"/>
      <c r="Z14314" s="52"/>
      <c r="AA14314" s="52"/>
    </row>
    <row r="14315" spans="19:27">
      <c r="S14315" s="52"/>
      <c r="T14315" s="52"/>
      <c r="U14315" s="52"/>
      <c r="V14315" s="52"/>
      <c r="W14315" s="52"/>
      <c r="X14315" s="52"/>
      <c r="Y14315" s="52"/>
      <c r="Z14315" s="52"/>
      <c r="AA14315" s="52"/>
    </row>
    <row r="14316" spans="19:27">
      <c r="S14316" s="52"/>
      <c r="T14316" s="52"/>
      <c r="U14316" s="52"/>
      <c r="V14316" s="52"/>
      <c r="W14316" s="52"/>
      <c r="X14316" s="52"/>
      <c r="Y14316" s="52"/>
      <c r="Z14316" s="52"/>
      <c r="AA14316" s="52"/>
    </row>
    <row r="14317" spans="19:27">
      <c r="S14317" s="52"/>
      <c r="T14317" s="52"/>
      <c r="U14317" s="52"/>
      <c r="V14317" s="52"/>
      <c r="W14317" s="52"/>
      <c r="X14317" s="52"/>
      <c r="Y14317" s="52"/>
      <c r="Z14317" s="52"/>
      <c r="AA14317" s="52"/>
    </row>
    <row r="14318" spans="19:27">
      <c r="S14318" s="52"/>
      <c r="T14318" s="52"/>
      <c r="U14318" s="52"/>
      <c r="V14318" s="52"/>
      <c r="W14318" s="52"/>
      <c r="X14318" s="52"/>
      <c r="Y14318" s="52"/>
      <c r="Z14318" s="52"/>
      <c r="AA14318" s="52"/>
    </row>
    <row r="14319" spans="19:27">
      <c r="S14319" s="52"/>
      <c r="T14319" s="52"/>
      <c r="U14319" s="52"/>
      <c r="V14319" s="52"/>
      <c r="W14319" s="52"/>
      <c r="X14319" s="52"/>
      <c r="Y14319" s="52"/>
      <c r="Z14319" s="52"/>
      <c r="AA14319" s="52"/>
    </row>
    <row r="14320" spans="19:27">
      <c r="S14320" s="52"/>
      <c r="T14320" s="52"/>
      <c r="U14320" s="52"/>
      <c r="V14320" s="52"/>
      <c r="W14320" s="52"/>
      <c r="X14320" s="52"/>
      <c r="Y14320" s="52"/>
      <c r="Z14320" s="52"/>
      <c r="AA14320" s="52"/>
    </row>
    <row r="14321" spans="19:27">
      <c r="S14321" s="52"/>
      <c r="T14321" s="52"/>
      <c r="U14321" s="52"/>
      <c r="V14321" s="52"/>
      <c r="W14321" s="52"/>
      <c r="X14321" s="52"/>
      <c r="Y14321" s="52"/>
      <c r="Z14321" s="52"/>
      <c r="AA14321" s="52"/>
    </row>
    <row r="14322" spans="19:27">
      <c r="S14322" s="52"/>
      <c r="T14322" s="52"/>
      <c r="U14322" s="52"/>
      <c r="V14322" s="52"/>
      <c r="W14322" s="52"/>
      <c r="X14322" s="52"/>
      <c r="Y14322" s="52"/>
      <c r="Z14322" s="52"/>
      <c r="AA14322" s="52"/>
    </row>
    <row r="14323" spans="19:27">
      <c r="S14323" s="52"/>
      <c r="T14323" s="52"/>
      <c r="U14323" s="52"/>
      <c r="V14323" s="52"/>
      <c r="W14323" s="52"/>
      <c r="X14323" s="52"/>
      <c r="Y14323" s="52"/>
      <c r="Z14323" s="52"/>
      <c r="AA14323" s="52"/>
    </row>
    <row r="14324" spans="19:27">
      <c r="S14324" s="52"/>
      <c r="T14324" s="52"/>
      <c r="U14324" s="52"/>
      <c r="V14324" s="52"/>
      <c r="W14324" s="52"/>
      <c r="X14324" s="52"/>
      <c r="Y14324" s="52"/>
      <c r="Z14324" s="52"/>
      <c r="AA14324" s="52"/>
    </row>
    <row r="14325" spans="19:27">
      <c r="S14325" s="52"/>
      <c r="T14325" s="52"/>
      <c r="U14325" s="52"/>
      <c r="V14325" s="52"/>
      <c r="W14325" s="52"/>
      <c r="X14325" s="52"/>
      <c r="Y14325" s="52"/>
      <c r="Z14325" s="52"/>
      <c r="AA14325" s="52"/>
    </row>
    <row r="14326" spans="19:27">
      <c r="S14326" s="52"/>
      <c r="T14326" s="52"/>
      <c r="U14326" s="52"/>
      <c r="V14326" s="52"/>
      <c r="W14326" s="52"/>
      <c r="X14326" s="52"/>
      <c r="Y14326" s="52"/>
      <c r="Z14326" s="52"/>
      <c r="AA14326" s="52"/>
    </row>
    <row r="14327" spans="19:27">
      <c r="S14327" s="52"/>
      <c r="T14327" s="52"/>
      <c r="U14327" s="52"/>
      <c r="V14327" s="52"/>
      <c r="W14327" s="52"/>
      <c r="X14327" s="52"/>
      <c r="Y14327" s="52"/>
      <c r="Z14327" s="52"/>
      <c r="AA14327" s="52"/>
    </row>
    <row r="14328" spans="19:27">
      <c r="S14328" s="52"/>
      <c r="T14328" s="52"/>
      <c r="U14328" s="52"/>
      <c r="V14328" s="52"/>
      <c r="W14328" s="52"/>
      <c r="X14328" s="52"/>
      <c r="Y14328" s="52"/>
      <c r="Z14328" s="52"/>
      <c r="AA14328" s="52"/>
    </row>
    <row r="14329" spans="19:27">
      <c r="S14329" s="52"/>
      <c r="T14329" s="52"/>
      <c r="U14329" s="52"/>
      <c r="V14329" s="52"/>
      <c r="W14329" s="52"/>
      <c r="X14329" s="52"/>
      <c r="Y14329" s="52"/>
      <c r="Z14329" s="52"/>
      <c r="AA14329" s="52"/>
    </row>
    <row r="14330" spans="19:27">
      <c r="S14330" s="52"/>
      <c r="T14330" s="52"/>
      <c r="U14330" s="52"/>
      <c r="V14330" s="52"/>
      <c r="W14330" s="52"/>
      <c r="X14330" s="52"/>
      <c r="Y14330" s="52"/>
      <c r="Z14330" s="52"/>
      <c r="AA14330" s="52"/>
    </row>
    <row r="14331" spans="19:27">
      <c r="S14331" s="52"/>
      <c r="T14331" s="52"/>
      <c r="U14331" s="52"/>
      <c r="V14331" s="52"/>
      <c r="W14331" s="52"/>
      <c r="X14331" s="52"/>
      <c r="Y14331" s="52"/>
      <c r="Z14331" s="52"/>
      <c r="AA14331" s="52"/>
    </row>
    <row r="14332" spans="19:27">
      <c r="S14332" s="52"/>
      <c r="T14332" s="52"/>
      <c r="U14332" s="52"/>
      <c r="V14332" s="52"/>
      <c r="W14332" s="52"/>
      <c r="X14332" s="52"/>
      <c r="Y14332" s="52"/>
      <c r="Z14332" s="52"/>
      <c r="AA14332" s="52"/>
    </row>
    <row r="14333" spans="19:27">
      <c r="S14333" s="52"/>
      <c r="T14333" s="52"/>
      <c r="U14333" s="52"/>
      <c r="V14333" s="52"/>
      <c r="W14333" s="52"/>
      <c r="X14333" s="52"/>
      <c r="Y14333" s="52"/>
      <c r="Z14333" s="52"/>
      <c r="AA14333" s="52"/>
    </row>
    <row r="14334" spans="19:27">
      <c r="S14334" s="52"/>
      <c r="T14334" s="52"/>
      <c r="U14334" s="52"/>
      <c r="V14334" s="52"/>
      <c r="W14334" s="52"/>
      <c r="X14334" s="52"/>
      <c r="Y14334" s="52"/>
      <c r="Z14334" s="52"/>
      <c r="AA14334" s="52"/>
    </row>
    <row r="14335" spans="19:27">
      <c r="S14335" s="52"/>
      <c r="T14335" s="52"/>
      <c r="U14335" s="52"/>
      <c r="V14335" s="52"/>
      <c r="W14335" s="52"/>
      <c r="X14335" s="52"/>
      <c r="Y14335" s="52"/>
      <c r="Z14335" s="52"/>
      <c r="AA14335" s="52"/>
    </row>
    <row r="14336" spans="19:27">
      <c r="S14336" s="52"/>
      <c r="T14336" s="52"/>
      <c r="U14336" s="52"/>
      <c r="V14336" s="52"/>
      <c r="W14336" s="52"/>
      <c r="X14336" s="52"/>
      <c r="Y14336" s="52"/>
      <c r="Z14336" s="52"/>
      <c r="AA14336" s="52"/>
    </row>
    <row r="14337" spans="19:27">
      <c r="S14337" s="52"/>
      <c r="T14337" s="52"/>
      <c r="U14337" s="52"/>
      <c r="V14337" s="52"/>
      <c r="W14337" s="52"/>
      <c r="X14337" s="52"/>
      <c r="Y14337" s="52"/>
      <c r="Z14337" s="52"/>
      <c r="AA14337" s="52"/>
    </row>
    <row r="14338" spans="19:27">
      <c r="S14338" s="52"/>
      <c r="T14338" s="52"/>
      <c r="U14338" s="52"/>
      <c r="V14338" s="52"/>
      <c r="W14338" s="52"/>
      <c r="X14338" s="52"/>
      <c r="Y14338" s="52"/>
      <c r="Z14338" s="52"/>
      <c r="AA14338" s="52"/>
    </row>
    <row r="14339" spans="19:27">
      <c r="S14339" s="52"/>
      <c r="T14339" s="52"/>
      <c r="U14339" s="52"/>
      <c r="V14339" s="52"/>
      <c r="W14339" s="52"/>
      <c r="X14339" s="52"/>
      <c r="Y14339" s="52"/>
      <c r="Z14339" s="52"/>
      <c r="AA14339" s="52"/>
    </row>
    <row r="14340" spans="19:27">
      <c r="S14340" s="52"/>
      <c r="T14340" s="52"/>
      <c r="U14340" s="52"/>
      <c r="V14340" s="52"/>
      <c r="W14340" s="52"/>
      <c r="X14340" s="52"/>
      <c r="Y14340" s="52"/>
      <c r="Z14340" s="52"/>
      <c r="AA14340" s="52"/>
    </row>
    <row r="14341" spans="19:27">
      <c r="S14341" s="52"/>
      <c r="T14341" s="52"/>
      <c r="U14341" s="52"/>
      <c r="V14341" s="52"/>
      <c r="W14341" s="52"/>
      <c r="X14341" s="52"/>
      <c r="Y14341" s="52"/>
      <c r="Z14341" s="52"/>
      <c r="AA14341" s="52"/>
    </row>
    <row r="14342" spans="19:27">
      <c r="S14342" s="52"/>
      <c r="T14342" s="52"/>
      <c r="U14342" s="52"/>
      <c r="V14342" s="52"/>
      <c r="W14342" s="52"/>
      <c r="X14342" s="52"/>
      <c r="Y14342" s="52"/>
      <c r="Z14342" s="52"/>
      <c r="AA14342" s="52"/>
    </row>
    <row r="14343" spans="19:27">
      <c r="S14343" s="52"/>
      <c r="T14343" s="52"/>
      <c r="U14343" s="52"/>
      <c r="V14343" s="52"/>
      <c r="W14343" s="52"/>
      <c r="X14343" s="52"/>
      <c r="Y14343" s="52"/>
      <c r="Z14343" s="52"/>
      <c r="AA14343" s="52"/>
    </row>
    <row r="14344" spans="19:27">
      <c r="S14344" s="52"/>
      <c r="T14344" s="52"/>
      <c r="U14344" s="52"/>
      <c r="V14344" s="52"/>
      <c r="W14344" s="52"/>
      <c r="X14344" s="52"/>
      <c r="Y14344" s="52"/>
      <c r="Z14344" s="52"/>
      <c r="AA14344" s="52"/>
    </row>
    <row r="14345" spans="19:27">
      <c r="S14345" s="52"/>
      <c r="T14345" s="52"/>
      <c r="U14345" s="52"/>
      <c r="V14345" s="52"/>
      <c r="W14345" s="52"/>
      <c r="X14345" s="52"/>
      <c r="Y14345" s="52"/>
      <c r="Z14345" s="52"/>
      <c r="AA14345" s="52"/>
    </row>
    <row r="14346" spans="19:27">
      <c r="S14346" s="52"/>
      <c r="T14346" s="52"/>
      <c r="U14346" s="52"/>
      <c r="V14346" s="52"/>
      <c r="W14346" s="52"/>
      <c r="X14346" s="52"/>
      <c r="Y14346" s="52"/>
      <c r="Z14346" s="52"/>
      <c r="AA14346" s="52"/>
    </row>
    <row r="14347" spans="19:27">
      <c r="S14347" s="52"/>
      <c r="T14347" s="52"/>
      <c r="U14347" s="52"/>
      <c r="V14347" s="52"/>
      <c r="W14347" s="52"/>
      <c r="X14347" s="52"/>
      <c r="Y14347" s="52"/>
      <c r="Z14347" s="52"/>
      <c r="AA14347" s="52"/>
    </row>
    <row r="14348" spans="19:27">
      <c r="S14348" s="52"/>
      <c r="T14348" s="52"/>
      <c r="U14348" s="52"/>
      <c r="V14348" s="52"/>
      <c r="W14348" s="52"/>
      <c r="X14348" s="52"/>
      <c r="Y14348" s="52"/>
      <c r="Z14348" s="52"/>
      <c r="AA14348" s="52"/>
    </row>
    <row r="14349" spans="19:27">
      <c r="S14349" s="52"/>
      <c r="T14349" s="52"/>
      <c r="U14349" s="52"/>
      <c r="V14349" s="52"/>
      <c r="W14349" s="52"/>
      <c r="X14349" s="52"/>
      <c r="Y14349" s="52"/>
      <c r="Z14349" s="52"/>
      <c r="AA14349" s="52"/>
    </row>
    <row r="14350" spans="19:27">
      <c r="S14350" s="52"/>
      <c r="T14350" s="52"/>
      <c r="U14350" s="52"/>
      <c r="V14350" s="52"/>
      <c r="W14350" s="52"/>
      <c r="X14350" s="52"/>
      <c r="Y14350" s="52"/>
      <c r="Z14350" s="52"/>
      <c r="AA14350" s="52"/>
    </row>
    <row r="14351" spans="19:27">
      <c r="S14351" s="52"/>
      <c r="T14351" s="52"/>
      <c r="U14351" s="52"/>
      <c r="V14351" s="52"/>
      <c r="W14351" s="52"/>
      <c r="X14351" s="52"/>
      <c r="Y14351" s="52"/>
      <c r="Z14351" s="52"/>
      <c r="AA14351" s="52"/>
    </row>
    <row r="14352" spans="19:27">
      <c r="S14352" s="52"/>
      <c r="T14352" s="52"/>
      <c r="U14352" s="52"/>
      <c r="V14352" s="52"/>
      <c r="W14352" s="52"/>
      <c r="X14352" s="52"/>
      <c r="Y14352" s="52"/>
      <c r="Z14352" s="52"/>
      <c r="AA14352" s="52"/>
    </row>
    <row r="14353" spans="19:27">
      <c r="S14353" s="52"/>
      <c r="T14353" s="52"/>
      <c r="U14353" s="52"/>
      <c r="V14353" s="52"/>
      <c r="W14353" s="52"/>
      <c r="X14353" s="52"/>
      <c r="Y14353" s="52"/>
      <c r="Z14353" s="52"/>
      <c r="AA14353" s="52"/>
    </row>
    <row r="14354" spans="19:27">
      <c r="S14354" s="52"/>
      <c r="T14354" s="52"/>
      <c r="U14354" s="52"/>
      <c r="V14354" s="52"/>
      <c r="W14354" s="52"/>
      <c r="X14354" s="52"/>
      <c r="Y14354" s="52"/>
      <c r="Z14354" s="52"/>
      <c r="AA14354" s="52"/>
    </row>
    <row r="14355" spans="19:27">
      <c r="S14355" s="52"/>
      <c r="T14355" s="52"/>
      <c r="U14355" s="52"/>
      <c r="V14355" s="52"/>
      <c r="W14355" s="52"/>
      <c r="X14355" s="52"/>
      <c r="Y14355" s="52"/>
      <c r="Z14355" s="52"/>
      <c r="AA14355" s="52"/>
    </row>
    <row r="14356" spans="19:27">
      <c r="S14356" s="52"/>
      <c r="T14356" s="52"/>
      <c r="U14356" s="52"/>
      <c r="V14356" s="52"/>
      <c r="W14356" s="52"/>
      <c r="X14356" s="52"/>
      <c r="Y14356" s="52"/>
      <c r="Z14356" s="52"/>
      <c r="AA14356" s="52"/>
    </row>
    <row r="14357" spans="19:27">
      <c r="S14357" s="52"/>
      <c r="T14357" s="52"/>
      <c r="U14357" s="52"/>
      <c r="V14357" s="52"/>
      <c r="W14357" s="52"/>
      <c r="X14357" s="52"/>
      <c r="Y14357" s="52"/>
      <c r="Z14357" s="52"/>
      <c r="AA14357" s="52"/>
    </row>
    <row r="14358" spans="19:27">
      <c r="S14358" s="52"/>
      <c r="T14358" s="52"/>
      <c r="U14358" s="52"/>
      <c r="V14358" s="52"/>
      <c r="W14358" s="52"/>
      <c r="X14358" s="52"/>
      <c r="Y14358" s="52"/>
      <c r="Z14358" s="52"/>
      <c r="AA14358" s="52"/>
    </row>
    <row r="14359" spans="19:27">
      <c r="S14359" s="52"/>
      <c r="T14359" s="52"/>
      <c r="U14359" s="52"/>
      <c r="V14359" s="52"/>
      <c r="W14359" s="52"/>
      <c r="X14359" s="52"/>
      <c r="Y14359" s="52"/>
      <c r="Z14359" s="52"/>
      <c r="AA14359" s="52"/>
    </row>
    <row r="14360" spans="19:27">
      <c r="S14360" s="52"/>
      <c r="T14360" s="52"/>
      <c r="U14360" s="52"/>
      <c r="V14360" s="52"/>
      <c r="W14360" s="52"/>
      <c r="X14360" s="52"/>
      <c r="Y14360" s="52"/>
      <c r="Z14360" s="52"/>
      <c r="AA14360" s="52"/>
    </row>
    <row r="14361" spans="19:27">
      <c r="S14361" s="52"/>
      <c r="T14361" s="52"/>
      <c r="U14361" s="52"/>
      <c r="V14361" s="52"/>
      <c r="W14361" s="52"/>
      <c r="X14361" s="52"/>
      <c r="Y14361" s="52"/>
      <c r="Z14361" s="52"/>
      <c r="AA14361" s="52"/>
    </row>
    <row r="14362" spans="19:27">
      <c r="S14362" s="52"/>
      <c r="T14362" s="52"/>
      <c r="U14362" s="52"/>
      <c r="V14362" s="52"/>
      <c r="W14362" s="52"/>
      <c r="X14362" s="52"/>
      <c r="Y14362" s="52"/>
      <c r="Z14362" s="52"/>
      <c r="AA14362" s="52"/>
    </row>
    <row r="14363" spans="19:27">
      <c r="S14363" s="52"/>
      <c r="T14363" s="52"/>
      <c r="U14363" s="52"/>
      <c r="V14363" s="52"/>
      <c r="W14363" s="52"/>
      <c r="X14363" s="52"/>
      <c r="Y14363" s="52"/>
      <c r="Z14363" s="52"/>
      <c r="AA14363" s="52"/>
    </row>
    <row r="14364" spans="19:27">
      <c r="S14364" s="52"/>
      <c r="T14364" s="52"/>
      <c r="U14364" s="52"/>
      <c r="V14364" s="52"/>
      <c r="W14364" s="52"/>
      <c r="X14364" s="52"/>
      <c r="Y14364" s="52"/>
      <c r="Z14364" s="52"/>
      <c r="AA14364" s="52"/>
    </row>
    <row r="14365" spans="19:27">
      <c r="S14365" s="52"/>
      <c r="T14365" s="52"/>
      <c r="U14365" s="52"/>
      <c r="V14365" s="52"/>
      <c r="W14365" s="52"/>
      <c r="X14365" s="52"/>
      <c r="Y14365" s="52"/>
      <c r="Z14365" s="52"/>
      <c r="AA14365" s="52"/>
    </row>
    <row r="14366" spans="19:27">
      <c r="S14366" s="52"/>
      <c r="T14366" s="52"/>
      <c r="U14366" s="52"/>
      <c r="V14366" s="52"/>
      <c r="W14366" s="52"/>
      <c r="X14366" s="52"/>
      <c r="Y14366" s="52"/>
      <c r="Z14366" s="52"/>
      <c r="AA14366" s="52"/>
    </row>
    <row r="14367" spans="19:27">
      <c r="S14367" s="52"/>
      <c r="T14367" s="52"/>
      <c r="U14367" s="52"/>
      <c r="V14367" s="52"/>
      <c r="W14367" s="52"/>
      <c r="X14367" s="52"/>
      <c r="Y14367" s="52"/>
      <c r="Z14367" s="52"/>
      <c r="AA14367" s="52"/>
    </row>
    <row r="14368" spans="19:27">
      <c r="S14368" s="52"/>
      <c r="T14368" s="52"/>
      <c r="U14368" s="52"/>
      <c r="V14368" s="52"/>
      <c r="W14368" s="52"/>
      <c r="X14368" s="52"/>
      <c r="Y14368" s="52"/>
      <c r="Z14368" s="52"/>
      <c r="AA14368" s="52"/>
    </row>
    <row r="14369" spans="19:27">
      <c r="S14369" s="52"/>
      <c r="T14369" s="52"/>
      <c r="U14369" s="52"/>
      <c r="V14369" s="52"/>
      <c r="W14369" s="52"/>
      <c r="X14369" s="52"/>
      <c r="Y14369" s="52"/>
      <c r="Z14369" s="52"/>
      <c r="AA14369" s="52"/>
    </row>
    <row r="14370" spans="19:27">
      <c r="S14370" s="52"/>
      <c r="T14370" s="52"/>
      <c r="U14370" s="52"/>
      <c r="V14370" s="52"/>
      <c r="W14370" s="52"/>
      <c r="X14370" s="52"/>
      <c r="Y14370" s="52"/>
      <c r="Z14370" s="52"/>
      <c r="AA14370" s="52"/>
    </row>
    <row r="14371" spans="19:27">
      <c r="S14371" s="52"/>
      <c r="T14371" s="52"/>
      <c r="U14371" s="52"/>
      <c r="V14371" s="52"/>
      <c r="W14371" s="52"/>
      <c r="X14371" s="52"/>
      <c r="Y14371" s="52"/>
      <c r="Z14371" s="52"/>
      <c r="AA14371" s="52"/>
    </row>
    <row r="14372" spans="19:27">
      <c r="S14372" s="52"/>
      <c r="T14372" s="52"/>
      <c r="U14372" s="52"/>
      <c r="V14372" s="52"/>
      <c r="W14372" s="52"/>
      <c r="X14372" s="52"/>
      <c r="Y14372" s="52"/>
      <c r="Z14372" s="52"/>
      <c r="AA14372" s="52"/>
    </row>
    <row r="14373" spans="19:27">
      <c r="S14373" s="52"/>
      <c r="T14373" s="52"/>
      <c r="U14373" s="52"/>
      <c r="V14373" s="52"/>
      <c r="W14373" s="52"/>
      <c r="X14373" s="52"/>
      <c r="Y14373" s="52"/>
      <c r="Z14373" s="52"/>
      <c r="AA14373" s="52"/>
    </row>
    <row r="14374" spans="19:27">
      <c r="S14374" s="52"/>
      <c r="T14374" s="52"/>
      <c r="U14374" s="52"/>
      <c r="V14374" s="52"/>
      <c r="W14374" s="52"/>
      <c r="X14374" s="52"/>
      <c r="Y14374" s="52"/>
      <c r="Z14374" s="52"/>
      <c r="AA14374" s="52"/>
    </row>
    <row r="14375" spans="19:27">
      <c r="S14375" s="52"/>
      <c r="T14375" s="52"/>
      <c r="U14375" s="52"/>
      <c r="V14375" s="52"/>
      <c r="W14375" s="52"/>
      <c r="X14375" s="52"/>
      <c r="Y14375" s="52"/>
      <c r="Z14375" s="52"/>
      <c r="AA14375" s="52"/>
    </row>
    <row r="14376" spans="19:27">
      <c r="S14376" s="52"/>
      <c r="T14376" s="52"/>
      <c r="U14376" s="52"/>
      <c r="V14376" s="52"/>
      <c r="W14376" s="52"/>
      <c r="X14376" s="52"/>
      <c r="Y14376" s="52"/>
      <c r="Z14376" s="52"/>
      <c r="AA14376" s="52"/>
    </row>
    <row r="14377" spans="19:27">
      <c r="S14377" s="52"/>
      <c r="T14377" s="52"/>
      <c r="U14377" s="52"/>
      <c r="V14377" s="52"/>
      <c r="W14377" s="52"/>
      <c r="X14377" s="52"/>
      <c r="Y14377" s="52"/>
      <c r="Z14377" s="52"/>
      <c r="AA14377" s="52"/>
    </row>
    <row r="14378" spans="19:27">
      <c r="S14378" s="52"/>
      <c r="T14378" s="52"/>
      <c r="U14378" s="52"/>
      <c r="V14378" s="52"/>
      <c r="W14378" s="52"/>
      <c r="X14378" s="52"/>
      <c r="Y14378" s="52"/>
      <c r="Z14378" s="52"/>
      <c r="AA14378" s="52"/>
    </row>
    <row r="14379" spans="19:27">
      <c r="S14379" s="52"/>
      <c r="T14379" s="52"/>
      <c r="U14379" s="52"/>
      <c r="V14379" s="52"/>
      <c r="W14379" s="52"/>
      <c r="X14379" s="52"/>
      <c r="Y14379" s="52"/>
      <c r="Z14379" s="52"/>
      <c r="AA14379" s="52"/>
    </row>
    <row r="14380" spans="19:27">
      <c r="S14380" s="52"/>
      <c r="T14380" s="52"/>
      <c r="U14380" s="52"/>
      <c r="V14380" s="52"/>
      <c r="W14380" s="52"/>
      <c r="X14380" s="52"/>
      <c r="Y14380" s="52"/>
      <c r="Z14380" s="52"/>
      <c r="AA14380" s="52"/>
    </row>
    <row r="14381" spans="19:27">
      <c r="S14381" s="52"/>
      <c r="T14381" s="52"/>
      <c r="U14381" s="52"/>
      <c r="V14381" s="52"/>
      <c r="W14381" s="52"/>
      <c r="X14381" s="52"/>
      <c r="Y14381" s="52"/>
      <c r="Z14381" s="52"/>
      <c r="AA14381" s="52"/>
    </row>
    <row r="14382" spans="19:27">
      <c r="S14382" s="52"/>
      <c r="T14382" s="52"/>
      <c r="U14382" s="52"/>
      <c r="V14382" s="52"/>
      <c r="W14382" s="52"/>
      <c r="X14382" s="52"/>
      <c r="Y14382" s="52"/>
      <c r="Z14382" s="52"/>
      <c r="AA14382" s="52"/>
    </row>
    <row r="14383" spans="19:27">
      <c r="S14383" s="52"/>
      <c r="T14383" s="52"/>
      <c r="U14383" s="52"/>
      <c r="V14383" s="52"/>
      <c r="W14383" s="52"/>
      <c r="X14383" s="52"/>
      <c r="Y14383" s="52"/>
      <c r="Z14383" s="52"/>
      <c r="AA14383" s="52"/>
    </row>
    <row r="14384" spans="19:27">
      <c r="S14384" s="52"/>
      <c r="T14384" s="52"/>
      <c r="U14384" s="52"/>
      <c r="V14384" s="52"/>
      <c r="W14384" s="52"/>
      <c r="X14384" s="52"/>
      <c r="Y14384" s="52"/>
      <c r="Z14384" s="52"/>
      <c r="AA14384" s="52"/>
    </row>
    <row r="14385" spans="19:27">
      <c r="S14385" s="52"/>
      <c r="T14385" s="52"/>
      <c r="U14385" s="52"/>
      <c r="V14385" s="52"/>
      <c r="W14385" s="52"/>
      <c r="X14385" s="52"/>
      <c r="Y14385" s="52"/>
      <c r="Z14385" s="52"/>
      <c r="AA14385" s="52"/>
    </row>
    <row r="14386" spans="19:27">
      <c r="S14386" s="52"/>
      <c r="T14386" s="52"/>
      <c r="U14386" s="52"/>
      <c r="V14386" s="52"/>
      <c r="W14386" s="52"/>
      <c r="X14386" s="52"/>
      <c r="Y14386" s="52"/>
      <c r="Z14386" s="52"/>
      <c r="AA14386" s="52"/>
    </row>
    <row r="14387" spans="19:27">
      <c r="S14387" s="52"/>
      <c r="T14387" s="52"/>
      <c r="U14387" s="52"/>
      <c r="V14387" s="52"/>
      <c r="W14387" s="52"/>
      <c r="X14387" s="52"/>
      <c r="Y14387" s="52"/>
      <c r="Z14387" s="52"/>
      <c r="AA14387" s="52"/>
    </row>
    <row r="14388" spans="19:27">
      <c r="S14388" s="52"/>
      <c r="T14388" s="52"/>
      <c r="U14388" s="52"/>
      <c r="V14388" s="52"/>
      <c r="W14388" s="52"/>
      <c r="X14388" s="52"/>
      <c r="Y14388" s="52"/>
      <c r="Z14388" s="52"/>
      <c r="AA14388" s="52"/>
    </row>
    <row r="14389" spans="19:27">
      <c r="S14389" s="52"/>
      <c r="T14389" s="52"/>
      <c r="U14389" s="52"/>
      <c r="V14389" s="52"/>
      <c r="W14389" s="52"/>
      <c r="X14389" s="52"/>
      <c r="Y14389" s="52"/>
      <c r="Z14389" s="52"/>
      <c r="AA14389" s="52"/>
    </row>
    <row r="14390" spans="19:27">
      <c r="S14390" s="52"/>
      <c r="T14390" s="52"/>
      <c r="U14390" s="52"/>
      <c r="V14390" s="52"/>
      <c r="W14390" s="52"/>
      <c r="X14390" s="52"/>
      <c r="Y14390" s="52"/>
      <c r="Z14390" s="52"/>
      <c r="AA14390" s="52"/>
    </row>
    <row r="14391" spans="19:27">
      <c r="S14391" s="52"/>
      <c r="T14391" s="52"/>
      <c r="U14391" s="52"/>
      <c r="V14391" s="52"/>
      <c r="W14391" s="52"/>
      <c r="X14391" s="52"/>
      <c r="Y14391" s="52"/>
      <c r="Z14391" s="52"/>
      <c r="AA14391" s="52"/>
    </row>
    <row r="14392" spans="19:27">
      <c r="S14392" s="52"/>
      <c r="T14392" s="52"/>
      <c r="U14392" s="52"/>
      <c r="V14392" s="52"/>
      <c r="W14392" s="52"/>
      <c r="X14392" s="52"/>
      <c r="Y14392" s="52"/>
      <c r="Z14392" s="52"/>
      <c r="AA14392" s="52"/>
    </row>
    <row r="14393" spans="19:27">
      <c r="S14393" s="52"/>
      <c r="T14393" s="52"/>
      <c r="U14393" s="52"/>
      <c r="V14393" s="52"/>
      <c r="W14393" s="52"/>
      <c r="X14393" s="52"/>
      <c r="Y14393" s="52"/>
      <c r="Z14393" s="52"/>
      <c r="AA14393" s="52"/>
    </row>
    <row r="14394" spans="19:27">
      <c r="S14394" s="52"/>
      <c r="T14394" s="52"/>
      <c r="U14394" s="52"/>
      <c r="V14394" s="52"/>
      <c r="W14394" s="52"/>
      <c r="X14394" s="52"/>
      <c r="Y14394" s="52"/>
      <c r="Z14394" s="52"/>
      <c r="AA14394" s="52"/>
    </row>
    <row r="14395" spans="19:27">
      <c r="S14395" s="52"/>
      <c r="T14395" s="52"/>
      <c r="U14395" s="52"/>
      <c r="V14395" s="52"/>
      <c r="W14395" s="52"/>
      <c r="X14395" s="52"/>
      <c r="Y14395" s="52"/>
      <c r="Z14395" s="52"/>
      <c r="AA14395" s="52"/>
    </row>
    <row r="14396" spans="19:27">
      <c r="S14396" s="52"/>
      <c r="T14396" s="52"/>
      <c r="U14396" s="52"/>
      <c r="V14396" s="52"/>
      <c r="W14396" s="52"/>
      <c r="X14396" s="52"/>
      <c r="Y14396" s="52"/>
      <c r="Z14396" s="52"/>
      <c r="AA14396" s="52"/>
    </row>
    <row r="14397" spans="19:27">
      <c r="S14397" s="52"/>
      <c r="T14397" s="52"/>
      <c r="U14397" s="52"/>
      <c r="V14397" s="52"/>
      <c r="W14397" s="52"/>
      <c r="X14397" s="52"/>
      <c r="Y14397" s="52"/>
      <c r="Z14397" s="52"/>
      <c r="AA14397" s="52"/>
    </row>
    <row r="14398" spans="19:27">
      <c r="S14398" s="52"/>
      <c r="T14398" s="52"/>
      <c r="U14398" s="52"/>
      <c r="V14398" s="52"/>
      <c r="W14398" s="52"/>
      <c r="X14398" s="52"/>
      <c r="Y14398" s="52"/>
      <c r="Z14398" s="52"/>
      <c r="AA14398" s="52"/>
    </row>
    <row r="14399" spans="19:27">
      <c r="S14399" s="52"/>
      <c r="T14399" s="52"/>
      <c r="U14399" s="52"/>
      <c r="V14399" s="52"/>
      <c r="W14399" s="52"/>
      <c r="X14399" s="52"/>
      <c r="Y14399" s="52"/>
      <c r="Z14399" s="52"/>
      <c r="AA14399" s="52"/>
    </row>
    <row r="14400" spans="19:27">
      <c r="S14400" s="52"/>
      <c r="T14400" s="52"/>
      <c r="U14400" s="52"/>
      <c r="V14400" s="52"/>
      <c r="W14400" s="52"/>
      <c r="X14400" s="52"/>
      <c r="Y14400" s="52"/>
      <c r="Z14400" s="52"/>
      <c r="AA14400" s="52"/>
    </row>
    <row r="14401" spans="19:27">
      <c r="S14401" s="52"/>
      <c r="T14401" s="52"/>
      <c r="U14401" s="52"/>
      <c r="V14401" s="52"/>
      <c r="W14401" s="52"/>
      <c r="X14401" s="52"/>
      <c r="Y14401" s="52"/>
      <c r="Z14401" s="52"/>
      <c r="AA14401" s="52"/>
    </row>
    <row r="14402" spans="19:27">
      <c r="S14402" s="52"/>
      <c r="T14402" s="52"/>
      <c r="U14402" s="52"/>
      <c r="V14402" s="52"/>
      <c r="W14402" s="52"/>
      <c r="X14402" s="52"/>
      <c r="Y14402" s="52"/>
      <c r="Z14402" s="52"/>
      <c r="AA14402" s="52"/>
    </row>
    <row r="14403" spans="19:27">
      <c r="S14403" s="52"/>
      <c r="T14403" s="52"/>
      <c r="U14403" s="52"/>
      <c r="V14403" s="52"/>
      <c r="W14403" s="52"/>
      <c r="X14403" s="52"/>
      <c r="Y14403" s="52"/>
      <c r="Z14403" s="52"/>
      <c r="AA14403" s="52"/>
    </row>
    <row r="14404" spans="19:27">
      <c r="S14404" s="52"/>
      <c r="T14404" s="52"/>
      <c r="U14404" s="52"/>
      <c r="V14404" s="52"/>
      <c r="W14404" s="52"/>
      <c r="X14404" s="52"/>
      <c r="Y14404" s="52"/>
      <c r="Z14404" s="52"/>
      <c r="AA14404" s="52"/>
    </row>
    <row r="14405" spans="19:27">
      <c r="S14405" s="52"/>
      <c r="T14405" s="52"/>
      <c r="U14405" s="52"/>
      <c r="V14405" s="52"/>
      <c r="W14405" s="52"/>
      <c r="X14405" s="52"/>
      <c r="Y14405" s="52"/>
      <c r="Z14405" s="52"/>
      <c r="AA14405" s="52"/>
    </row>
    <row r="14406" spans="19:27">
      <c r="S14406" s="52"/>
      <c r="T14406" s="52"/>
      <c r="U14406" s="52"/>
      <c r="V14406" s="52"/>
      <c r="W14406" s="52"/>
      <c r="X14406" s="52"/>
      <c r="Y14406" s="52"/>
      <c r="Z14406" s="52"/>
      <c r="AA14406" s="52"/>
    </row>
    <row r="14407" spans="19:27">
      <c r="S14407" s="52"/>
      <c r="T14407" s="52"/>
      <c r="U14407" s="52"/>
      <c r="V14407" s="52"/>
      <c r="W14407" s="52"/>
      <c r="X14407" s="52"/>
      <c r="Y14407" s="52"/>
      <c r="Z14407" s="52"/>
      <c r="AA14407" s="52"/>
    </row>
    <row r="14408" spans="19:27">
      <c r="S14408" s="52"/>
      <c r="T14408" s="52"/>
      <c r="U14408" s="52"/>
      <c r="V14408" s="52"/>
      <c r="W14408" s="52"/>
      <c r="X14408" s="52"/>
      <c r="Y14408" s="52"/>
      <c r="Z14408" s="52"/>
      <c r="AA14408" s="52"/>
    </row>
    <row r="14409" spans="19:27">
      <c r="S14409" s="52"/>
      <c r="T14409" s="52"/>
      <c r="U14409" s="52"/>
      <c r="V14409" s="52"/>
      <c r="W14409" s="52"/>
      <c r="X14409" s="52"/>
      <c r="Y14409" s="52"/>
      <c r="Z14409" s="52"/>
      <c r="AA14409" s="52"/>
    </row>
    <row r="14410" spans="19:27">
      <c r="S14410" s="52"/>
      <c r="T14410" s="52"/>
      <c r="U14410" s="52"/>
      <c r="V14410" s="52"/>
      <c r="W14410" s="52"/>
      <c r="X14410" s="52"/>
      <c r="Y14410" s="52"/>
      <c r="Z14410" s="52"/>
      <c r="AA14410" s="52"/>
    </row>
    <row r="14411" spans="19:27">
      <c r="S14411" s="52"/>
      <c r="T14411" s="52"/>
      <c r="U14411" s="52"/>
      <c r="V14411" s="52"/>
      <c r="W14411" s="52"/>
      <c r="X14411" s="52"/>
      <c r="Y14411" s="52"/>
      <c r="Z14411" s="52"/>
      <c r="AA14411" s="52"/>
    </row>
    <row r="14412" spans="19:27">
      <c r="S14412" s="52"/>
      <c r="T14412" s="52"/>
      <c r="U14412" s="52"/>
      <c r="V14412" s="52"/>
      <c r="W14412" s="52"/>
      <c r="X14412" s="52"/>
      <c r="Y14412" s="52"/>
      <c r="Z14412" s="52"/>
      <c r="AA14412" s="52"/>
    </row>
    <row r="14413" spans="19:27">
      <c r="S14413" s="52"/>
      <c r="T14413" s="52"/>
      <c r="U14413" s="52"/>
      <c r="V14413" s="52"/>
      <c r="W14413" s="52"/>
      <c r="X14413" s="52"/>
      <c r="Y14413" s="52"/>
      <c r="Z14413" s="52"/>
      <c r="AA14413" s="52"/>
    </row>
    <row r="14414" spans="19:27">
      <c r="S14414" s="52"/>
      <c r="T14414" s="52"/>
      <c r="U14414" s="52"/>
      <c r="V14414" s="52"/>
      <c r="W14414" s="52"/>
      <c r="X14414" s="52"/>
      <c r="Y14414" s="52"/>
      <c r="Z14414" s="52"/>
      <c r="AA14414" s="52"/>
    </row>
    <row r="14415" spans="19:27">
      <c r="S14415" s="52"/>
      <c r="T14415" s="52"/>
      <c r="U14415" s="52"/>
      <c r="V14415" s="52"/>
      <c r="W14415" s="52"/>
      <c r="X14415" s="52"/>
      <c r="Y14415" s="52"/>
      <c r="Z14415" s="52"/>
      <c r="AA14415" s="52"/>
    </row>
    <row r="14416" spans="19:27">
      <c r="S14416" s="52"/>
      <c r="T14416" s="52"/>
      <c r="U14416" s="52"/>
      <c r="V14416" s="52"/>
      <c r="W14416" s="52"/>
      <c r="X14416" s="52"/>
      <c r="Y14416" s="52"/>
      <c r="Z14416" s="52"/>
      <c r="AA14416" s="52"/>
    </row>
    <row r="14417" spans="19:27">
      <c r="S14417" s="52"/>
      <c r="T14417" s="52"/>
      <c r="U14417" s="52"/>
      <c r="V14417" s="52"/>
      <c r="W14417" s="52"/>
      <c r="X14417" s="52"/>
      <c r="Y14417" s="52"/>
      <c r="Z14417" s="52"/>
      <c r="AA14417" s="52"/>
    </row>
    <row r="14418" spans="19:27">
      <c r="S14418" s="52"/>
      <c r="T14418" s="52"/>
      <c r="U14418" s="52"/>
      <c r="V14418" s="52"/>
      <c r="W14418" s="52"/>
      <c r="X14418" s="52"/>
      <c r="Y14418" s="52"/>
      <c r="Z14418" s="52"/>
      <c r="AA14418" s="52"/>
    </row>
    <row r="14419" spans="19:27">
      <c r="S14419" s="52"/>
      <c r="T14419" s="52"/>
      <c r="U14419" s="52"/>
      <c r="V14419" s="52"/>
      <c r="W14419" s="52"/>
      <c r="X14419" s="52"/>
      <c r="Y14419" s="52"/>
      <c r="Z14419" s="52"/>
      <c r="AA14419" s="52"/>
    </row>
    <row r="14420" spans="19:27">
      <c r="S14420" s="52"/>
      <c r="T14420" s="52"/>
      <c r="U14420" s="52"/>
      <c r="V14420" s="52"/>
      <c r="W14420" s="52"/>
      <c r="X14420" s="52"/>
      <c r="Y14420" s="52"/>
      <c r="Z14420" s="52"/>
      <c r="AA14420" s="52"/>
    </row>
    <row r="14421" spans="19:27">
      <c r="S14421" s="52"/>
      <c r="T14421" s="52"/>
      <c r="U14421" s="52"/>
      <c r="V14421" s="52"/>
      <c r="W14421" s="52"/>
      <c r="X14421" s="52"/>
      <c r="Y14421" s="52"/>
      <c r="Z14421" s="52"/>
      <c r="AA14421" s="52"/>
    </row>
    <row r="14422" spans="19:27">
      <c r="S14422" s="52"/>
      <c r="T14422" s="52"/>
      <c r="U14422" s="52"/>
      <c r="V14422" s="52"/>
      <c r="W14422" s="52"/>
      <c r="X14422" s="52"/>
      <c r="Y14422" s="52"/>
      <c r="Z14422" s="52"/>
      <c r="AA14422" s="52"/>
    </row>
    <row r="14423" spans="19:27">
      <c r="S14423" s="52"/>
      <c r="T14423" s="52"/>
      <c r="U14423" s="52"/>
      <c r="V14423" s="52"/>
      <c r="W14423" s="52"/>
      <c r="X14423" s="52"/>
      <c r="Y14423" s="52"/>
      <c r="Z14423" s="52"/>
      <c r="AA14423" s="52"/>
    </row>
    <row r="14424" spans="19:27">
      <c r="S14424" s="52"/>
      <c r="T14424" s="52"/>
      <c r="U14424" s="52"/>
      <c r="V14424" s="52"/>
      <c r="W14424" s="52"/>
      <c r="X14424" s="52"/>
      <c r="Y14424" s="52"/>
      <c r="Z14424" s="52"/>
      <c r="AA14424" s="52"/>
    </row>
    <row r="14425" spans="19:27">
      <c r="S14425" s="52"/>
      <c r="T14425" s="52"/>
      <c r="U14425" s="52"/>
      <c r="V14425" s="52"/>
      <c r="W14425" s="52"/>
      <c r="X14425" s="52"/>
      <c r="Y14425" s="52"/>
      <c r="Z14425" s="52"/>
      <c r="AA14425" s="52"/>
    </row>
    <row r="14426" spans="19:27">
      <c r="S14426" s="52"/>
      <c r="T14426" s="52"/>
      <c r="U14426" s="52"/>
      <c r="V14426" s="52"/>
      <c r="W14426" s="52"/>
      <c r="X14426" s="52"/>
      <c r="Y14426" s="52"/>
      <c r="Z14426" s="52"/>
      <c r="AA14426" s="52"/>
    </row>
    <row r="14427" spans="19:27">
      <c r="S14427" s="52"/>
      <c r="T14427" s="52"/>
      <c r="U14427" s="52"/>
      <c r="V14427" s="52"/>
      <c r="W14427" s="52"/>
      <c r="X14427" s="52"/>
      <c r="Y14427" s="52"/>
      <c r="Z14427" s="52"/>
      <c r="AA14427" s="52"/>
    </row>
    <row r="14428" spans="19:27">
      <c r="S14428" s="52"/>
      <c r="T14428" s="52"/>
      <c r="U14428" s="52"/>
      <c r="V14428" s="52"/>
      <c r="W14428" s="52"/>
      <c r="X14428" s="52"/>
      <c r="Y14428" s="52"/>
      <c r="Z14428" s="52"/>
      <c r="AA14428" s="52"/>
    </row>
    <row r="14429" spans="19:27">
      <c r="S14429" s="52"/>
      <c r="T14429" s="52"/>
      <c r="U14429" s="52"/>
      <c r="V14429" s="52"/>
      <c r="W14429" s="52"/>
      <c r="X14429" s="52"/>
      <c r="Y14429" s="52"/>
      <c r="Z14429" s="52"/>
      <c r="AA14429" s="52"/>
    </row>
    <row r="14430" spans="19:27">
      <c r="S14430" s="52"/>
      <c r="T14430" s="52"/>
      <c r="U14430" s="52"/>
      <c r="V14430" s="52"/>
      <c r="W14430" s="52"/>
      <c r="X14430" s="52"/>
      <c r="Y14430" s="52"/>
      <c r="Z14430" s="52"/>
      <c r="AA14430" s="52"/>
    </row>
    <row r="14431" spans="19:27">
      <c r="S14431" s="52"/>
      <c r="T14431" s="52"/>
      <c r="U14431" s="52"/>
      <c r="V14431" s="52"/>
      <c r="W14431" s="52"/>
      <c r="X14431" s="52"/>
      <c r="Y14431" s="52"/>
      <c r="Z14431" s="52"/>
      <c r="AA14431" s="52"/>
    </row>
    <row r="14432" spans="19:27">
      <c r="S14432" s="52"/>
      <c r="T14432" s="52"/>
      <c r="U14432" s="52"/>
      <c r="V14432" s="52"/>
      <c r="W14432" s="52"/>
      <c r="X14432" s="52"/>
      <c r="Y14432" s="52"/>
      <c r="Z14432" s="52"/>
      <c r="AA14432" s="52"/>
    </row>
    <row r="14433" spans="19:27">
      <c r="S14433" s="52"/>
      <c r="T14433" s="52"/>
      <c r="U14433" s="52"/>
      <c r="V14433" s="52"/>
      <c r="W14433" s="52"/>
      <c r="X14433" s="52"/>
      <c r="Y14433" s="52"/>
      <c r="Z14433" s="52"/>
      <c r="AA14433" s="52"/>
    </row>
    <row r="14434" spans="19:27">
      <c r="S14434" s="52"/>
      <c r="T14434" s="52"/>
      <c r="U14434" s="52"/>
      <c r="V14434" s="52"/>
      <c r="W14434" s="52"/>
      <c r="X14434" s="52"/>
      <c r="Y14434" s="52"/>
      <c r="Z14434" s="52"/>
      <c r="AA14434" s="52"/>
    </row>
    <row r="14435" spans="19:27">
      <c r="S14435" s="52"/>
      <c r="T14435" s="52"/>
      <c r="U14435" s="52"/>
      <c r="V14435" s="52"/>
      <c r="W14435" s="52"/>
      <c r="X14435" s="52"/>
      <c r="Y14435" s="52"/>
      <c r="Z14435" s="52"/>
      <c r="AA14435" s="52"/>
    </row>
    <row r="14436" spans="19:27">
      <c r="S14436" s="52"/>
      <c r="T14436" s="52"/>
      <c r="U14436" s="52"/>
      <c r="V14436" s="52"/>
      <c r="W14436" s="52"/>
      <c r="X14436" s="52"/>
      <c r="Y14436" s="52"/>
      <c r="Z14436" s="52"/>
      <c r="AA14436" s="52"/>
    </row>
    <row r="14437" spans="19:27">
      <c r="S14437" s="52"/>
      <c r="T14437" s="52"/>
      <c r="U14437" s="52"/>
      <c r="V14437" s="52"/>
      <c r="W14437" s="52"/>
      <c r="X14437" s="52"/>
      <c r="Y14437" s="52"/>
      <c r="Z14437" s="52"/>
      <c r="AA14437" s="52"/>
    </row>
    <row r="14438" spans="19:27">
      <c r="S14438" s="52"/>
      <c r="T14438" s="52"/>
      <c r="U14438" s="52"/>
      <c r="V14438" s="52"/>
      <c r="W14438" s="52"/>
      <c r="X14438" s="52"/>
      <c r="Y14438" s="52"/>
      <c r="Z14438" s="52"/>
      <c r="AA14438" s="52"/>
    </row>
    <row r="14439" spans="19:27">
      <c r="S14439" s="52"/>
      <c r="T14439" s="52"/>
      <c r="U14439" s="52"/>
      <c r="V14439" s="52"/>
      <c r="W14439" s="52"/>
      <c r="X14439" s="52"/>
      <c r="Y14439" s="52"/>
      <c r="Z14439" s="52"/>
      <c r="AA14439" s="52"/>
    </row>
    <row r="14440" spans="19:27">
      <c r="S14440" s="52"/>
      <c r="T14440" s="52"/>
      <c r="U14440" s="52"/>
      <c r="V14440" s="52"/>
      <c r="W14440" s="52"/>
      <c r="X14440" s="52"/>
      <c r="Y14440" s="52"/>
      <c r="Z14440" s="52"/>
      <c r="AA14440" s="52"/>
    </row>
    <row r="14441" spans="19:27">
      <c r="S14441" s="52"/>
      <c r="T14441" s="52"/>
      <c r="U14441" s="52"/>
      <c r="V14441" s="52"/>
      <c r="W14441" s="52"/>
      <c r="X14441" s="52"/>
      <c r="Y14441" s="52"/>
      <c r="Z14441" s="52"/>
      <c r="AA14441" s="52"/>
    </row>
    <row r="14442" spans="19:27">
      <c r="S14442" s="52"/>
      <c r="T14442" s="52"/>
      <c r="U14442" s="52"/>
      <c r="V14442" s="52"/>
      <c r="W14442" s="52"/>
      <c r="X14442" s="52"/>
      <c r="Y14442" s="52"/>
      <c r="Z14442" s="52"/>
      <c r="AA14442" s="52"/>
    </row>
    <row r="14443" spans="19:27">
      <c r="S14443" s="52"/>
      <c r="T14443" s="52"/>
      <c r="U14443" s="52"/>
      <c r="V14443" s="52"/>
      <c r="W14443" s="52"/>
      <c r="X14443" s="52"/>
      <c r="Y14443" s="52"/>
      <c r="Z14443" s="52"/>
      <c r="AA14443" s="52"/>
    </row>
    <row r="14444" spans="19:27">
      <c r="S14444" s="52"/>
      <c r="T14444" s="52"/>
      <c r="U14444" s="52"/>
      <c r="V14444" s="52"/>
      <c r="W14444" s="52"/>
      <c r="X14444" s="52"/>
      <c r="Y14444" s="52"/>
      <c r="Z14444" s="52"/>
      <c r="AA14444" s="52"/>
    </row>
    <row r="14445" spans="19:27">
      <c r="S14445" s="52"/>
      <c r="T14445" s="52"/>
      <c r="U14445" s="52"/>
      <c r="V14445" s="52"/>
      <c r="W14445" s="52"/>
      <c r="X14445" s="52"/>
      <c r="Y14445" s="52"/>
      <c r="Z14445" s="52"/>
      <c r="AA14445" s="52"/>
    </row>
    <row r="14446" spans="19:27">
      <c r="S14446" s="52"/>
      <c r="T14446" s="52"/>
      <c r="U14446" s="52"/>
      <c r="V14446" s="52"/>
      <c r="W14446" s="52"/>
      <c r="X14446" s="52"/>
      <c r="Y14446" s="52"/>
      <c r="Z14446" s="52"/>
      <c r="AA14446" s="52"/>
    </row>
    <row r="14447" spans="19:27">
      <c r="S14447" s="52"/>
      <c r="T14447" s="52"/>
      <c r="U14447" s="52"/>
      <c r="V14447" s="52"/>
      <c r="W14447" s="52"/>
      <c r="X14447" s="52"/>
      <c r="Y14447" s="52"/>
      <c r="Z14447" s="52"/>
      <c r="AA14447" s="52"/>
    </row>
    <row r="14448" spans="19:27">
      <c r="S14448" s="52"/>
      <c r="T14448" s="52"/>
      <c r="U14448" s="52"/>
      <c r="V14448" s="52"/>
      <c r="W14448" s="52"/>
      <c r="X14448" s="52"/>
      <c r="Y14448" s="52"/>
      <c r="Z14448" s="52"/>
      <c r="AA14448" s="52"/>
    </row>
    <row r="14449" spans="19:27">
      <c r="S14449" s="52"/>
      <c r="T14449" s="52"/>
      <c r="U14449" s="52"/>
      <c r="V14449" s="52"/>
      <c r="W14449" s="52"/>
      <c r="X14449" s="52"/>
      <c r="Y14449" s="52"/>
      <c r="Z14449" s="52"/>
      <c r="AA14449" s="52"/>
    </row>
    <row r="14450" spans="19:27">
      <c r="S14450" s="52"/>
      <c r="T14450" s="52"/>
      <c r="U14450" s="52"/>
      <c r="V14450" s="52"/>
      <c r="W14450" s="52"/>
      <c r="X14450" s="52"/>
      <c r="Y14450" s="52"/>
      <c r="Z14450" s="52"/>
      <c r="AA14450" s="52"/>
    </row>
    <row r="14451" spans="19:27">
      <c r="S14451" s="52"/>
      <c r="T14451" s="52"/>
      <c r="U14451" s="52"/>
      <c r="V14451" s="52"/>
      <c r="W14451" s="52"/>
      <c r="X14451" s="52"/>
      <c r="Y14451" s="52"/>
      <c r="Z14451" s="52"/>
      <c r="AA14451" s="52"/>
    </row>
    <row r="14452" spans="19:27">
      <c r="S14452" s="52"/>
      <c r="T14452" s="52"/>
      <c r="U14452" s="52"/>
      <c r="V14452" s="52"/>
      <c r="W14452" s="52"/>
      <c r="X14452" s="52"/>
      <c r="Y14452" s="52"/>
      <c r="Z14452" s="52"/>
      <c r="AA14452" s="52"/>
    </row>
    <row r="14453" spans="19:27">
      <c r="S14453" s="52"/>
      <c r="T14453" s="52"/>
      <c r="U14453" s="52"/>
      <c r="V14453" s="52"/>
      <c r="W14453" s="52"/>
      <c r="X14453" s="52"/>
      <c r="Y14453" s="52"/>
      <c r="Z14453" s="52"/>
      <c r="AA14453" s="52"/>
    </row>
    <row r="14454" spans="19:27">
      <c r="S14454" s="52"/>
      <c r="T14454" s="52"/>
      <c r="U14454" s="52"/>
      <c r="V14454" s="52"/>
      <c r="W14454" s="52"/>
      <c r="X14454" s="52"/>
      <c r="Y14454" s="52"/>
      <c r="Z14454" s="52"/>
      <c r="AA14454" s="52"/>
    </row>
    <row r="14455" spans="19:27">
      <c r="S14455" s="52"/>
      <c r="T14455" s="52"/>
      <c r="U14455" s="52"/>
      <c r="V14455" s="52"/>
      <c r="W14455" s="52"/>
      <c r="X14455" s="52"/>
      <c r="Y14455" s="52"/>
      <c r="Z14455" s="52"/>
      <c r="AA14455" s="52"/>
    </row>
    <row r="14456" spans="19:27">
      <c r="S14456" s="52"/>
      <c r="T14456" s="52"/>
      <c r="U14456" s="52"/>
      <c r="V14456" s="52"/>
      <c r="W14456" s="52"/>
      <c r="X14456" s="52"/>
      <c r="Y14456" s="52"/>
      <c r="Z14456" s="52"/>
      <c r="AA14456" s="52"/>
    </row>
    <row r="14457" spans="19:27">
      <c r="S14457" s="52"/>
      <c r="T14457" s="52"/>
      <c r="U14457" s="52"/>
      <c r="V14457" s="52"/>
      <c r="W14457" s="52"/>
      <c r="X14457" s="52"/>
      <c r="Y14457" s="52"/>
      <c r="Z14457" s="52"/>
      <c r="AA14457" s="52"/>
    </row>
    <row r="14458" spans="19:27">
      <c r="S14458" s="52"/>
      <c r="T14458" s="52"/>
      <c r="U14458" s="52"/>
      <c r="V14458" s="52"/>
      <c r="W14458" s="52"/>
      <c r="X14458" s="52"/>
      <c r="Y14458" s="52"/>
      <c r="Z14458" s="52"/>
      <c r="AA14458" s="52"/>
    </row>
    <row r="14459" spans="19:27">
      <c r="S14459" s="52"/>
      <c r="T14459" s="52"/>
      <c r="U14459" s="52"/>
      <c r="V14459" s="52"/>
      <c r="W14459" s="52"/>
      <c r="X14459" s="52"/>
      <c r="Y14459" s="52"/>
      <c r="Z14459" s="52"/>
      <c r="AA14459" s="52"/>
    </row>
    <row r="14460" spans="19:27">
      <c r="S14460" s="52"/>
      <c r="T14460" s="52"/>
      <c r="U14460" s="52"/>
      <c r="V14460" s="52"/>
      <c r="W14460" s="52"/>
      <c r="X14460" s="52"/>
      <c r="Y14460" s="52"/>
      <c r="Z14460" s="52"/>
      <c r="AA14460" s="52"/>
    </row>
    <row r="14461" spans="19:27">
      <c r="S14461" s="52"/>
      <c r="T14461" s="52"/>
      <c r="U14461" s="52"/>
      <c r="V14461" s="52"/>
      <c r="W14461" s="52"/>
      <c r="X14461" s="52"/>
      <c r="Y14461" s="52"/>
      <c r="Z14461" s="52"/>
      <c r="AA14461" s="52"/>
    </row>
    <row r="14462" spans="19:27">
      <c r="S14462" s="52"/>
      <c r="T14462" s="52"/>
      <c r="U14462" s="52"/>
      <c r="V14462" s="52"/>
      <c r="W14462" s="52"/>
      <c r="X14462" s="52"/>
      <c r="Y14462" s="52"/>
      <c r="Z14462" s="52"/>
      <c r="AA14462" s="52"/>
    </row>
    <row r="14463" spans="19:27">
      <c r="S14463" s="52"/>
      <c r="T14463" s="52"/>
      <c r="U14463" s="52"/>
      <c r="V14463" s="52"/>
      <c r="W14463" s="52"/>
      <c r="X14463" s="52"/>
      <c r="Y14463" s="52"/>
      <c r="Z14463" s="52"/>
      <c r="AA14463" s="52"/>
    </row>
    <row r="14464" spans="19:27">
      <c r="S14464" s="52"/>
      <c r="T14464" s="52"/>
      <c r="U14464" s="52"/>
      <c r="V14464" s="52"/>
      <c r="W14464" s="52"/>
      <c r="X14464" s="52"/>
      <c r="Y14464" s="52"/>
      <c r="Z14464" s="52"/>
      <c r="AA14464" s="52"/>
    </row>
    <row r="14465" spans="19:27">
      <c r="S14465" s="52"/>
      <c r="T14465" s="52"/>
      <c r="U14465" s="52"/>
      <c r="V14465" s="52"/>
      <c r="W14465" s="52"/>
      <c r="X14465" s="52"/>
      <c r="Y14465" s="52"/>
      <c r="Z14465" s="52"/>
      <c r="AA14465" s="52"/>
    </row>
    <row r="14466" spans="19:27">
      <c r="S14466" s="52"/>
      <c r="T14466" s="52"/>
      <c r="U14466" s="52"/>
      <c r="V14466" s="52"/>
      <c r="W14466" s="52"/>
      <c r="X14466" s="52"/>
      <c r="Y14466" s="52"/>
      <c r="Z14466" s="52"/>
      <c r="AA14466" s="52"/>
    </row>
    <row r="14467" spans="19:27">
      <c r="S14467" s="52"/>
      <c r="T14467" s="52"/>
      <c r="U14467" s="52"/>
      <c r="V14467" s="52"/>
      <c r="W14467" s="52"/>
      <c r="X14467" s="52"/>
      <c r="Y14467" s="52"/>
      <c r="Z14467" s="52"/>
      <c r="AA14467" s="52"/>
    </row>
    <row r="14468" spans="19:27">
      <c r="S14468" s="52"/>
      <c r="T14468" s="52"/>
      <c r="U14468" s="52"/>
      <c r="V14468" s="52"/>
      <c r="W14468" s="52"/>
      <c r="X14468" s="52"/>
      <c r="Y14468" s="52"/>
      <c r="Z14468" s="52"/>
      <c r="AA14468" s="52"/>
    </row>
    <row r="14469" spans="19:27">
      <c r="S14469" s="52"/>
      <c r="T14469" s="52"/>
      <c r="U14469" s="52"/>
      <c r="V14469" s="52"/>
      <c r="W14469" s="52"/>
      <c r="X14469" s="52"/>
      <c r="Y14469" s="52"/>
      <c r="Z14469" s="52"/>
      <c r="AA14469" s="52"/>
    </row>
    <row r="14470" spans="19:27">
      <c r="S14470" s="52"/>
      <c r="T14470" s="52"/>
      <c r="U14470" s="52"/>
      <c r="V14470" s="52"/>
      <c r="W14470" s="52"/>
      <c r="X14470" s="52"/>
      <c r="Y14470" s="52"/>
      <c r="Z14470" s="52"/>
      <c r="AA14470" s="52"/>
    </row>
    <row r="14471" spans="19:27">
      <c r="S14471" s="52"/>
      <c r="T14471" s="52"/>
      <c r="U14471" s="52"/>
      <c r="V14471" s="52"/>
      <c r="W14471" s="52"/>
      <c r="X14471" s="52"/>
      <c r="Y14471" s="52"/>
      <c r="Z14471" s="52"/>
      <c r="AA14471" s="52"/>
    </row>
    <row r="14472" spans="19:27">
      <c r="S14472" s="52"/>
      <c r="T14472" s="52"/>
      <c r="U14472" s="52"/>
      <c r="V14472" s="52"/>
      <c r="W14472" s="52"/>
      <c r="X14472" s="52"/>
      <c r="Y14472" s="52"/>
      <c r="Z14472" s="52"/>
      <c r="AA14472" s="52"/>
    </row>
    <row r="14473" spans="19:27">
      <c r="S14473" s="52"/>
      <c r="T14473" s="52"/>
      <c r="U14473" s="52"/>
      <c r="V14473" s="52"/>
      <c r="W14473" s="52"/>
      <c r="X14473" s="52"/>
      <c r="Y14473" s="52"/>
      <c r="Z14473" s="52"/>
      <c r="AA14473" s="52"/>
    </row>
    <row r="14474" spans="19:27">
      <c r="S14474" s="52"/>
      <c r="T14474" s="52"/>
      <c r="U14474" s="52"/>
      <c r="V14474" s="52"/>
      <c r="W14474" s="52"/>
      <c r="X14474" s="52"/>
      <c r="Y14474" s="52"/>
      <c r="Z14474" s="52"/>
      <c r="AA14474" s="52"/>
    </row>
    <row r="14475" spans="19:27">
      <c r="S14475" s="52"/>
      <c r="T14475" s="52"/>
      <c r="U14475" s="52"/>
      <c r="V14475" s="52"/>
      <c r="W14475" s="52"/>
      <c r="X14475" s="52"/>
      <c r="Y14475" s="52"/>
      <c r="Z14475" s="52"/>
      <c r="AA14475" s="52"/>
    </row>
    <row r="14476" spans="19:27">
      <c r="S14476" s="52"/>
      <c r="T14476" s="52"/>
      <c r="U14476" s="52"/>
      <c r="V14476" s="52"/>
      <c r="W14476" s="52"/>
      <c r="X14476" s="52"/>
      <c r="Y14476" s="52"/>
      <c r="Z14476" s="52"/>
      <c r="AA14476" s="52"/>
    </row>
    <row r="14477" spans="19:27">
      <c r="S14477" s="52"/>
      <c r="T14477" s="52"/>
      <c r="U14477" s="52"/>
      <c r="V14477" s="52"/>
      <c r="W14477" s="52"/>
      <c r="X14477" s="52"/>
      <c r="Y14477" s="52"/>
      <c r="Z14477" s="52"/>
      <c r="AA14477" s="52"/>
    </row>
    <row r="14478" spans="19:27">
      <c r="S14478" s="52"/>
      <c r="T14478" s="52"/>
      <c r="U14478" s="52"/>
      <c r="V14478" s="52"/>
      <c r="W14478" s="52"/>
      <c r="X14478" s="52"/>
      <c r="Y14478" s="52"/>
      <c r="Z14478" s="52"/>
      <c r="AA14478" s="52"/>
    </row>
    <row r="14479" spans="19:27">
      <c r="S14479" s="52"/>
      <c r="T14479" s="52"/>
      <c r="U14479" s="52"/>
      <c r="V14479" s="52"/>
      <c r="W14479" s="52"/>
      <c r="X14479" s="52"/>
      <c r="Y14479" s="52"/>
      <c r="Z14479" s="52"/>
      <c r="AA14479" s="52"/>
    </row>
    <row r="14480" spans="19:27">
      <c r="S14480" s="52"/>
      <c r="T14480" s="52"/>
      <c r="U14480" s="52"/>
      <c r="V14480" s="52"/>
      <c r="W14480" s="52"/>
      <c r="X14480" s="52"/>
      <c r="Y14480" s="52"/>
      <c r="Z14480" s="52"/>
      <c r="AA14480" s="52"/>
    </row>
    <row r="14481" spans="19:27">
      <c r="S14481" s="52"/>
      <c r="T14481" s="52"/>
      <c r="U14481" s="52"/>
      <c r="V14481" s="52"/>
      <c r="W14481" s="52"/>
      <c r="X14481" s="52"/>
      <c r="Y14481" s="52"/>
      <c r="Z14481" s="52"/>
      <c r="AA14481" s="52"/>
    </row>
    <row r="14482" spans="19:27">
      <c r="S14482" s="52"/>
      <c r="T14482" s="52"/>
      <c r="U14482" s="52"/>
      <c r="V14482" s="52"/>
      <c r="W14482" s="52"/>
      <c r="X14482" s="52"/>
      <c r="Y14482" s="52"/>
      <c r="Z14482" s="52"/>
      <c r="AA14482" s="52"/>
    </row>
    <row r="14483" spans="19:27">
      <c r="S14483" s="52"/>
      <c r="T14483" s="52"/>
      <c r="U14483" s="52"/>
      <c r="V14483" s="52"/>
      <c r="W14483" s="52"/>
      <c r="X14483" s="52"/>
      <c r="Y14483" s="52"/>
      <c r="Z14483" s="52"/>
      <c r="AA14483" s="52"/>
    </row>
    <row r="14484" spans="19:27">
      <c r="S14484" s="52"/>
      <c r="T14484" s="52"/>
      <c r="U14484" s="52"/>
      <c r="V14484" s="52"/>
      <c r="W14484" s="52"/>
      <c r="X14484" s="52"/>
      <c r="Y14484" s="52"/>
      <c r="Z14484" s="52"/>
      <c r="AA14484" s="52"/>
    </row>
    <row r="14485" spans="19:27">
      <c r="S14485" s="52"/>
      <c r="T14485" s="52"/>
      <c r="U14485" s="52"/>
      <c r="V14485" s="52"/>
      <c r="W14485" s="52"/>
      <c r="X14485" s="52"/>
      <c r="Y14485" s="52"/>
      <c r="Z14485" s="52"/>
      <c r="AA14485" s="52"/>
    </row>
    <row r="14486" spans="19:27">
      <c r="S14486" s="52"/>
      <c r="T14486" s="52"/>
      <c r="U14486" s="52"/>
      <c r="V14486" s="52"/>
      <c r="W14486" s="52"/>
      <c r="X14486" s="52"/>
      <c r="Y14486" s="52"/>
      <c r="Z14486" s="52"/>
      <c r="AA14486" s="52"/>
    </row>
    <row r="14487" spans="19:27">
      <c r="S14487" s="52"/>
      <c r="T14487" s="52"/>
      <c r="U14487" s="52"/>
      <c r="V14487" s="52"/>
      <c r="W14487" s="52"/>
      <c r="X14487" s="52"/>
      <c r="Y14487" s="52"/>
      <c r="Z14487" s="52"/>
      <c r="AA14487" s="52"/>
    </row>
    <row r="14488" spans="19:27">
      <c r="S14488" s="52"/>
      <c r="T14488" s="52"/>
      <c r="U14488" s="52"/>
      <c r="V14488" s="52"/>
      <c r="W14488" s="52"/>
      <c r="X14488" s="52"/>
      <c r="Y14488" s="52"/>
      <c r="Z14488" s="52"/>
      <c r="AA14488" s="52"/>
    </row>
    <row r="14489" spans="19:27">
      <c r="S14489" s="52"/>
      <c r="T14489" s="52"/>
      <c r="U14489" s="52"/>
      <c r="V14489" s="52"/>
      <c r="W14489" s="52"/>
      <c r="X14489" s="52"/>
      <c r="Y14489" s="52"/>
      <c r="Z14489" s="52"/>
      <c r="AA14489" s="52"/>
    </row>
    <row r="14490" spans="19:27">
      <c r="S14490" s="52"/>
      <c r="T14490" s="52"/>
      <c r="U14490" s="52"/>
      <c r="V14490" s="52"/>
      <c r="W14490" s="52"/>
      <c r="X14490" s="52"/>
      <c r="Y14490" s="52"/>
      <c r="Z14490" s="52"/>
      <c r="AA14490" s="52"/>
    </row>
    <row r="14491" spans="19:27">
      <c r="S14491" s="52"/>
      <c r="T14491" s="52"/>
      <c r="U14491" s="52"/>
      <c r="V14491" s="52"/>
      <c r="W14491" s="52"/>
      <c r="X14491" s="52"/>
      <c r="Y14491" s="52"/>
      <c r="Z14491" s="52"/>
      <c r="AA14491" s="52"/>
    </row>
    <row r="14492" spans="19:27">
      <c r="S14492" s="52"/>
      <c r="T14492" s="52"/>
      <c r="U14492" s="52"/>
      <c r="V14492" s="52"/>
      <c r="W14492" s="52"/>
      <c r="X14492" s="52"/>
      <c r="Y14492" s="52"/>
      <c r="Z14492" s="52"/>
      <c r="AA14492" s="52"/>
    </row>
    <row r="14493" spans="19:27">
      <c r="S14493" s="52"/>
      <c r="T14493" s="52"/>
      <c r="U14493" s="52"/>
      <c r="V14493" s="52"/>
      <c r="W14493" s="52"/>
      <c r="X14493" s="52"/>
      <c r="Y14493" s="52"/>
      <c r="Z14493" s="52"/>
      <c r="AA14493" s="52"/>
    </row>
    <row r="14494" spans="19:27">
      <c r="S14494" s="52"/>
      <c r="T14494" s="52"/>
      <c r="U14494" s="52"/>
      <c r="V14494" s="52"/>
      <c r="W14494" s="52"/>
      <c r="X14494" s="52"/>
      <c r="Y14494" s="52"/>
      <c r="Z14494" s="52"/>
      <c r="AA14494" s="52"/>
    </row>
    <row r="14495" spans="19:27">
      <c r="S14495" s="52"/>
      <c r="T14495" s="52"/>
      <c r="U14495" s="52"/>
      <c r="V14495" s="52"/>
      <c r="W14495" s="52"/>
      <c r="X14495" s="52"/>
      <c r="Y14495" s="52"/>
      <c r="Z14495" s="52"/>
      <c r="AA14495" s="52"/>
    </row>
    <row r="14496" spans="19:27">
      <c r="S14496" s="52"/>
      <c r="T14496" s="52"/>
      <c r="U14496" s="52"/>
      <c r="V14496" s="52"/>
      <c r="W14496" s="52"/>
      <c r="X14496" s="52"/>
      <c r="Y14496" s="52"/>
      <c r="Z14496" s="52"/>
      <c r="AA14496" s="52"/>
    </row>
    <row r="14497" spans="19:27">
      <c r="S14497" s="52"/>
      <c r="T14497" s="52"/>
      <c r="U14497" s="52"/>
      <c r="V14497" s="52"/>
      <c r="W14497" s="52"/>
      <c r="X14497" s="52"/>
      <c r="Y14497" s="52"/>
      <c r="Z14497" s="52"/>
      <c r="AA14497" s="52"/>
    </row>
    <row r="14498" spans="19:27">
      <c r="S14498" s="52"/>
      <c r="T14498" s="52"/>
      <c r="U14498" s="52"/>
      <c r="V14498" s="52"/>
      <c r="W14498" s="52"/>
      <c r="X14498" s="52"/>
      <c r="Y14498" s="52"/>
      <c r="Z14498" s="52"/>
      <c r="AA14498" s="52"/>
    </row>
    <row r="14499" spans="19:27">
      <c r="S14499" s="52"/>
      <c r="T14499" s="52"/>
      <c r="U14499" s="52"/>
      <c r="V14499" s="52"/>
      <c r="W14499" s="52"/>
      <c r="X14499" s="52"/>
      <c r="Y14499" s="52"/>
      <c r="Z14499" s="52"/>
      <c r="AA14499" s="52"/>
    </row>
    <row r="14500" spans="19:27">
      <c r="S14500" s="52"/>
      <c r="T14500" s="52"/>
      <c r="U14500" s="52"/>
      <c r="V14500" s="52"/>
      <c r="W14500" s="52"/>
      <c r="X14500" s="52"/>
      <c r="Y14500" s="52"/>
      <c r="Z14500" s="52"/>
      <c r="AA14500" s="52"/>
    </row>
    <row r="14501" spans="19:27">
      <c r="S14501" s="52"/>
      <c r="T14501" s="52"/>
      <c r="U14501" s="52"/>
      <c r="V14501" s="52"/>
      <c r="W14501" s="52"/>
      <c r="X14501" s="52"/>
      <c r="Y14501" s="52"/>
      <c r="Z14501" s="52"/>
      <c r="AA14501" s="52"/>
    </row>
    <row r="14502" spans="19:27">
      <c r="S14502" s="52"/>
      <c r="T14502" s="52"/>
      <c r="U14502" s="52"/>
      <c r="V14502" s="52"/>
      <c r="W14502" s="52"/>
      <c r="X14502" s="52"/>
      <c r="Y14502" s="52"/>
      <c r="Z14502" s="52"/>
      <c r="AA14502" s="52"/>
    </row>
    <row r="14503" spans="19:27">
      <c r="S14503" s="52"/>
      <c r="T14503" s="52"/>
      <c r="U14503" s="52"/>
      <c r="V14503" s="52"/>
      <c r="W14503" s="52"/>
      <c r="X14503" s="52"/>
      <c r="Y14503" s="52"/>
      <c r="Z14503" s="52"/>
      <c r="AA14503" s="52"/>
    </row>
    <row r="14504" spans="19:27">
      <c r="S14504" s="52"/>
      <c r="T14504" s="52"/>
      <c r="U14504" s="52"/>
      <c r="V14504" s="52"/>
      <c r="W14504" s="52"/>
      <c r="X14504" s="52"/>
      <c r="Y14504" s="52"/>
      <c r="Z14504" s="52"/>
      <c r="AA14504" s="52"/>
    </row>
    <row r="14505" spans="19:27">
      <c r="S14505" s="52"/>
      <c r="T14505" s="52"/>
      <c r="U14505" s="52"/>
      <c r="V14505" s="52"/>
      <c r="W14505" s="52"/>
      <c r="X14505" s="52"/>
      <c r="Y14505" s="52"/>
      <c r="Z14505" s="52"/>
      <c r="AA14505" s="52"/>
    </row>
    <row r="14506" spans="19:27">
      <c r="S14506" s="52"/>
      <c r="T14506" s="52"/>
      <c r="U14506" s="52"/>
      <c r="V14506" s="52"/>
      <c r="W14506" s="52"/>
      <c r="X14506" s="52"/>
      <c r="Y14506" s="52"/>
      <c r="Z14506" s="52"/>
      <c r="AA14506" s="52"/>
    </row>
    <row r="14507" spans="19:27">
      <c r="S14507" s="52"/>
      <c r="T14507" s="52"/>
      <c r="U14507" s="52"/>
      <c r="V14507" s="52"/>
      <c r="W14507" s="52"/>
      <c r="X14507" s="52"/>
      <c r="Y14507" s="52"/>
      <c r="Z14507" s="52"/>
      <c r="AA14507" s="52"/>
    </row>
    <row r="14508" spans="19:27">
      <c r="S14508" s="52"/>
      <c r="T14508" s="52"/>
      <c r="U14508" s="52"/>
      <c r="V14508" s="52"/>
      <c r="W14508" s="52"/>
      <c r="X14508" s="52"/>
      <c r="Y14508" s="52"/>
      <c r="Z14508" s="52"/>
      <c r="AA14508" s="52"/>
    </row>
    <row r="14509" spans="19:27">
      <c r="S14509" s="52"/>
      <c r="T14509" s="52"/>
      <c r="U14509" s="52"/>
      <c r="V14509" s="52"/>
      <c r="W14509" s="52"/>
      <c r="X14509" s="52"/>
      <c r="Y14509" s="52"/>
      <c r="Z14509" s="52"/>
      <c r="AA14509" s="52"/>
    </row>
    <row r="14510" spans="19:27">
      <c r="S14510" s="52"/>
      <c r="T14510" s="52"/>
      <c r="U14510" s="52"/>
      <c r="V14510" s="52"/>
      <c r="W14510" s="52"/>
      <c r="X14510" s="52"/>
      <c r="Y14510" s="52"/>
      <c r="Z14510" s="52"/>
      <c r="AA14510" s="52"/>
    </row>
    <row r="14511" spans="19:27">
      <c r="S14511" s="52"/>
      <c r="T14511" s="52"/>
      <c r="U14511" s="52"/>
      <c r="V14511" s="52"/>
      <c r="W14511" s="52"/>
      <c r="X14511" s="52"/>
      <c r="Y14511" s="52"/>
      <c r="Z14511" s="52"/>
      <c r="AA14511" s="52"/>
    </row>
    <row r="14512" spans="19:27">
      <c r="S14512" s="52"/>
      <c r="T14512" s="52"/>
      <c r="U14512" s="52"/>
      <c r="V14512" s="52"/>
      <c r="W14512" s="52"/>
      <c r="X14512" s="52"/>
      <c r="Y14512" s="52"/>
      <c r="Z14512" s="52"/>
      <c r="AA14512" s="52"/>
    </row>
    <row r="14513" spans="19:27">
      <c r="S14513" s="52"/>
      <c r="T14513" s="52"/>
      <c r="U14513" s="52"/>
      <c r="V14513" s="52"/>
      <c r="W14513" s="52"/>
      <c r="X14513" s="52"/>
      <c r="Y14513" s="52"/>
      <c r="Z14513" s="52"/>
      <c r="AA14513" s="52"/>
    </row>
    <row r="14514" spans="19:27">
      <c r="S14514" s="52"/>
      <c r="T14514" s="52"/>
      <c r="U14514" s="52"/>
      <c r="V14514" s="52"/>
      <c r="W14514" s="52"/>
      <c r="X14514" s="52"/>
      <c r="Y14514" s="52"/>
      <c r="Z14514" s="52"/>
      <c r="AA14514" s="52"/>
    </row>
    <row r="14515" spans="19:27">
      <c r="S14515" s="52"/>
      <c r="T14515" s="52"/>
      <c r="U14515" s="52"/>
      <c r="V14515" s="52"/>
      <c r="W14515" s="52"/>
      <c r="X14515" s="52"/>
      <c r="Y14515" s="52"/>
      <c r="Z14515" s="52"/>
      <c r="AA14515" s="52"/>
    </row>
    <row r="14516" spans="19:27">
      <c r="S14516" s="52"/>
      <c r="T14516" s="52"/>
      <c r="U14516" s="52"/>
      <c r="V14516" s="52"/>
      <c r="W14516" s="52"/>
      <c r="X14516" s="52"/>
      <c r="Y14516" s="52"/>
      <c r="Z14516" s="52"/>
      <c r="AA14516" s="52"/>
    </row>
    <row r="14517" spans="19:27">
      <c r="S14517" s="52"/>
      <c r="T14517" s="52"/>
      <c r="U14517" s="52"/>
      <c r="V14517" s="52"/>
      <c r="W14517" s="52"/>
      <c r="X14517" s="52"/>
      <c r="Y14517" s="52"/>
      <c r="Z14517" s="52"/>
      <c r="AA14517" s="52"/>
    </row>
    <row r="14518" spans="19:27">
      <c r="S14518" s="52"/>
      <c r="T14518" s="52"/>
      <c r="U14518" s="52"/>
      <c r="V14518" s="52"/>
      <c r="W14518" s="52"/>
      <c r="X14518" s="52"/>
      <c r="Y14518" s="52"/>
      <c r="Z14518" s="52"/>
      <c r="AA14518" s="52"/>
    </row>
    <row r="14519" spans="19:27">
      <c r="S14519" s="52"/>
      <c r="T14519" s="52"/>
      <c r="U14519" s="52"/>
      <c r="V14519" s="52"/>
      <c r="W14519" s="52"/>
      <c r="X14519" s="52"/>
      <c r="Y14519" s="52"/>
      <c r="Z14519" s="52"/>
      <c r="AA14519" s="52"/>
    </row>
    <row r="14520" spans="19:27">
      <c r="S14520" s="52"/>
      <c r="T14520" s="52"/>
      <c r="U14520" s="52"/>
      <c r="V14520" s="52"/>
      <c r="W14520" s="52"/>
      <c r="X14520" s="52"/>
      <c r="Y14520" s="52"/>
      <c r="Z14520" s="52"/>
      <c r="AA14520" s="52"/>
    </row>
    <row r="14521" spans="19:27">
      <c r="S14521" s="52"/>
      <c r="T14521" s="52"/>
      <c r="U14521" s="52"/>
      <c r="V14521" s="52"/>
      <c r="W14521" s="52"/>
      <c r="X14521" s="52"/>
      <c r="Y14521" s="52"/>
      <c r="Z14521" s="52"/>
      <c r="AA14521" s="52"/>
    </row>
    <row r="14522" spans="19:27">
      <c r="S14522" s="52"/>
      <c r="T14522" s="52"/>
      <c r="U14522" s="52"/>
      <c r="V14522" s="52"/>
      <c r="W14522" s="52"/>
      <c r="X14522" s="52"/>
      <c r="Y14522" s="52"/>
      <c r="Z14522" s="52"/>
      <c r="AA14522" s="52"/>
    </row>
    <row r="14523" spans="19:27">
      <c r="S14523" s="52"/>
      <c r="T14523" s="52"/>
      <c r="U14523" s="52"/>
      <c r="V14523" s="52"/>
      <c r="W14523" s="52"/>
      <c r="X14523" s="52"/>
      <c r="Y14523" s="52"/>
      <c r="Z14523" s="52"/>
      <c r="AA14523" s="52"/>
    </row>
    <row r="14524" spans="19:27">
      <c r="S14524" s="52"/>
      <c r="T14524" s="52"/>
      <c r="U14524" s="52"/>
      <c r="V14524" s="52"/>
      <c r="W14524" s="52"/>
      <c r="X14524" s="52"/>
      <c r="Y14524" s="52"/>
      <c r="Z14524" s="52"/>
      <c r="AA14524" s="52"/>
    </row>
    <row r="14525" spans="19:27">
      <c r="S14525" s="52"/>
      <c r="T14525" s="52"/>
      <c r="U14525" s="52"/>
      <c r="V14525" s="52"/>
      <c r="W14525" s="52"/>
      <c r="X14525" s="52"/>
      <c r="Y14525" s="52"/>
      <c r="Z14525" s="52"/>
      <c r="AA14525" s="52"/>
    </row>
    <row r="14526" spans="19:27">
      <c r="S14526" s="52"/>
      <c r="T14526" s="52"/>
      <c r="U14526" s="52"/>
      <c r="V14526" s="52"/>
      <c r="W14526" s="52"/>
      <c r="X14526" s="52"/>
      <c r="Y14526" s="52"/>
      <c r="Z14526" s="52"/>
      <c r="AA14526" s="52"/>
    </row>
    <row r="14527" spans="19:27">
      <c r="S14527" s="52"/>
      <c r="T14527" s="52"/>
      <c r="U14527" s="52"/>
      <c r="V14527" s="52"/>
      <c r="W14527" s="52"/>
      <c r="X14527" s="52"/>
      <c r="Y14527" s="52"/>
      <c r="Z14527" s="52"/>
      <c r="AA14527" s="52"/>
    </row>
    <row r="14528" spans="19:27">
      <c r="S14528" s="52"/>
      <c r="T14528" s="52"/>
      <c r="U14528" s="52"/>
      <c r="V14528" s="52"/>
      <c r="W14528" s="52"/>
      <c r="X14528" s="52"/>
      <c r="Y14528" s="52"/>
      <c r="Z14528" s="52"/>
      <c r="AA14528" s="52"/>
    </row>
    <row r="14529" spans="19:27">
      <c r="S14529" s="52"/>
      <c r="T14529" s="52"/>
      <c r="U14529" s="52"/>
      <c r="V14529" s="52"/>
      <c r="W14529" s="52"/>
      <c r="X14529" s="52"/>
      <c r="Y14529" s="52"/>
      <c r="Z14529" s="52"/>
      <c r="AA14529" s="52"/>
    </row>
    <row r="14530" spans="19:27">
      <c r="S14530" s="52"/>
      <c r="T14530" s="52"/>
      <c r="U14530" s="52"/>
      <c r="V14530" s="52"/>
      <c r="W14530" s="52"/>
      <c r="X14530" s="52"/>
      <c r="Y14530" s="52"/>
      <c r="Z14530" s="52"/>
      <c r="AA14530" s="52"/>
    </row>
    <row r="14531" spans="19:27">
      <c r="S14531" s="52"/>
      <c r="T14531" s="52"/>
      <c r="U14531" s="52"/>
      <c r="V14531" s="52"/>
      <c r="W14531" s="52"/>
      <c r="X14531" s="52"/>
      <c r="Y14531" s="52"/>
      <c r="Z14531" s="52"/>
      <c r="AA14531" s="52"/>
    </row>
    <row r="14532" spans="19:27">
      <c r="S14532" s="52"/>
      <c r="T14532" s="52"/>
      <c r="U14532" s="52"/>
      <c r="V14532" s="52"/>
      <c r="W14532" s="52"/>
      <c r="X14532" s="52"/>
      <c r="Y14532" s="52"/>
      <c r="Z14532" s="52"/>
      <c r="AA14532" s="52"/>
    </row>
    <row r="14533" spans="19:27">
      <c r="S14533" s="52"/>
      <c r="T14533" s="52"/>
      <c r="U14533" s="52"/>
      <c r="V14533" s="52"/>
      <c r="W14533" s="52"/>
      <c r="X14533" s="52"/>
      <c r="Y14533" s="52"/>
      <c r="Z14533" s="52"/>
      <c r="AA14533" s="52"/>
    </row>
    <row r="14534" spans="19:27">
      <c r="S14534" s="52"/>
      <c r="T14534" s="52"/>
      <c r="U14534" s="52"/>
      <c r="V14534" s="52"/>
      <c r="W14534" s="52"/>
      <c r="X14534" s="52"/>
      <c r="Y14534" s="52"/>
      <c r="Z14534" s="52"/>
      <c r="AA14534" s="52"/>
    </row>
    <row r="14535" spans="19:27">
      <c r="S14535" s="52"/>
      <c r="T14535" s="52"/>
      <c r="U14535" s="52"/>
      <c r="V14535" s="52"/>
      <c r="W14535" s="52"/>
      <c r="X14535" s="52"/>
      <c r="Y14535" s="52"/>
      <c r="Z14535" s="52"/>
      <c r="AA14535" s="52"/>
    </row>
    <row r="14536" spans="19:27">
      <c r="S14536" s="52"/>
      <c r="T14536" s="52"/>
      <c r="U14536" s="52"/>
      <c r="V14536" s="52"/>
      <c r="W14536" s="52"/>
      <c r="X14536" s="52"/>
      <c r="Y14536" s="52"/>
      <c r="Z14536" s="52"/>
      <c r="AA14536" s="52"/>
    </row>
    <row r="14537" spans="19:27">
      <c r="S14537" s="52"/>
      <c r="T14537" s="52"/>
      <c r="U14537" s="52"/>
      <c r="V14537" s="52"/>
      <c r="W14537" s="52"/>
      <c r="X14537" s="52"/>
      <c r="Y14537" s="52"/>
      <c r="Z14537" s="52"/>
      <c r="AA14537" s="52"/>
    </row>
    <row r="14538" spans="19:27">
      <c r="S14538" s="52"/>
      <c r="T14538" s="52"/>
      <c r="U14538" s="52"/>
      <c r="V14538" s="52"/>
      <c r="W14538" s="52"/>
      <c r="X14538" s="52"/>
      <c r="Y14538" s="52"/>
      <c r="Z14538" s="52"/>
      <c r="AA14538" s="52"/>
    </row>
    <row r="14539" spans="19:27">
      <c r="S14539" s="52"/>
      <c r="T14539" s="52"/>
      <c r="U14539" s="52"/>
      <c r="V14539" s="52"/>
      <c r="W14539" s="52"/>
      <c r="X14539" s="52"/>
      <c r="Y14539" s="52"/>
      <c r="Z14539" s="52"/>
      <c r="AA14539" s="52"/>
    </row>
    <row r="14540" spans="19:27">
      <c r="S14540" s="52"/>
      <c r="T14540" s="52"/>
      <c r="U14540" s="52"/>
      <c r="V14540" s="52"/>
      <c r="W14540" s="52"/>
      <c r="X14540" s="52"/>
      <c r="Y14540" s="52"/>
      <c r="Z14540" s="52"/>
      <c r="AA14540" s="52"/>
    </row>
    <row r="14541" spans="19:27">
      <c r="S14541" s="52"/>
      <c r="T14541" s="52"/>
      <c r="U14541" s="52"/>
      <c r="V14541" s="52"/>
      <c r="W14541" s="52"/>
      <c r="X14541" s="52"/>
      <c r="Y14541" s="52"/>
      <c r="Z14541" s="52"/>
      <c r="AA14541" s="52"/>
    </row>
    <row r="14542" spans="19:27">
      <c r="S14542" s="52"/>
      <c r="T14542" s="52"/>
      <c r="U14542" s="52"/>
      <c r="V14542" s="52"/>
      <c r="W14542" s="52"/>
      <c r="X14542" s="52"/>
      <c r="Y14542" s="52"/>
      <c r="Z14542" s="52"/>
      <c r="AA14542" s="52"/>
    </row>
    <row r="14543" spans="19:27">
      <c r="S14543" s="52"/>
      <c r="T14543" s="52"/>
      <c r="U14543" s="52"/>
      <c r="V14543" s="52"/>
      <c r="W14543" s="52"/>
      <c r="X14543" s="52"/>
      <c r="Y14543" s="52"/>
      <c r="Z14543" s="52"/>
      <c r="AA14543" s="52"/>
    </row>
    <row r="14544" spans="19:27">
      <c r="S14544" s="52"/>
      <c r="T14544" s="52"/>
      <c r="U14544" s="52"/>
      <c r="V14544" s="52"/>
      <c r="W14544" s="52"/>
      <c r="X14544" s="52"/>
      <c r="Y14544" s="52"/>
      <c r="Z14544" s="52"/>
      <c r="AA14544" s="52"/>
    </row>
    <row r="14545" spans="19:27">
      <c r="S14545" s="52"/>
      <c r="T14545" s="52"/>
      <c r="U14545" s="52"/>
      <c r="V14545" s="52"/>
      <c r="W14545" s="52"/>
      <c r="X14545" s="52"/>
      <c r="Y14545" s="52"/>
      <c r="Z14545" s="52"/>
      <c r="AA14545" s="52"/>
    </row>
    <row r="14546" spans="19:27">
      <c r="S14546" s="52"/>
      <c r="T14546" s="52"/>
      <c r="U14546" s="52"/>
      <c r="V14546" s="52"/>
      <c r="W14546" s="52"/>
      <c r="X14546" s="52"/>
      <c r="Y14546" s="52"/>
      <c r="Z14546" s="52"/>
      <c r="AA14546" s="52"/>
    </row>
    <row r="14547" spans="19:27">
      <c r="S14547" s="52"/>
      <c r="T14547" s="52"/>
      <c r="U14547" s="52"/>
      <c r="V14547" s="52"/>
      <c r="W14547" s="52"/>
      <c r="X14547" s="52"/>
      <c r="Y14547" s="52"/>
      <c r="Z14547" s="52"/>
      <c r="AA14547" s="52"/>
    </row>
    <row r="14548" spans="19:27">
      <c r="S14548" s="52"/>
      <c r="T14548" s="52"/>
      <c r="U14548" s="52"/>
      <c r="V14548" s="52"/>
      <c r="W14548" s="52"/>
      <c r="X14548" s="52"/>
      <c r="Y14548" s="52"/>
      <c r="Z14548" s="52"/>
      <c r="AA14548" s="52"/>
    </row>
    <row r="14549" spans="19:27">
      <c r="S14549" s="52"/>
      <c r="T14549" s="52"/>
      <c r="U14549" s="52"/>
      <c r="V14549" s="52"/>
      <c r="W14549" s="52"/>
      <c r="X14549" s="52"/>
      <c r="Y14549" s="52"/>
      <c r="Z14549" s="52"/>
      <c r="AA14549" s="52"/>
    </row>
    <row r="14550" spans="19:27">
      <c r="S14550" s="52"/>
      <c r="T14550" s="52"/>
      <c r="U14550" s="52"/>
      <c r="V14550" s="52"/>
      <c r="W14550" s="52"/>
      <c r="X14550" s="52"/>
      <c r="Y14550" s="52"/>
      <c r="Z14550" s="52"/>
      <c r="AA14550" s="52"/>
    </row>
    <row r="14551" spans="19:27">
      <c r="S14551" s="52"/>
      <c r="T14551" s="52"/>
      <c r="U14551" s="52"/>
      <c r="V14551" s="52"/>
      <c r="W14551" s="52"/>
      <c r="X14551" s="52"/>
      <c r="Y14551" s="52"/>
      <c r="Z14551" s="52"/>
      <c r="AA14551" s="52"/>
    </row>
    <row r="14552" spans="19:27">
      <c r="S14552" s="52"/>
      <c r="T14552" s="52"/>
      <c r="U14552" s="52"/>
      <c r="V14552" s="52"/>
      <c r="W14552" s="52"/>
      <c r="X14552" s="52"/>
      <c r="Y14552" s="52"/>
      <c r="Z14552" s="52"/>
      <c r="AA14552" s="52"/>
    </row>
    <row r="14553" spans="19:27">
      <c r="S14553" s="52"/>
      <c r="T14553" s="52"/>
      <c r="U14553" s="52"/>
      <c r="V14553" s="52"/>
      <c r="W14553" s="52"/>
      <c r="X14553" s="52"/>
      <c r="Y14553" s="52"/>
      <c r="Z14553" s="52"/>
      <c r="AA14553" s="52"/>
    </row>
    <row r="14554" spans="19:27">
      <c r="S14554" s="52"/>
      <c r="T14554" s="52"/>
      <c r="U14554" s="52"/>
      <c r="V14554" s="52"/>
      <c r="W14554" s="52"/>
      <c r="X14554" s="52"/>
      <c r="Y14554" s="52"/>
      <c r="Z14554" s="52"/>
      <c r="AA14554" s="52"/>
    </row>
    <row r="14555" spans="19:27">
      <c r="S14555" s="52"/>
      <c r="T14555" s="52"/>
      <c r="U14555" s="52"/>
      <c r="V14555" s="52"/>
      <c r="W14555" s="52"/>
      <c r="X14555" s="52"/>
      <c r="Y14555" s="52"/>
      <c r="Z14555" s="52"/>
      <c r="AA14555" s="52"/>
    </row>
    <row r="14556" spans="19:27">
      <c r="S14556" s="52"/>
      <c r="T14556" s="52"/>
      <c r="U14556" s="52"/>
      <c r="V14556" s="52"/>
      <c r="W14556" s="52"/>
      <c r="X14556" s="52"/>
      <c r="Y14556" s="52"/>
      <c r="Z14556" s="52"/>
      <c r="AA14556" s="52"/>
    </row>
    <row r="14557" spans="19:27">
      <c r="S14557" s="52"/>
      <c r="T14557" s="52"/>
      <c r="U14557" s="52"/>
      <c r="V14557" s="52"/>
      <c r="W14557" s="52"/>
      <c r="X14557" s="52"/>
      <c r="Y14557" s="52"/>
      <c r="Z14557" s="52"/>
      <c r="AA14557" s="52"/>
    </row>
    <row r="14558" spans="19:27">
      <c r="S14558" s="52"/>
      <c r="T14558" s="52"/>
      <c r="U14558" s="52"/>
      <c r="V14558" s="52"/>
      <c r="W14558" s="52"/>
      <c r="X14558" s="52"/>
      <c r="Y14558" s="52"/>
      <c r="Z14558" s="52"/>
      <c r="AA14558" s="52"/>
    </row>
    <row r="14559" spans="19:27">
      <c r="S14559" s="52"/>
      <c r="T14559" s="52"/>
      <c r="U14559" s="52"/>
      <c r="V14559" s="52"/>
      <c r="W14559" s="52"/>
      <c r="X14559" s="52"/>
      <c r="Y14559" s="52"/>
      <c r="Z14559" s="52"/>
      <c r="AA14559" s="52"/>
    </row>
    <row r="14560" spans="19:27">
      <c r="S14560" s="52"/>
      <c r="T14560" s="52"/>
      <c r="U14560" s="52"/>
      <c r="V14560" s="52"/>
      <c r="W14560" s="52"/>
      <c r="X14560" s="52"/>
      <c r="Y14560" s="52"/>
      <c r="Z14560" s="52"/>
      <c r="AA14560" s="52"/>
    </row>
    <row r="14561" spans="19:27">
      <c r="S14561" s="52"/>
      <c r="T14561" s="52"/>
      <c r="U14561" s="52"/>
      <c r="V14561" s="52"/>
      <c r="W14561" s="52"/>
      <c r="X14561" s="52"/>
      <c r="Y14561" s="52"/>
      <c r="Z14561" s="52"/>
      <c r="AA14561" s="52"/>
    </row>
    <row r="14562" spans="19:27">
      <c r="S14562" s="52"/>
      <c r="T14562" s="52"/>
      <c r="U14562" s="52"/>
      <c r="V14562" s="52"/>
      <c r="W14562" s="52"/>
      <c r="X14562" s="52"/>
      <c r="Y14562" s="52"/>
      <c r="Z14562" s="52"/>
      <c r="AA14562" s="52"/>
    </row>
    <row r="14563" spans="19:27">
      <c r="S14563" s="52"/>
      <c r="T14563" s="52"/>
      <c r="U14563" s="52"/>
      <c r="V14563" s="52"/>
      <c r="W14563" s="52"/>
      <c r="X14563" s="52"/>
      <c r="Y14563" s="52"/>
      <c r="Z14563" s="52"/>
      <c r="AA14563" s="52"/>
    </row>
    <row r="14564" spans="19:27">
      <c r="S14564" s="52"/>
      <c r="T14564" s="52"/>
      <c r="U14564" s="52"/>
      <c r="V14564" s="52"/>
      <c r="W14564" s="52"/>
      <c r="X14564" s="52"/>
      <c r="Y14564" s="52"/>
      <c r="Z14564" s="52"/>
      <c r="AA14564" s="52"/>
    </row>
    <row r="14565" spans="19:27">
      <c r="S14565" s="52"/>
      <c r="T14565" s="52"/>
      <c r="U14565" s="52"/>
      <c r="V14565" s="52"/>
      <c r="W14565" s="52"/>
      <c r="X14565" s="52"/>
      <c r="Y14565" s="52"/>
      <c r="Z14565" s="52"/>
      <c r="AA14565" s="52"/>
    </row>
    <row r="14566" spans="19:27">
      <c r="S14566" s="52"/>
      <c r="T14566" s="52"/>
      <c r="U14566" s="52"/>
      <c r="V14566" s="52"/>
      <c r="W14566" s="52"/>
      <c r="X14566" s="52"/>
      <c r="Y14566" s="52"/>
      <c r="Z14566" s="52"/>
      <c r="AA14566" s="52"/>
    </row>
    <row r="14567" spans="19:27">
      <c r="S14567" s="52"/>
      <c r="T14567" s="52"/>
      <c r="U14567" s="52"/>
      <c r="V14567" s="52"/>
      <c r="W14567" s="52"/>
      <c r="X14567" s="52"/>
      <c r="Y14567" s="52"/>
      <c r="Z14567" s="52"/>
      <c r="AA14567" s="52"/>
    </row>
    <row r="14568" spans="19:27">
      <c r="S14568" s="52"/>
      <c r="T14568" s="52"/>
      <c r="U14568" s="52"/>
      <c r="V14568" s="52"/>
      <c r="W14568" s="52"/>
      <c r="X14568" s="52"/>
      <c r="Y14568" s="52"/>
      <c r="Z14568" s="52"/>
      <c r="AA14568" s="52"/>
    </row>
    <row r="14569" spans="19:27">
      <c r="S14569" s="52"/>
      <c r="T14569" s="52"/>
      <c r="U14569" s="52"/>
      <c r="V14569" s="52"/>
      <c r="W14569" s="52"/>
      <c r="X14569" s="52"/>
      <c r="Y14569" s="52"/>
      <c r="Z14569" s="52"/>
      <c r="AA14569" s="52"/>
    </row>
    <row r="14570" spans="19:27">
      <c r="S14570" s="52"/>
      <c r="T14570" s="52"/>
      <c r="U14570" s="52"/>
      <c r="V14570" s="52"/>
      <c r="W14570" s="52"/>
      <c r="X14570" s="52"/>
      <c r="Y14570" s="52"/>
      <c r="Z14570" s="52"/>
      <c r="AA14570" s="52"/>
    </row>
    <row r="14571" spans="19:27">
      <c r="S14571" s="52"/>
      <c r="T14571" s="52"/>
      <c r="U14571" s="52"/>
      <c r="V14571" s="52"/>
      <c r="W14571" s="52"/>
      <c r="X14571" s="52"/>
      <c r="Y14571" s="52"/>
      <c r="Z14571" s="52"/>
      <c r="AA14571" s="52"/>
    </row>
    <row r="14572" spans="19:27">
      <c r="S14572" s="52"/>
      <c r="T14572" s="52"/>
      <c r="U14572" s="52"/>
      <c r="V14572" s="52"/>
      <c r="W14572" s="52"/>
      <c r="X14572" s="52"/>
      <c r="Y14572" s="52"/>
      <c r="Z14572" s="52"/>
      <c r="AA14572" s="52"/>
    </row>
    <row r="14573" spans="19:27">
      <c r="S14573" s="52"/>
      <c r="T14573" s="52"/>
      <c r="U14573" s="52"/>
      <c r="V14573" s="52"/>
      <c r="W14573" s="52"/>
      <c r="X14573" s="52"/>
      <c r="Y14573" s="52"/>
      <c r="Z14573" s="52"/>
      <c r="AA14573" s="52"/>
    </row>
    <row r="14574" spans="19:27">
      <c r="S14574" s="52"/>
      <c r="T14574" s="52"/>
      <c r="U14574" s="52"/>
      <c r="V14574" s="52"/>
      <c r="W14574" s="52"/>
      <c r="X14574" s="52"/>
      <c r="Y14574" s="52"/>
      <c r="Z14574" s="52"/>
      <c r="AA14574" s="52"/>
    </row>
    <row r="14575" spans="19:27">
      <c r="S14575" s="52"/>
      <c r="T14575" s="52"/>
      <c r="U14575" s="52"/>
      <c r="V14575" s="52"/>
      <c r="W14575" s="52"/>
      <c r="X14575" s="52"/>
      <c r="Y14575" s="52"/>
      <c r="Z14575" s="52"/>
      <c r="AA14575" s="52"/>
    </row>
    <row r="14576" spans="19:27">
      <c r="S14576" s="52"/>
      <c r="T14576" s="52"/>
      <c r="U14576" s="52"/>
      <c r="V14576" s="52"/>
      <c r="W14576" s="52"/>
      <c r="X14576" s="52"/>
      <c r="Y14576" s="52"/>
      <c r="Z14576" s="52"/>
      <c r="AA14576" s="52"/>
    </row>
    <row r="14577" spans="19:27">
      <c r="S14577" s="52"/>
      <c r="T14577" s="52"/>
      <c r="U14577" s="52"/>
      <c r="V14577" s="52"/>
      <c r="W14577" s="52"/>
      <c r="X14577" s="52"/>
      <c r="Y14577" s="52"/>
      <c r="Z14577" s="52"/>
      <c r="AA14577" s="52"/>
    </row>
    <row r="14578" spans="19:27">
      <c r="S14578" s="52"/>
      <c r="T14578" s="52"/>
      <c r="U14578" s="52"/>
      <c r="V14578" s="52"/>
      <c r="W14578" s="52"/>
      <c r="X14578" s="52"/>
      <c r="Y14578" s="52"/>
      <c r="Z14578" s="52"/>
      <c r="AA14578" s="52"/>
    </row>
    <row r="14579" spans="19:27">
      <c r="S14579" s="52"/>
      <c r="T14579" s="52"/>
      <c r="U14579" s="52"/>
      <c r="V14579" s="52"/>
      <c r="W14579" s="52"/>
      <c r="X14579" s="52"/>
      <c r="Y14579" s="52"/>
      <c r="Z14579" s="52"/>
      <c r="AA14579" s="52"/>
    </row>
    <row r="14580" spans="19:27">
      <c r="S14580" s="52"/>
      <c r="T14580" s="52"/>
      <c r="U14580" s="52"/>
      <c r="V14580" s="52"/>
      <c r="W14580" s="52"/>
      <c r="X14580" s="52"/>
      <c r="Y14580" s="52"/>
      <c r="Z14580" s="52"/>
      <c r="AA14580" s="52"/>
    </row>
    <row r="14581" spans="19:27">
      <c r="S14581" s="52"/>
      <c r="T14581" s="52"/>
      <c r="U14581" s="52"/>
      <c r="V14581" s="52"/>
      <c r="W14581" s="52"/>
      <c r="X14581" s="52"/>
      <c r="Y14581" s="52"/>
      <c r="Z14581" s="52"/>
      <c r="AA14581" s="52"/>
    </row>
    <row r="14582" spans="19:27">
      <c r="S14582" s="52"/>
      <c r="T14582" s="52"/>
      <c r="U14582" s="52"/>
      <c r="V14582" s="52"/>
      <c r="W14582" s="52"/>
      <c r="X14582" s="52"/>
      <c r="Y14582" s="52"/>
      <c r="Z14582" s="52"/>
      <c r="AA14582" s="52"/>
    </row>
    <row r="14583" spans="19:27">
      <c r="S14583" s="52"/>
      <c r="T14583" s="52"/>
      <c r="U14583" s="52"/>
      <c r="V14583" s="52"/>
      <c r="W14583" s="52"/>
      <c r="X14583" s="52"/>
      <c r="Y14583" s="52"/>
      <c r="Z14583" s="52"/>
      <c r="AA14583" s="52"/>
    </row>
    <row r="14584" spans="19:27">
      <c r="S14584" s="52"/>
      <c r="T14584" s="52"/>
      <c r="U14584" s="52"/>
      <c r="V14584" s="52"/>
      <c r="W14584" s="52"/>
      <c r="X14584" s="52"/>
      <c r="Y14584" s="52"/>
      <c r="Z14584" s="52"/>
      <c r="AA14584" s="52"/>
    </row>
    <row r="14585" spans="19:27">
      <c r="S14585" s="52"/>
      <c r="T14585" s="52"/>
      <c r="U14585" s="52"/>
      <c r="V14585" s="52"/>
      <c r="W14585" s="52"/>
      <c r="X14585" s="52"/>
      <c r="Y14585" s="52"/>
      <c r="Z14585" s="52"/>
      <c r="AA14585" s="52"/>
    </row>
    <row r="14586" spans="19:27">
      <c r="S14586" s="52"/>
      <c r="T14586" s="52"/>
      <c r="U14586" s="52"/>
      <c r="V14586" s="52"/>
      <c r="W14586" s="52"/>
      <c r="X14586" s="52"/>
      <c r="Y14586" s="52"/>
      <c r="Z14586" s="52"/>
      <c r="AA14586" s="52"/>
    </row>
    <row r="14587" spans="19:27">
      <c r="S14587" s="52"/>
      <c r="T14587" s="52"/>
      <c r="U14587" s="52"/>
      <c r="V14587" s="52"/>
      <c r="W14587" s="52"/>
      <c r="X14587" s="52"/>
      <c r="Y14587" s="52"/>
      <c r="Z14587" s="52"/>
      <c r="AA14587" s="52"/>
    </row>
    <row r="14588" spans="19:27">
      <c r="S14588" s="52"/>
      <c r="T14588" s="52"/>
      <c r="U14588" s="52"/>
      <c r="V14588" s="52"/>
      <c r="W14588" s="52"/>
      <c r="X14588" s="52"/>
      <c r="Y14588" s="52"/>
      <c r="Z14588" s="52"/>
      <c r="AA14588" s="52"/>
    </row>
    <row r="14589" spans="19:27">
      <c r="S14589" s="52"/>
      <c r="T14589" s="52"/>
      <c r="U14589" s="52"/>
      <c r="V14589" s="52"/>
      <c r="W14589" s="52"/>
      <c r="X14589" s="52"/>
      <c r="Y14589" s="52"/>
      <c r="Z14589" s="52"/>
      <c r="AA14589" s="52"/>
    </row>
    <row r="14590" spans="19:27">
      <c r="S14590" s="52"/>
      <c r="T14590" s="52"/>
      <c r="U14590" s="52"/>
      <c r="V14590" s="52"/>
      <c r="W14590" s="52"/>
      <c r="X14590" s="52"/>
      <c r="Y14590" s="52"/>
      <c r="Z14590" s="52"/>
      <c r="AA14590" s="52"/>
    </row>
    <row r="14591" spans="19:27">
      <c r="S14591" s="52"/>
      <c r="T14591" s="52"/>
      <c r="U14591" s="52"/>
      <c r="V14591" s="52"/>
      <c r="W14591" s="52"/>
      <c r="X14591" s="52"/>
      <c r="Y14591" s="52"/>
      <c r="Z14591" s="52"/>
      <c r="AA14591" s="52"/>
    </row>
    <row r="14592" spans="19:27">
      <c r="S14592" s="52"/>
      <c r="T14592" s="52"/>
      <c r="U14592" s="52"/>
      <c r="V14592" s="52"/>
      <c r="W14592" s="52"/>
      <c r="X14592" s="52"/>
      <c r="Y14592" s="52"/>
      <c r="Z14592" s="52"/>
      <c r="AA14592" s="52"/>
    </row>
    <row r="14593" spans="19:27">
      <c r="S14593" s="52"/>
      <c r="T14593" s="52"/>
      <c r="U14593" s="52"/>
      <c r="V14593" s="52"/>
      <c r="W14593" s="52"/>
      <c r="X14593" s="52"/>
      <c r="Y14593" s="52"/>
      <c r="Z14593" s="52"/>
      <c r="AA14593" s="52"/>
    </row>
    <row r="14594" spans="19:27">
      <c r="S14594" s="52"/>
      <c r="T14594" s="52"/>
      <c r="U14594" s="52"/>
      <c r="V14594" s="52"/>
      <c r="W14594" s="52"/>
      <c r="X14594" s="52"/>
      <c r="Y14594" s="52"/>
      <c r="Z14594" s="52"/>
      <c r="AA14594" s="52"/>
    </row>
    <row r="14595" spans="19:27">
      <c r="S14595" s="52"/>
      <c r="T14595" s="52"/>
      <c r="U14595" s="52"/>
      <c r="V14595" s="52"/>
      <c r="W14595" s="52"/>
      <c r="X14595" s="52"/>
      <c r="Y14595" s="52"/>
      <c r="Z14595" s="52"/>
      <c r="AA14595" s="52"/>
    </row>
    <row r="14596" spans="19:27">
      <c r="S14596" s="52"/>
      <c r="T14596" s="52"/>
      <c r="U14596" s="52"/>
      <c r="V14596" s="52"/>
      <c r="W14596" s="52"/>
      <c r="X14596" s="52"/>
      <c r="Y14596" s="52"/>
      <c r="Z14596" s="52"/>
      <c r="AA14596" s="52"/>
    </row>
    <row r="14597" spans="19:27">
      <c r="S14597" s="52"/>
      <c r="T14597" s="52"/>
      <c r="U14597" s="52"/>
      <c r="V14597" s="52"/>
      <c r="W14597" s="52"/>
      <c r="X14597" s="52"/>
      <c r="Y14597" s="52"/>
      <c r="Z14597" s="52"/>
      <c r="AA14597" s="52"/>
    </row>
    <row r="14598" spans="19:27">
      <c r="S14598" s="52"/>
      <c r="T14598" s="52"/>
      <c r="U14598" s="52"/>
      <c r="V14598" s="52"/>
      <c r="W14598" s="52"/>
      <c r="X14598" s="52"/>
      <c r="Y14598" s="52"/>
      <c r="Z14598" s="52"/>
      <c r="AA14598" s="52"/>
    </row>
    <row r="14599" spans="19:27">
      <c r="S14599" s="52"/>
      <c r="T14599" s="52"/>
      <c r="U14599" s="52"/>
      <c r="V14599" s="52"/>
      <c r="W14599" s="52"/>
      <c r="X14599" s="52"/>
      <c r="Y14599" s="52"/>
      <c r="Z14599" s="52"/>
      <c r="AA14599" s="52"/>
    </row>
    <row r="14600" spans="19:27">
      <c r="S14600" s="52"/>
      <c r="T14600" s="52"/>
      <c r="U14600" s="52"/>
      <c r="V14600" s="52"/>
      <c r="W14600" s="52"/>
      <c r="X14600" s="52"/>
      <c r="Y14600" s="52"/>
      <c r="Z14600" s="52"/>
      <c r="AA14600" s="52"/>
    </row>
    <row r="14601" spans="19:27">
      <c r="S14601" s="52"/>
      <c r="T14601" s="52"/>
      <c r="U14601" s="52"/>
      <c r="V14601" s="52"/>
      <c r="W14601" s="52"/>
      <c r="X14601" s="52"/>
      <c r="Y14601" s="52"/>
      <c r="Z14601" s="52"/>
      <c r="AA14601" s="52"/>
    </row>
    <row r="14602" spans="19:27">
      <c r="S14602" s="52"/>
      <c r="T14602" s="52"/>
      <c r="U14602" s="52"/>
      <c r="V14602" s="52"/>
      <c r="W14602" s="52"/>
      <c r="X14602" s="52"/>
      <c r="Y14602" s="52"/>
      <c r="Z14602" s="52"/>
      <c r="AA14602" s="52"/>
    </row>
    <row r="14603" spans="19:27">
      <c r="S14603" s="52"/>
      <c r="T14603" s="52"/>
      <c r="U14603" s="52"/>
      <c r="V14603" s="52"/>
      <c r="W14603" s="52"/>
      <c r="X14603" s="52"/>
      <c r="Y14603" s="52"/>
      <c r="Z14603" s="52"/>
      <c r="AA14603" s="52"/>
    </row>
    <row r="14604" spans="19:27">
      <c r="S14604" s="52"/>
      <c r="T14604" s="52"/>
      <c r="U14604" s="52"/>
      <c r="V14604" s="52"/>
      <c r="W14604" s="52"/>
      <c r="X14604" s="52"/>
      <c r="Y14604" s="52"/>
      <c r="Z14604" s="52"/>
      <c r="AA14604" s="52"/>
    </row>
    <row r="14605" spans="19:27">
      <c r="S14605" s="52"/>
      <c r="T14605" s="52"/>
      <c r="U14605" s="52"/>
      <c r="V14605" s="52"/>
      <c r="W14605" s="52"/>
      <c r="X14605" s="52"/>
      <c r="Y14605" s="52"/>
      <c r="Z14605" s="52"/>
      <c r="AA14605" s="52"/>
    </row>
    <row r="14606" spans="19:27">
      <c r="S14606" s="52"/>
      <c r="T14606" s="52"/>
      <c r="U14606" s="52"/>
      <c r="V14606" s="52"/>
      <c r="W14606" s="52"/>
      <c r="X14606" s="52"/>
      <c r="Y14606" s="52"/>
      <c r="Z14606" s="52"/>
      <c r="AA14606" s="52"/>
    </row>
    <row r="14607" spans="19:27">
      <c r="S14607" s="52"/>
      <c r="T14607" s="52"/>
      <c r="U14607" s="52"/>
      <c r="V14607" s="52"/>
      <c r="W14607" s="52"/>
      <c r="X14607" s="52"/>
      <c r="Y14607" s="52"/>
      <c r="Z14607" s="52"/>
      <c r="AA14607" s="52"/>
    </row>
    <row r="14608" spans="19:27">
      <c r="S14608" s="52"/>
      <c r="T14608" s="52"/>
      <c r="U14608" s="52"/>
      <c r="V14608" s="52"/>
      <c r="W14608" s="52"/>
      <c r="X14608" s="52"/>
      <c r="Y14608" s="52"/>
      <c r="Z14608" s="52"/>
      <c r="AA14608" s="52"/>
    </row>
    <row r="14609" spans="19:27">
      <c r="S14609" s="52"/>
      <c r="T14609" s="52"/>
      <c r="U14609" s="52"/>
      <c r="V14609" s="52"/>
      <c r="W14609" s="52"/>
      <c r="X14609" s="52"/>
      <c r="Y14609" s="52"/>
      <c r="Z14609" s="52"/>
      <c r="AA14609" s="52"/>
    </row>
    <row r="14610" spans="19:27">
      <c r="S14610" s="52"/>
      <c r="T14610" s="52"/>
      <c r="U14610" s="52"/>
      <c r="V14610" s="52"/>
      <c r="W14610" s="52"/>
      <c r="X14610" s="52"/>
      <c r="Y14610" s="52"/>
      <c r="Z14610" s="52"/>
      <c r="AA14610" s="52"/>
    </row>
    <row r="14611" spans="19:27">
      <c r="S14611" s="52"/>
      <c r="T14611" s="52"/>
      <c r="U14611" s="52"/>
      <c r="V14611" s="52"/>
      <c r="W14611" s="52"/>
      <c r="X14611" s="52"/>
      <c r="Y14611" s="52"/>
      <c r="Z14611" s="52"/>
      <c r="AA14611" s="52"/>
    </row>
    <row r="14612" spans="19:27">
      <c r="S14612" s="52"/>
      <c r="T14612" s="52"/>
      <c r="U14612" s="52"/>
      <c r="V14612" s="52"/>
      <c r="W14612" s="52"/>
      <c r="X14612" s="52"/>
      <c r="Y14612" s="52"/>
      <c r="Z14612" s="52"/>
      <c r="AA14612" s="52"/>
    </row>
    <row r="14613" spans="19:27">
      <c r="S14613" s="52"/>
      <c r="T14613" s="52"/>
      <c r="U14613" s="52"/>
      <c r="V14613" s="52"/>
      <c r="W14613" s="52"/>
      <c r="X14613" s="52"/>
      <c r="Y14613" s="52"/>
      <c r="Z14613" s="52"/>
      <c r="AA14613" s="52"/>
    </row>
    <row r="14614" spans="19:27">
      <c r="S14614" s="52"/>
      <c r="T14614" s="52"/>
      <c r="U14614" s="52"/>
      <c r="V14614" s="52"/>
      <c r="W14614" s="52"/>
      <c r="X14614" s="52"/>
      <c r="Y14614" s="52"/>
      <c r="Z14614" s="52"/>
      <c r="AA14614" s="52"/>
    </row>
    <row r="14615" spans="19:27">
      <c r="S14615" s="52"/>
      <c r="T14615" s="52"/>
      <c r="U14615" s="52"/>
      <c r="V14615" s="52"/>
      <c r="W14615" s="52"/>
      <c r="X14615" s="52"/>
      <c r="Y14615" s="52"/>
      <c r="Z14615" s="52"/>
      <c r="AA14615" s="52"/>
    </row>
    <row r="14616" spans="19:27">
      <c r="S14616" s="52"/>
      <c r="T14616" s="52"/>
      <c r="U14616" s="52"/>
      <c r="V14616" s="52"/>
      <c r="W14616" s="52"/>
      <c r="X14616" s="52"/>
      <c r="Y14616" s="52"/>
      <c r="Z14616" s="52"/>
      <c r="AA14616" s="52"/>
    </row>
    <row r="14617" spans="19:27">
      <c r="S14617" s="52"/>
      <c r="T14617" s="52"/>
      <c r="U14617" s="52"/>
      <c r="V14617" s="52"/>
      <c r="W14617" s="52"/>
      <c r="X14617" s="52"/>
      <c r="Y14617" s="52"/>
      <c r="Z14617" s="52"/>
      <c r="AA14617" s="52"/>
    </row>
    <row r="14618" spans="19:27">
      <c r="S14618" s="52"/>
      <c r="T14618" s="52"/>
      <c r="U14618" s="52"/>
      <c r="V14618" s="52"/>
      <c r="W14618" s="52"/>
      <c r="X14618" s="52"/>
      <c r="Y14618" s="52"/>
      <c r="Z14618" s="52"/>
      <c r="AA14618" s="52"/>
    </row>
    <row r="14619" spans="19:27">
      <c r="S14619" s="52"/>
      <c r="T14619" s="52"/>
      <c r="U14619" s="52"/>
      <c r="V14619" s="52"/>
      <c r="W14619" s="52"/>
      <c r="X14619" s="52"/>
      <c r="Y14619" s="52"/>
      <c r="Z14619" s="52"/>
      <c r="AA14619" s="52"/>
    </row>
    <row r="14620" spans="19:27">
      <c r="S14620" s="52"/>
      <c r="T14620" s="52"/>
      <c r="U14620" s="52"/>
      <c r="V14620" s="52"/>
      <c r="W14620" s="52"/>
      <c r="X14620" s="52"/>
      <c r="Y14620" s="52"/>
      <c r="Z14620" s="52"/>
      <c r="AA14620" s="52"/>
    </row>
    <row r="14621" spans="19:27">
      <c r="S14621" s="52"/>
      <c r="T14621" s="52"/>
      <c r="U14621" s="52"/>
      <c r="V14621" s="52"/>
      <c r="W14621" s="52"/>
      <c r="X14621" s="52"/>
      <c r="Y14621" s="52"/>
      <c r="Z14621" s="52"/>
      <c r="AA14621" s="52"/>
    </row>
    <row r="14622" spans="19:27">
      <c r="S14622" s="52"/>
      <c r="T14622" s="52"/>
      <c r="U14622" s="52"/>
      <c r="V14622" s="52"/>
      <c r="W14622" s="52"/>
      <c r="X14622" s="52"/>
      <c r="Y14622" s="52"/>
      <c r="Z14622" s="52"/>
      <c r="AA14622" s="52"/>
    </row>
    <row r="14623" spans="19:27">
      <c r="S14623" s="52"/>
      <c r="T14623" s="52"/>
      <c r="U14623" s="52"/>
      <c r="V14623" s="52"/>
      <c r="W14623" s="52"/>
      <c r="X14623" s="52"/>
      <c r="Y14623" s="52"/>
      <c r="Z14623" s="52"/>
      <c r="AA14623" s="52"/>
    </row>
    <row r="14624" spans="19:27">
      <c r="S14624" s="52"/>
      <c r="T14624" s="52"/>
      <c r="U14624" s="52"/>
      <c r="V14624" s="52"/>
      <c r="W14624" s="52"/>
      <c r="X14624" s="52"/>
      <c r="Y14624" s="52"/>
      <c r="Z14624" s="52"/>
      <c r="AA14624" s="52"/>
    </row>
    <row r="14625" spans="19:27">
      <c r="S14625" s="52"/>
      <c r="T14625" s="52"/>
      <c r="U14625" s="52"/>
      <c r="V14625" s="52"/>
      <c r="W14625" s="52"/>
      <c r="X14625" s="52"/>
      <c r="Y14625" s="52"/>
      <c r="Z14625" s="52"/>
      <c r="AA14625" s="52"/>
    </row>
    <row r="14626" spans="19:27">
      <c r="S14626" s="52"/>
      <c r="T14626" s="52"/>
      <c r="U14626" s="52"/>
      <c r="V14626" s="52"/>
      <c r="W14626" s="52"/>
      <c r="X14626" s="52"/>
      <c r="Y14626" s="52"/>
      <c r="Z14626" s="52"/>
      <c r="AA14626" s="52"/>
    </row>
    <row r="14627" spans="19:27">
      <c r="S14627" s="52"/>
      <c r="T14627" s="52"/>
      <c r="U14627" s="52"/>
      <c r="V14627" s="52"/>
      <c r="W14627" s="52"/>
      <c r="X14627" s="52"/>
      <c r="Y14627" s="52"/>
      <c r="Z14627" s="52"/>
      <c r="AA14627" s="52"/>
    </row>
    <row r="14628" spans="19:27">
      <c r="S14628" s="52"/>
      <c r="T14628" s="52"/>
      <c r="U14628" s="52"/>
      <c r="V14628" s="52"/>
      <c r="W14628" s="52"/>
      <c r="X14628" s="52"/>
      <c r="Y14628" s="52"/>
      <c r="Z14628" s="52"/>
      <c r="AA14628" s="52"/>
    </row>
    <row r="14629" spans="19:27">
      <c r="S14629" s="52"/>
      <c r="T14629" s="52"/>
      <c r="U14629" s="52"/>
      <c r="V14629" s="52"/>
      <c r="W14629" s="52"/>
      <c r="X14629" s="52"/>
      <c r="Y14629" s="52"/>
      <c r="Z14629" s="52"/>
      <c r="AA14629" s="52"/>
    </row>
    <row r="14630" spans="19:27">
      <c r="S14630" s="52"/>
      <c r="T14630" s="52"/>
      <c r="U14630" s="52"/>
      <c r="V14630" s="52"/>
      <c r="W14630" s="52"/>
      <c r="X14630" s="52"/>
      <c r="Y14630" s="52"/>
      <c r="Z14630" s="52"/>
      <c r="AA14630" s="52"/>
    </row>
    <row r="14631" spans="19:27">
      <c r="S14631" s="52"/>
      <c r="T14631" s="52"/>
      <c r="U14631" s="52"/>
      <c r="V14631" s="52"/>
      <c r="W14631" s="52"/>
      <c r="X14631" s="52"/>
      <c r="Y14631" s="52"/>
      <c r="Z14631" s="52"/>
      <c r="AA14631" s="52"/>
    </row>
    <row r="14632" spans="19:27">
      <c r="S14632" s="52"/>
      <c r="T14632" s="52"/>
      <c r="U14632" s="52"/>
      <c r="V14632" s="52"/>
      <c r="W14632" s="52"/>
      <c r="X14632" s="52"/>
      <c r="Y14632" s="52"/>
      <c r="Z14632" s="52"/>
      <c r="AA14632" s="52"/>
    </row>
    <row r="14633" spans="19:27">
      <c r="S14633" s="52"/>
      <c r="T14633" s="52"/>
      <c r="U14633" s="52"/>
      <c r="V14633" s="52"/>
      <c r="W14633" s="52"/>
      <c r="X14633" s="52"/>
      <c r="Y14633" s="52"/>
      <c r="Z14633" s="52"/>
      <c r="AA14633" s="52"/>
    </row>
    <row r="14634" spans="19:27">
      <c r="S14634" s="52"/>
      <c r="T14634" s="52"/>
      <c r="U14634" s="52"/>
      <c r="V14634" s="52"/>
      <c r="W14634" s="52"/>
      <c r="X14634" s="52"/>
      <c r="Y14634" s="52"/>
      <c r="Z14634" s="52"/>
      <c r="AA14634" s="52"/>
    </row>
    <row r="14635" spans="19:27">
      <c r="S14635" s="52"/>
      <c r="T14635" s="52"/>
      <c r="U14635" s="52"/>
      <c r="V14635" s="52"/>
      <c r="W14635" s="52"/>
      <c r="X14635" s="52"/>
      <c r="Y14635" s="52"/>
      <c r="Z14635" s="52"/>
      <c r="AA14635" s="52"/>
    </row>
    <row r="14636" spans="19:27">
      <c r="S14636" s="52"/>
      <c r="T14636" s="52"/>
      <c r="U14636" s="52"/>
      <c r="V14636" s="52"/>
      <c r="W14636" s="52"/>
      <c r="X14636" s="52"/>
      <c r="Y14636" s="52"/>
      <c r="Z14636" s="52"/>
      <c r="AA14636" s="52"/>
    </row>
    <row r="14637" spans="19:27">
      <c r="S14637" s="52"/>
      <c r="T14637" s="52"/>
      <c r="U14637" s="52"/>
      <c r="V14637" s="52"/>
      <c r="W14637" s="52"/>
      <c r="X14637" s="52"/>
      <c r="Y14637" s="52"/>
      <c r="Z14637" s="52"/>
      <c r="AA14637" s="52"/>
    </row>
    <row r="14638" spans="19:27">
      <c r="S14638" s="52"/>
      <c r="T14638" s="52"/>
      <c r="U14638" s="52"/>
      <c r="V14638" s="52"/>
      <c r="W14638" s="52"/>
      <c r="X14638" s="52"/>
      <c r="Y14638" s="52"/>
      <c r="Z14638" s="52"/>
      <c r="AA14638" s="52"/>
    </row>
    <row r="14639" spans="19:27">
      <c r="S14639" s="52"/>
      <c r="T14639" s="52"/>
      <c r="U14639" s="52"/>
      <c r="V14639" s="52"/>
      <c r="W14639" s="52"/>
      <c r="X14639" s="52"/>
      <c r="Y14639" s="52"/>
      <c r="Z14639" s="52"/>
      <c r="AA14639" s="52"/>
    </row>
    <row r="14640" spans="19:27">
      <c r="S14640" s="52"/>
      <c r="T14640" s="52"/>
      <c r="U14640" s="52"/>
      <c r="V14640" s="52"/>
      <c r="W14640" s="52"/>
      <c r="X14640" s="52"/>
      <c r="Y14640" s="52"/>
      <c r="Z14640" s="52"/>
      <c r="AA14640" s="52"/>
    </row>
    <row r="14641" spans="19:27">
      <c r="S14641" s="52"/>
      <c r="T14641" s="52"/>
      <c r="U14641" s="52"/>
      <c r="V14641" s="52"/>
      <c r="W14641" s="52"/>
      <c r="X14641" s="52"/>
      <c r="Y14641" s="52"/>
      <c r="Z14641" s="52"/>
      <c r="AA14641" s="52"/>
    </row>
    <row r="14642" spans="19:27">
      <c r="S14642" s="52"/>
      <c r="T14642" s="52"/>
      <c r="U14642" s="52"/>
      <c r="V14642" s="52"/>
      <c r="W14642" s="52"/>
      <c r="X14642" s="52"/>
      <c r="Y14642" s="52"/>
      <c r="Z14642" s="52"/>
      <c r="AA14642" s="52"/>
    </row>
    <row r="14643" spans="19:27">
      <c r="S14643" s="52"/>
      <c r="T14643" s="52"/>
      <c r="U14643" s="52"/>
      <c r="V14643" s="52"/>
      <c r="W14643" s="52"/>
      <c r="X14643" s="52"/>
      <c r="Y14643" s="52"/>
      <c r="Z14643" s="52"/>
      <c r="AA14643" s="52"/>
    </row>
    <row r="14644" spans="19:27">
      <c r="S14644" s="52"/>
      <c r="T14644" s="52"/>
      <c r="U14644" s="52"/>
      <c r="V14644" s="52"/>
      <c r="W14644" s="52"/>
      <c r="X14644" s="52"/>
      <c r="Y14644" s="52"/>
      <c r="Z14644" s="52"/>
      <c r="AA14644" s="52"/>
    </row>
    <row r="14645" spans="19:27">
      <c r="S14645" s="52"/>
      <c r="T14645" s="52"/>
      <c r="U14645" s="52"/>
      <c r="V14645" s="52"/>
      <c r="W14645" s="52"/>
      <c r="X14645" s="52"/>
      <c r="Y14645" s="52"/>
      <c r="Z14645" s="52"/>
      <c r="AA14645" s="52"/>
    </row>
    <row r="14646" spans="19:27">
      <c r="S14646" s="52"/>
      <c r="T14646" s="52"/>
      <c r="U14646" s="52"/>
      <c r="V14646" s="52"/>
      <c r="W14646" s="52"/>
      <c r="X14646" s="52"/>
      <c r="Y14646" s="52"/>
      <c r="Z14646" s="52"/>
      <c r="AA14646" s="52"/>
    </row>
    <row r="14647" spans="19:27">
      <c r="S14647" s="52"/>
      <c r="T14647" s="52"/>
      <c r="U14647" s="52"/>
      <c r="V14647" s="52"/>
      <c r="W14647" s="52"/>
      <c r="X14647" s="52"/>
      <c r="Y14647" s="52"/>
      <c r="Z14647" s="52"/>
      <c r="AA14647" s="52"/>
    </row>
    <row r="14648" spans="19:27">
      <c r="S14648" s="52"/>
      <c r="T14648" s="52"/>
      <c r="U14648" s="52"/>
      <c r="V14648" s="52"/>
      <c r="W14648" s="52"/>
      <c r="X14648" s="52"/>
      <c r="Y14648" s="52"/>
      <c r="Z14648" s="52"/>
      <c r="AA14648" s="52"/>
    </row>
    <row r="14649" spans="19:27">
      <c r="S14649" s="52"/>
      <c r="T14649" s="52"/>
      <c r="U14649" s="52"/>
      <c r="V14649" s="52"/>
      <c r="W14649" s="52"/>
      <c r="X14649" s="52"/>
      <c r="Y14649" s="52"/>
      <c r="Z14649" s="52"/>
      <c r="AA14649" s="52"/>
    </row>
    <row r="14650" spans="19:27">
      <c r="S14650" s="52"/>
      <c r="T14650" s="52"/>
      <c r="U14650" s="52"/>
      <c r="V14650" s="52"/>
      <c r="W14650" s="52"/>
      <c r="X14650" s="52"/>
      <c r="Y14650" s="52"/>
      <c r="Z14650" s="52"/>
      <c r="AA14650" s="52"/>
    </row>
    <row r="14651" spans="19:27">
      <c r="S14651" s="52"/>
      <c r="T14651" s="52"/>
      <c r="U14651" s="52"/>
      <c r="V14651" s="52"/>
      <c r="W14651" s="52"/>
      <c r="X14651" s="52"/>
      <c r="Y14651" s="52"/>
      <c r="Z14651" s="52"/>
      <c r="AA14651" s="52"/>
    </row>
    <row r="14652" spans="19:27">
      <c r="S14652" s="52"/>
      <c r="T14652" s="52"/>
      <c r="U14652" s="52"/>
      <c r="V14652" s="52"/>
      <c r="W14652" s="52"/>
      <c r="X14652" s="52"/>
      <c r="Y14652" s="52"/>
      <c r="Z14652" s="52"/>
      <c r="AA14652" s="52"/>
    </row>
    <row r="14653" spans="19:27">
      <c r="S14653" s="52"/>
      <c r="T14653" s="52"/>
      <c r="U14653" s="52"/>
      <c r="V14653" s="52"/>
      <c r="W14653" s="52"/>
      <c r="X14653" s="52"/>
      <c r="Y14653" s="52"/>
      <c r="Z14653" s="52"/>
      <c r="AA14653" s="52"/>
    </row>
    <row r="14654" spans="19:27">
      <c r="S14654" s="52"/>
      <c r="T14654" s="52"/>
      <c r="U14654" s="52"/>
      <c r="V14654" s="52"/>
      <c r="W14654" s="52"/>
      <c r="X14654" s="52"/>
      <c r="Y14654" s="52"/>
      <c r="Z14654" s="52"/>
      <c r="AA14654" s="52"/>
    </row>
    <row r="14655" spans="19:27">
      <c r="S14655" s="52"/>
      <c r="T14655" s="52"/>
      <c r="U14655" s="52"/>
      <c r="V14655" s="52"/>
      <c r="W14655" s="52"/>
      <c r="X14655" s="52"/>
      <c r="Y14655" s="52"/>
      <c r="Z14655" s="52"/>
      <c r="AA14655" s="52"/>
    </row>
    <row r="14656" spans="19:27">
      <c r="S14656" s="52"/>
      <c r="T14656" s="52"/>
      <c r="U14656" s="52"/>
      <c r="V14656" s="52"/>
      <c r="W14656" s="52"/>
      <c r="X14656" s="52"/>
      <c r="Y14656" s="52"/>
      <c r="Z14656" s="52"/>
      <c r="AA14656" s="52"/>
    </row>
    <row r="14657" spans="19:27">
      <c r="S14657" s="52"/>
      <c r="T14657" s="52"/>
      <c r="U14657" s="52"/>
      <c r="V14657" s="52"/>
      <c r="W14657" s="52"/>
      <c r="X14657" s="52"/>
      <c r="Y14657" s="52"/>
      <c r="Z14657" s="52"/>
      <c r="AA14657" s="52"/>
    </row>
    <row r="14658" spans="19:27">
      <c r="S14658" s="52"/>
      <c r="T14658" s="52"/>
      <c r="U14658" s="52"/>
      <c r="V14658" s="52"/>
      <c r="W14658" s="52"/>
      <c r="X14658" s="52"/>
      <c r="Y14658" s="52"/>
      <c r="Z14658" s="52"/>
      <c r="AA14658" s="52"/>
    </row>
    <row r="14659" spans="19:27">
      <c r="S14659" s="52"/>
      <c r="T14659" s="52"/>
      <c r="U14659" s="52"/>
      <c r="V14659" s="52"/>
      <c r="W14659" s="52"/>
      <c r="X14659" s="52"/>
      <c r="Y14659" s="52"/>
      <c r="Z14659" s="52"/>
      <c r="AA14659" s="52"/>
    </row>
    <row r="14660" spans="19:27">
      <c r="S14660" s="52"/>
      <c r="T14660" s="52"/>
      <c r="U14660" s="52"/>
      <c r="V14660" s="52"/>
      <c r="W14660" s="52"/>
      <c r="X14660" s="52"/>
      <c r="Y14660" s="52"/>
      <c r="Z14660" s="52"/>
      <c r="AA14660" s="52"/>
    </row>
    <row r="14661" spans="19:27">
      <c r="S14661" s="52"/>
      <c r="T14661" s="52"/>
      <c r="U14661" s="52"/>
      <c r="V14661" s="52"/>
      <c r="W14661" s="52"/>
      <c r="X14661" s="52"/>
      <c r="Y14661" s="52"/>
      <c r="Z14661" s="52"/>
      <c r="AA14661" s="52"/>
    </row>
    <row r="14662" spans="19:27">
      <c r="S14662" s="52"/>
      <c r="T14662" s="52"/>
      <c r="U14662" s="52"/>
      <c r="V14662" s="52"/>
      <c r="W14662" s="52"/>
      <c r="X14662" s="52"/>
      <c r="Y14662" s="52"/>
      <c r="Z14662" s="52"/>
      <c r="AA14662" s="52"/>
    </row>
    <row r="14663" spans="19:27">
      <c r="S14663" s="52"/>
      <c r="T14663" s="52"/>
      <c r="U14663" s="52"/>
      <c r="V14663" s="52"/>
      <c r="W14663" s="52"/>
      <c r="X14663" s="52"/>
      <c r="Y14663" s="52"/>
      <c r="Z14663" s="52"/>
      <c r="AA14663" s="52"/>
    </row>
    <row r="14664" spans="19:27">
      <c r="S14664" s="52"/>
      <c r="T14664" s="52"/>
      <c r="U14664" s="52"/>
      <c r="V14664" s="52"/>
      <c r="W14664" s="52"/>
      <c r="X14664" s="52"/>
      <c r="Y14664" s="52"/>
      <c r="Z14664" s="52"/>
      <c r="AA14664" s="52"/>
    </row>
    <row r="14665" spans="19:27">
      <c r="S14665" s="52"/>
      <c r="T14665" s="52"/>
      <c r="U14665" s="52"/>
      <c r="V14665" s="52"/>
      <c r="W14665" s="52"/>
      <c r="X14665" s="52"/>
      <c r="Y14665" s="52"/>
      <c r="Z14665" s="52"/>
      <c r="AA14665" s="52"/>
    </row>
    <row r="14666" spans="19:27">
      <c r="S14666" s="52"/>
      <c r="T14666" s="52"/>
      <c r="U14666" s="52"/>
      <c r="V14666" s="52"/>
      <c r="W14666" s="52"/>
      <c r="X14666" s="52"/>
      <c r="Y14666" s="52"/>
      <c r="Z14666" s="52"/>
      <c r="AA14666" s="52"/>
    </row>
    <row r="14667" spans="19:27">
      <c r="S14667" s="52"/>
      <c r="T14667" s="52"/>
      <c r="U14667" s="52"/>
      <c r="V14667" s="52"/>
      <c r="W14667" s="52"/>
      <c r="X14667" s="52"/>
      <c r="Y14667" s="52"/>
      <c r="Z14667" s="52"/>
      <c r="AA14667" s="52"/>
    </row>
    <row r="14668" spans="19:27">
      <c r="S14668" s="52"/>
      <c r="T14668" s="52"/>
      <c r="U14668" s="52"/>
      <c r="V14668" s="52"/>
      <c r="W14668" s="52"/>
      <c r="X14668" s="52"/>
      <c r="Y14668" s="52"/>
      <c r="Z14668" s="52"/>
      <c r="AA14668" s="52"/>
    </row>
    <row r="14669" spans="19:27">
      <c r="S14669" s="52"/>
      <c r="T14669" s="52"/>
      <c r="U14669" s="52"/>
      <c r="V14669" s="52"/>
      <c r="W14669" s="52"/>
      <c r="X14669" s="52"/>
      <c r="Y14669" s="52"/>
      <c r="Z14669" s="52"/>
      <c r="AA14669" s="52"/>
    </row>
    <row r="14670" spans="19:27">
      <c r="S14670" s="52"/>
      <c r="T14670" s="52"/>
      <c r="U14670" s="52"/>
      <c r="V14670" s="52"/>
      <c r="W14670" s="52"/>
      <c r="X14670" s="52"/>
      <c r="Y14670" s="52"/>
      <c r="Z14670" s="52"/>
      <c r="AA14670" s="52"/>
    </row>
    <row r="14671" spans="19:27">
      <c r="S14671" s="52"/>
      <c r="T14671" s="52"/>
      <c r="U14671" s="52"/>
      <c r="V14671" s="52"/>
      <c r="W14671" s="52"/>
      <c r="X14671" s="52"/>
      <c r="Y14671" s="52"/>
      <c r="Z14671" s="52"/>
      <c r="AA14671" s="52"/>
    </row>
    <row r="14672" spans="19:27">
      <c r="S14672" s="52"/>
      <c r="T14672" s="52"/>
      <c r="U14672" s="52"/>
      <c r="V14672" s="52"/>
      <c r="W14672" s="52"/>
      <c r="X14672" s="52"/>
      <c r="Y14672" s="52"/>
      <c r="Z14672" s="52"/>
      <c r="AA14672" s="52"/>
    </row>
    <row r="14673" spans="19:27">
      <c r="S14673" s="52"/>
      <c r="T14673" s="52"/>
      <c r="U14673" s="52"/>
      <c r="V14673" s="52"/>
      <c r="W14673" s="52"/>
      <c r="X14673" s="52"/>
      <c r="Y14673" s="52"/>
      <c r="Z14673" s="52"/>
      <c r="AA14673" s="52"/>
    </row>
    <row r="14674" spans="19:27">
      <c r="S14674" s="52"/>
      <c r="T14674" s="52"/>
      <c r="U14674" s="52"/>
      <c r="V14674" s="52"/>
      <c r="W14674" s="52"/>
      <c r="X14674" s="52"/>
      <c r="Y14674" s="52"/>
      <c r="Z14674" s="52"/>
      <c r="AA14674" s="52"/>
    </row>
    <row r="14675" spans="19:27">
      <c r="S14675" s="52"/>
      <c r="T14675" s="52"/>
      <c r="U14675" s="52"/>
      <c r="V14675" s="52"/>
      <c r="W14675" s="52"/>
      <c r="X14675" s="52"/>
      <c r="Y14675" s="52"/>
      <c r="Z14675" s="52"/>
      <c r="AA14675" s="52"/>
    </row>
    <row r="14676" spans="19:27">
      <c r="S14676" s="52"/>
      <c r="T14676" s="52"/>
      <c r="U14676" s="52"/>
      <c r="V14676" s="52"/>
      <c r="W14676" s="52"/>
      <c r="X14676" s="52"/>
      <c r="Y14676" s="52"/>
      <c r="Z14676" s="52"/>
      <c r="AA14676" s="52"/>
    </row>
    <row r="14677" spans="19:27">
      <c r="S14677" s="52"/>
      <c r="T14677" s="52"/>
      <c r="U14677" s="52"/>
      <c r="V14677" s="52"/>
      <c r="W14677" s="52"/>
      <c r="X14677" s="52"/>
      <c r="Y14677" s="52"/>
      <c r="Z14677" s="52"/>
      <c r="AA14677" s="52"/>
    </row>
    <row r="14678" spans="19:27">
      <c r="S14678" s="52"/>
      <c r="T14678" s="52"/>
      <c r="U14678" s="52"/>
      <c r="V14678" s="52"/>
      <c r="W14678" s="52"/>
      <c r="X14678" s="52"/>
      <c r="Y14678" s="52"/>
      <c r="Z14678" s="52"/>
      <c r="AA14678" s="52"/>
    </row>
    <row r="14679" spans="19:27">
      <c r="S14679" s="52"/>
      <c r="T14679" s="52"/>
      <c r="U14679" s="52"/>
      <c r="V14679" s="52"/>
      <c r="W14679" s="52"/>
      <c r="X14679" s="52"/>
      <c r="Y14679" s="52"/>
      <c r="Z14679" s="52"/>
      <c r="AA14679" s="52"/>
    </row>
    <row r="14680" spans="19:27">
      <c r="S14680" s="52"/>
      <c r="T14680" s="52"/>
      <c r="U14680" s="52"/>
      <c r="V14680" s="52"/>
      <c r="W14680" s="52"/>
      <c r="X14680" s="52"/>
      <c r="Y14680" s="52"/>
      <c r="Z14680" s="52"/>
      <c r="AA14680" s="52"/>
    </row>
    <row r="14681" spans="19:27">
      <c r="S14681" s="52"/>
      <c r="T14681" s="52"/>
      <c r="U14681" s="52"/>
      <c r="V14681" s="52"/>
      <c r="W14681" s="52"/>
      <c r="X14681" s="52"/>
      <c r="Y14681" s="52"/>
      <c r="Z14681" s="52"/>
      <c r="AA14681" s="52"/>
    </row>
    <row r="14682" spans="19:27">
      <c r="S14682" s="52"/>
      <c r="T14682" s="52"/>
      <c r="U14682" s="52"/>
      <c r="V14682" s="52"/>
      <c r="W14682" s="52"/>
      <c r="X14682" s="52"/>
      <c r="Y14682" s="52"/>
      <c r="Z14682" s="52"/>
      <c r="AA14682" s="52"/>
    </row>
    <row r="14683" spans="19:27">
      <c r="S14683" s="52"/>
      <c r="T14683" s="52"/>
      <c r="U14683" s="52"/>
      <c r="V14683" s="52"/>
      <c r="W14683" s="52"/>
      <c r="X14683" s="52"/>
      <c r="Y14683" s="52"/>
      <c r="Z14683" s="52"/>
      <c r="AA14683" s="52"/>
    </row>
    <row r="14684" spans="19:27">
      <c r="S14684" s="52"/>
      <c r="T14684" s="52"/>
      <c r="U14684" s="52"/>
      <c r="V14684" s="52"/>
      <c r="W14684" s="52"/>
      <c r="X14684" s="52"/>
      <c r="Y14684" s="52"/>
      <c r="Z14684" s="52"/>
      <c r="AA14684" s="52"/>
    </row>
    <row r="14685" spans="19:27">
      <c r="S14685" s="52"/>
      <c r="T14685" s="52"/>
      <c r="U14685" s="52"/>
      <c r="V14685" s="52"/>
      <c r="W14685" s="52"/>
      <c r="X14685" s="52"/>
      <c r="Y14685" s="52"/>
      <c r="Z14685" s="52"/>
      <c r="AA14685" s="52"/>
    </row>
    <row r="14686" spans="19:27">
      <c r="S14686" s="52"/>
      <c r="T14686" s="52"/>
      <c r="U14686" s="52"/>
      <c r="V14686" s="52"/>
      <c r="W14686" s="52"/>
      <c r="X14686" s="52"/>
      <c r="Y14686" s="52"/>
      <c r="Z14686" s="52"/>
      <c r="AA14686" s="52"/>
    </row>
    <row r="14687" spans="19:27">
      <c r="S14687" s="52"/>
      <c r="T14687" s="52"/>
      <c r="U14687" s="52"/>
      <c r="V14687" s="52"/>
      <c r="W14687" s="52"/>
      <c r="X14687" s="52"/>
      <c r="Y14687" s="52"/>
      <c r="Z14687" s="52"/>
      <c r="AA14687" s="52"/>
    </row>
    <row r="14688" spans="19:27">
      <c r="S14688" s="52"/>
      <c r="T14688" s="52"/>
      <c r="U14688" s="52"/>
      <c r="V14688" s="52"/>
      <c r="W14688" s="52"/>
      <c r="X14688" s="52"/>
      <c r="Y14688" s="52"/>
      <c r="Z14688" s="52"/>
      <c r="AA14688" s="52"/>
    </row>
    <row r="14689" spans="19:27">
      <c r="S14689" s="52"/>
      <c r="T14689" s="52"/>
      <c r="U14689" s="52"/>
      <c r="V14689" s="52"/>
      <c r="W14689" s="52"/>
      <c r="X14689" s="52"/>
      <c r="Y14689" s="52"/>
      <c r="Z14689" s="52"/>
      <c r="AA14689" s="52"/>
    </row>
    <row r="14690" spans="19:27">
      <c r="S14690" s="52"/>
      <c r="T14690" s="52"/>
      <c r="U14690" s="52"/>
      <c r="V14690" s="52"/>
      <c r="W14690" s="52"/>
      <c r="X14690" s="52"/>
      <c r="Y14690" s="52"/>
      <c r="Z14690" s="52"/>
      <c r="AA14690" s="52"/>
    </row>
    <row r="14691" spans="19:27">
      <c r="S14691" s="52"/>
      <c r="T14691" s="52"/>
      <c r="U14691" s="52"/>
      <c r="V14691" s="52"/>
      <c r="W14691" s="52"/>
      <c r="X14691" s="52"/>
      <c r="Y14691" s="52"/>
      <c r="Z14691" s="52"/>
      <c r="AA14691" s="52"/>
    </row>
    <row r="14692" spans="19:27">
      <c r="S14692" s="52"/>
      <c r="T14692" s="52"/>
      <c r="U14692" s="52"/>
      <c r="V14692" s="52"/>
      <c r="W14692" s="52"/>
      <c r="X14692" s="52"/>
      <c r="Y14692" s="52"/>
      <c r="Z14692" s="52"/>
      <c r="AA14692" s="52"/>
    </row>
    <row r="14693" spans="19:27">
      <c r="S14693" s="52"/>
      <c r="T14693" s="52"/>
      <c r="U14693" s="52"/>
      <c r="V14693" s="52"/>
      <c r="W14693" s="52"/>
      <c r="X14693" s="52"/>
      <c r="Y14693" s="52"/>
      <c r="Z14693" s="52"/>
      <c r="AA14693" s="52"/>
    </row>
    <row r="14694" spans="19:27">
      <c r="S14694" s="52"/>
      <c r="T14694" s="52"/>
      <c r="U14694" s="52"/>
      <c r="V14694" s="52"/>
      <c r="W14694" s="52"/>
      <c r="X14694" s="52"/>
      <c r="Y14694" s="52"/>
      <c r="Z14694" s="52"/>
      <c r="AA14694" s="52"/>
    </row>
    <row r="14695" spans="19:27">
      <c r="S14695" s="52"/>
      <c r="T14695" s="52"/>
      <c r="U14695" s="52"/>
      <c r="V14695" s="52"/>
      <c r="W14695" s="52"/>
      <c r="X14695" s="52"/>
      <c r="Y14695" s="52"/>
      <c r="Z14695" s="52"/>
      <c r="AA14695" s="52"/>
    </row>
    <row r="14696" spans="19:27">
      <c r="S14696" s="52"/>
      <c r="T14696" s="52"/>
      <c r="U14696" s="52"/>
      <c r="V14696" s="52"/>
      <c r="W14696" s="52"/>
      <c r="X14696" s="52"/>
      <c r="Y14696" s="52"/>
      <c r="Z14696" s="52"/>
      <c r="AA14696" s="52"/>
    </row>
    <row r="14697" spans="19:27">
      <c r="S14697" s="52"/>
      <c r="T14697" s="52"/>
      <c r="U14697" s="52"/>
      <c r="V14697" s="52"/>
      <c r="W14697" s="52"/>
      <c r="X14697" s="52"/>
      <c r="Y14697" s="52"/>
      <c r="Z14697" s="52"/>
      <c r="AA14697" s="52"/>
    </row>
    <row r="14698" spans="19:27">
      <c r="S14698" s="52"/>
      <c r="T14698" s="52"/>
      <c r="U14698" s="52"/>
      <c r="V14698" s="52"/>
      <c r="W14698" s="52"/>
      <c r="X14698" s="52"/>
      <c r="Y14698" s="52"/>
      <c r="Z14698" s="52"/>
      <c r="AA14698" s="52"/>
    </row>
    <row r="14699" spans="19:27">
      <c r="S14699" s="52"/>
      <c r="T14699" s="52"/>
      <c r="U14699" s="52"/>
      <c r="V14699" s="52"/>
      <c r="W14699" s="52"/>
      <c r="X14699" s="52"/>
      <c r="Y14699" s="52"/>
      <c r="Z14699" s="52"/>
      <c r="AA14699" s="52"/>
    </row>
    <row r="14700" spans="19:27">
      <c r="S14700" s="52"/>
      <c r="T14700" s="52"/>
      <c r="U14700" s="52"/>
      <c r="V14700" s="52"/>
      <c r="W14700" s="52"/>
      <c r="X14700" s="52"/>
      <c r="Y14700" s="52"/>
      <c r="Z14700" s="52"/>
      <c r="AA14700" s="52"/>
    </row>
    <row r="14701" spans="19:27">
      <c r="S14701" s="52"/>
      <c r="T14701" s="52"/>
      <c r="U14701" s="52"/>
      <c r="V14701" s="52"/>
      <c r="W14701" s="52"/>
      <c r="X14701" s="52"/>
      <c r="Y14701" s="52"/>
      <c r="Z14701" s="52"/>
      <c r="AA14701" s="52"/>
    </row>
    <row r="14702" spans="19:27">
      <c r="S14702" s="52"/>
      <c r="T14702" s="52"/>
      <c r="U14702" s="52"/>
      <c r="V14702" s="52"/>
      <c r="W14702" s="52"/>
      <c r="X14702" s="52"/>
      <c r="Y14702" s="52"/>
      <c r="Z14702" s="52"/>
      <c r="AA14702" s="52"/>
    </row>
    <row r="14703" spans="19:27">
      <c r="S14703" s="52"/>
      <c r="T14703" s="52"/>
      <c r="U14703" s="52"/>
      <c r="V14703" s="52"/>
      <c r="W14703" s="52"/>
      <c r="X14703" s="52"/>
      <c r="Y14703" s="52"/>
      <c r="Z14703" s="52"/>
      <c r="AA14703" s="52"/>
    </row>
    <row r="14704" spans="19:27">
      <c r="S14704" s="52"/>
      <c r="T14704" s="52"/>
      <c r="U14704" s="52"/>
      <c r="V14704" s="52"/>
      <c r="W14704" s="52"/>
      <c r="X14704" s="52"/>
      <c r="Y14704" s="52"/>
      <c r="Z14704" s="52"/>
      <c r="AA14704" s="52"/>
    </row>
    <row r="14705" spans="19:27">
      <c r="S14705" s="52"/>
      <c r="T14705" s="52"/>
      <c r="U14705" s="52"/>
      <c r="V14705" s="52"/>
      <c r="W14705" s="52"/>
      <c r="X14705" s="52"/>
      <c r="Y14705" s="52"/>
      <c r="Z14705" s="52"/>
      <c r="AA14705" s="52"/>
    </row>
    <row r="14706" spans="19:27">
      <c r="S14706" s="52"/>
      <c r="T14706" s="52"/>
      <c r="U14706" s="52"/>
      <c r="V14706" s="52"/>
      <c r="W14706" s="52"/>
      <c r="X14706" s="52"/>
      <c r="Y14706" s="52"/>
      <c r="Z14706" s="52"/>
      <c r="AA14706" s="52"/>
    </row>
    <row r="14707" spans="19:27">
      <c r="S14707" s="52"/>
      <c r="T14707" s="52"/>
      <c r="U14707" s="52"/>
      <c r="V14707" s="52"/>
      <c r="W14707" s="52"/>
      <c r="X14707" s="52"/>
      <c r="Y14707" s="52"/>
      <c r="Z14707" s="52"/>
      <c r="AA14707" s="52"/>
    </row>
    <row r="14708" spans="19:27">
      <c r="S14708" s="52"/>
      <c r="T14708" s="52"/>
      <c r="U14708" s="52"/>
      <c r="V14708" s="52"/>
      <c r="W14708" s="52"/>
      <c r="X14708" s="52"/>
      <c r="Y14708" s="52"/>
      <c r="Z14708" s="52"/>
      <c r="AA14708" s="52"/>
    </row>
    <row r="14709" spans="19:27">
      <c r="S14709" s="52"/>
      <c r="T14709" s="52"/>
      <c r="U14709" s="52"/>
      <c r="V14709" s="52"/>
      <c r="W14709" s="52"/>
      <c r="X14709" s="52"/>
      <c r="Y14709" s="52"/>
      <c r="Z14709" s="52"/>
      <c r="AA14709" s="52"/>
    </row>
    <row r="14710" spans="19:27">
      <c r="S14710" s="52"/>
      <c r="T14710" s="52"/>
      <c r="U14710" s="52"/>
      <c r="V14710" s="52"/>
      <c r="W14710" s="52"/>
      <c r="X14710" s="52"/>
      <c r="Y14710" s="52"/>
      <c r="Z14710" s="52"/>
      <c r="AA14710" s="52"/>
    </row>
    <row r="14711" spans="19:27">
      <c r="S14711" s="52"/>
      <c r="T14711" s="52"/>
      <c r="U14711" s="52"/>
      <c r="V14711" s="52"/>
      <c r="W14711" s="52"/>
      <c r="X14711" s="52"/>
      <c r="Y14711" s="52"/>
      <c r="Z14711" s="52"/>
      <c r="AA14711" s="52"/>
    </row>
    <row r="14712" spans="19:27">
      <c r="S14712" s="52"/>
      <c r="T14712" s="52"/>
      <c r="U14712" s="52"/>
      <c r="V14712" s="52"/>
      <c r="W14712" s="52"/>
      <c r="X14712" s="52"/>
      <c r="Y14712" s="52"/>
      <c r="Z14712" s="52"/>
      <c r="AA14712" s="52"/>
    </row>
    <row r="14713" spans="19:27">
      <c r="S14713" s="52"/>
      <c r="T14713" s="52"/>
      <c r="U14713" s="52"/>
      <c r="V14713" s="52"/>
      <c r="W14713" s="52"/>
      <c r="X14713" s="52"/>
      <c r="Y14713" s="52"/>
      <c r="Z14713" s="52"/>
      <c r="AA14713" s="52"/>
    </row>
    <row r="14714" spans="19:27">
      <c r="S14714" s="52"/>
      <c r="T14714" s="52"/>
      <c r="U14714" s="52"/>
      <c r="V14714" s="52"/>
      <c r="W14714" s="52"/>
      <c r="X14714" s="52"/>
      <c r="Y14714" s="52"/>
      <c r="Z14714" s="52"/>
      <c r="AA14714" s="52"/>
    </row>
    <row r="14715" spans="19:27">
      <c r="S14715" s="52"/>
      <c r="T14715" s="52"/>
      <c r="U14715" s="52"/>
      <c r="V14715" s="52"/>
      <c r="W14715" s="52"/>
      <c r="X14715" s="52"/>
      <c r="Y14715" s="52"/>
      <c r="Z14715" s="52"/>
      <c r="AA14715" s="52"/>
    </row>
    <row r="14716" spans="19:27">
      <c r="S14716" s="52"/>
      <c r="T14716" s="52"/>
      <c r="U14716" s="52"/>
      <c r="V14716" s="52"/>
      <c r="W14716" s="52"/>
      <c r="X14716" s="52"/>
      <c r="Y14716" s="52"/>
      <c r="Z14716" s="52"/>
      <c r="AA14716" s="52"/>
    </row>
    <row r="14717" spans="19:27">
      <c r="S14717" s="52"/>
      <c r="T14717" s="52"/>
      <c r="U14717" s="52"/>
      <c r="V14717" s="52"/>
      <c r="W14717" s="52"/>
      <c r="X14717" s="52"/>
      <c r="Y14717" s="52"/>
      <c r="Z14717" s="52"/>
      <c r="AA14717" s="52"/>
    </row>
    <row r="14718" spans="19:27">
      <c r="S14718" s="52"/>
      <c r="T14718" s="52"/>
      <c r="U14718" s="52"/>
      <c r="V14718" s="52"/>
      <c r="W14718" s="52"/>
      <c r="X14718" s="52"/>
      <c r="Y14718" s="52"/>
      <c r="Z14718" s="52"/>
      <c r="AA14718" s="52"/>
    </row>
    <row r="14719" spans="19:27">
      <c r="S14719" s="52"/>
      <c r="T14719" s="52"/>
      <c r="U14719" s="52"/>
      <c r="V14719" s="52"/>
      <c r="W14719" s="52"/>
      <c r="X14719" s="52"/>
      <c r="Y14719" s="52"/>
      <c r="Z14719" s="52"/>
      <c r="AA14719" s="52"/>
    </row>
    <row r="14720" spans="19:27">
      <c r="S14720" s="52"/>
      <c r="T14720" s="52"/>
      <c r="U14720" s="52"/>
      <c r="V14720" s="52"/>
      <c r="W14720" s="52"/>
      <c r="X14720" s="52"/>
      <c r="Y14720" s="52"/>
      <c r="Z14720" s="52"/>
      <c r="AA14720" s="52"/>
    </row>
    <row r="14721" spans="19:27">
      <c r="S14721" s="52"/>
      <c r="T14721" s="52"/>
      <c r="U14721" s="52"/>
      <c r="V14721" s="52"/>
      <c r="W14721" s="52"/>
      <c r="X14721" s="52"/>
      <c r="Y14721" s="52"/>
      <c r="Z14721" s="52"/>
      <c r="AA14721" s="52"/>
    </row>
    <row r="14722" spans="19:27">
      <c r="S14722" s="52"/>
      <c r="T14722" s="52"/>
      <c r="U14722" s="52"/>
      <c r="V14722" s="52"/>
      <c r="W14722" s="52"/>
      <c r="X14722" s="52"/>
      <c r="Y14722" s="52"/>
      <c r="Z14722" s="52"/>
      <c r="AA14722" s="52"/>
    </row>
    <row r="14723" spans="19:27">
      <c r="S14723" s="52"/>
      <c r="T14723" s="52"/>
      <c r="U14723" s="52"/>
      <c r="V14723" s="52"/>
      <c r="W14723" s="52"/>
      <c r="X14723" s="52"/>
      <c r="Y14723" s="52"/>
      <c r="Z14723" s="52"/>
      <c r="AA14723" s="52"/>
    </row>
    <row r="14724" spans="19:27">
      <c r="S14724" s="52"/>
      <c r="T14724" s="52"/>
      <c r="U14724" s="52"/>
      <c r="V14724" s="52"/>
      <c r="W14724" s="52"/>
      <c r="X14724" s="52"/>
      <c r="Y14724" s="52"/>
      <c r="Z14724" s="52"/>
      <c r="AA14724" s="52"/>
    </row>
    <row r="14725" spans="19:27">
      <c r="S14725" s="52"/>
      <c r="T14725" s="52"/>
      <c r="U14725" s="52"/>
      <c r="V14725" s="52"/>
      <c r="W14725" s="52"/>
      <c r="X14725" s="52"/>
      <c r="Y14725" s="52"/>
      <c r="Z14725" s="52"/>
      <c r="AA14725" s="52"/>
    </row>
    <row r="14726" spans="19:27">
      <c r="S14726" s="52"/>
      <c r="T14726" s="52"/>
      <c r="U14726" s="52"/>
      <c r="V14726" s="52"/>
      <c r="W14726" s="52"/>
      <c r="X14726" s="52"/>
      <c r="Y14726" s="52"/>
      <c r="Z14726" s="52"/>
      <c r="AA14726" s="52"/>
    </row>
    <row r="14727" spans="19:27">
      <c r="S14727" s="52"/>
      <c r="T14727" s="52"/>
      <c r="U14727" s="52"/>
      <c r="V14727" s="52"/>
      <c r="W14727" s="52"/>
      <c r="X14727" s="52"/>
      <c r="Y14727" s="52"/>
      <c r="Z14727" s="52"/>
      <c r="AA14727" s="52"/>
    </row>
    <row r="14728" spans="19:27">
      <c r="S14728" s="52"/>
      <c r="T14728" s="52"/>
      <c r="U14728" s="52"/>
      <c r="V14728" s="52"/>
      <c r="W14728" s="52"/>
      <c r="X14728" s="52"/>
      <c r="Y14728" s="52"/>
      <c r="Z14728" s="52"/>
      <c r="AA14728" s="52"/>
    </row>
    <row r="14729" spans="19:27">
      <c r="S14729" s="52"/>
      <c r="T14729" s="52"/>
      <c r="U14729" s="52"/>
      <c r="V14729" s="52"/>
      <c r="W14729" s="52"/>
      <c r="X14729" s="52"/>
      <c r="Y14729" s="52"/>
      <c r="Z14729" s="52"/>
      <c r="AA14729" s="52"/>
    </row>
    <row r="14730" spans="19:27">
      <c r="S14730" s="52"/>
      <c r="T14730" s="52"/>
      <c r="U14730" s="52"/>
      <c r="V14730" s="52"/>
      <c r="W14730" s="52"/>
      <c r="X14730" s="52"/>
      <c r="Y14730" s="52"/>
      <c r="Z14730" s="52"/>
      <c r="AA14730" s="52"/>
    </row>
    <row r="14731" spans="19:27">
      <c r="S14731" s="52"/>
      <c r="T14731" s="52"/>
      <c r="U14731" s="52"/>
      <c r="V14731" s="52"/>
      <c r="W14731" s="52"/>
      <c r="X14731" s="52"/>
      <c r="Y14731" s="52"/>
      <c r="Z14731" s="52"/>
      <c r="AA14731" s="52"/>
    </row>
    <row r="14732" spans="19:27">
      <c r="S14732" s="52"/>
      <c r="T14732" s="52"/>
      <c r="U14732" s="52"/>
      <c r="V14732" s="52"/>
      <c r="W14732" s="52"/>
      <c r="X14732" s="52"/>
      <c r="Y14732" s="52"/>
      <c r="Z14732" s="52"/>
      <c r="AA14732" s="52"/>
    </row>
    <row r="14733" spans="19:27">
      <c r="S14733" s="52"/>
      <c r="T14733" s="52"/>
      <c r="U14733" s="52"/>
      <c r="V14733" s="52"/>
      <c r="W14733" s="52"/>
      <c r="X14733" s="52"/>
      <c r="Y14733" s="52"/>
      <c r="Z14733" s="52"/>
      <c r="AA14733" s="52"/>
    </row>
    <row r="14734" spans="19:27">
      <c r="S14734" s="52"/>
      <c r="T14734" s="52"/>
      <c r="U14734" s="52"/>
      <c r="V14734" s="52"/>
      <c r="W14734" s="52"/>
      <c r="X14734" s="52"/>
      <c r="Y14734" s="52"/>
      <c r="Z14734" s="52"/>
      <c r="AA14734" s="52"/>
    </row>
    <row r="14735" spans="19:27">
      <c r="S14735" s="52"/>
      <c r="T14735" s="52"/>
      <c r="U14735" s="52"/>
      <c r="V14735" s="52"/>
      <c r="W14735" s="52"/>
      <c r="X14735" s="52"/>
      <c r="Y14735" s="52"/>
      <c r="Z14735" s="52"/>
      <c r="AA14735" s="52"/>
    </row>
    <row r="14736" spans="19:27">
      <c r="S14736" s="52"/>
      <c r="T14736" s="52"/>
      <c r="U14736" s="52"/>
      <c r="V14736" s="52"/>
      <c r="W14736" s="52"/>
      <c r="X14736" s="52"/>
      <c r="Y14736" s="52"/>
      <c r="Z14736" s="52"/>
      <c r="AA14736" s="52"/>
    </row>
    <row r="14737" spans="19:27">
      <c r="S14737" s="52"/>
      <c r="T14737" s="52"/>
      <c r="U14737" s="52"/>
      <c r="V14737" s="52"/>
      <c r="W14737" s="52"/>
      <c r="X14737" s="52"/>
      <c r="Y14737" s="52"/>
      <c r="Z14737" s="52"/>
      <c r="AA14737" s="52"/>
    </row>
    <row r="14738" spans="19:27">
      <c r="S14738" s="52"/>
      <c r="T14738" s="52"/>
      <c r="U14738" s="52"/>
      <c r="V14738" s="52"/>
      <c r="W14738" s="52"/>
      <c r="X14738" s="52"/>
      <c r="Y14738" s="52"/>
      <c r="Z14738" s="52"/>
      <c r="AA14738" s="52"/>
    </row>
    <row r="14739" spans="19:27">
      <c r="S14739" s="52"/>
      <c r="T14739" s="52"/>
      <c r="U14739" s="52"/>
      <c r="V14739" s="52"/>
      <c r="W14739" s="52"/>
      <c r="X14739" s="52"/>
      <c r="Y14739" s="52"/>
      <c r="Z14739" s="52"/>
      <c r="AA14739" s="52"/>
    </row>
    <row r="14740" spans="19:27">
      <c r="S14740" s="52"/>
      <c r="T14740" s="52"/>
      <c r="U14740" s="52"/>
      <c r="V14740" s="52"/>
      <c r="W14740" s="52"/>
      <c r="X14740" s="52"/>
      <c r="Y14740" s="52"/>
      <c r="Z14740" s="52"/>
      <c r="AA14740" s="52"/>
    </row>
    <row r="14741" spans="19:27">
      <c r="S14741" s="52"/>
      <c r="T14741" s="52"/>
      <c r="U14741" s="52"/>
      <c r="V14741" s="52"/>
      <c r="W14741" s="52"/>
      <c r="X14741" s="52"/>
      <c r="Y14741" s="52"/>
      <c r="Z14741" s="52"/>
      <c r="AA14741" s="52"/>
    </row>
    <row r="14742" spans="19:27">
      <c r="S14742" s="52"/>
      <c r="T14742" s="52"/>
      <c r="U14742" s="52"/>
      <c r="V14742" s="52"/>
      <c r="W14742" s="52"/>
      <c r="X14742" s="52"/>
      <c r="Y14742" s="52"/>
      <c r="Z14742" s="52"/>
      <c r="AA14742" s="52"/>
    </row>
    <row r="14743" spans="19:27">
      <c r="S14743" s="52"/>
      <c r="T14743" s="52"/>
      <c r="U14743" s="52"/>
      <c r="V14743" s="52"/>
      <c r="W14743" s="52"/>
      <c r="X14743" s="52"/>
      <c r="Y14743" s="52"/>
      <c r="Z14743" s="52"/>
      <c r="AA14743" s="52"/>
    </row>
    <row r="14744" spans="19:27">
      <c r="S14744" s="52"/>
      <c r="T14744" s="52"/>
      <c r="U14744" s="52"/>
      <c r="V14744" s="52"/>
      <c r="W14744" s="52"/>
      <c r="X14744" s="52"/>
      <c r="Y14744" s="52"/>
      <c r="Z14744" s="52"/>
      <c r="AA14744" s="52"/>
    </row>
    <row r="14745" spans="19:27">
      <c r="S14745" s="52"/>
      <c r="T14745" s="52"/>
      <c r="U14745" s="52"/>
      <c r="V14745" s="52"/>
      <c r="W14745" s="52"/>
      <c r="X14745" s="52"/>
      <c r="Y14745" s="52"/>
      <c r="Z14745" s="52"/>
      <c r="AA14745" s="52"/>
    </row>
    <row r="14746" spans="19:27">
      <c r="S14746" s="52"/>
      <c r="T14746" s="52"/>
      <c r="U14746" s="52"/>
      <c r="V14746" s="52"/>
      <c r="W14746" s="52"/>
      <c r="X14746" s="52"/>
      <c r="Y14746" s="52"/>
      <c r="Z14746" s="52"/>
      <c r="AA14746" s="52"/>
    </row>
    <row r="14747" spans="19:27">
      <c r="S14747" s="52"/>
      <c r="T14747" s="52"/>
      <c r="U14747" s="52"/>
      <c r="V14747" s="52"/>
      <c r="W14747" s="52"/>
      <c r="X14747" s="52"/>
      <c r="Y14747" s="52"/>
      <c r="Z14747" s="52"/>
      <c r="AA14747" s="52"/>
    </row>
    <row r="14748" spans="19:27">
      <c r="S14748" s="52"/>
      <c r="T14748" s="52"/>
      <c r="U14748" s="52"/>
      <c r="V14748" s="52"/>
      <c r="W14748" s="52"/>
      <c r="X14748" s="52"/>
      <c r="Y14748" s="52"/>
      <c r="Z14748" s="52"/>
      <c r="AA14748" s="52"/>
    </row>
    <row r="14749" spans="19:27">
      <c r="S14749" s="52"/>
      <c r="T14749" s="52"/>
      <c r="U14749" s="52"/>
      <c r="V14749" s="52"/>
      <c r="W14749" s="52"/>
      <c r="X14749" s="52"/>
      <c r="Y14749" s="52"/>
      <c r="Z14749" s="52"/>
      <c r="AA14749" s="52"/>
    </row>
    <row r="14750" spans="19:27">
      <c r="S14750" s="52"/>
      <c r="T14750" s="52"/>
      <c r="U14750" s="52"/>
      <c r="V14750" s="52"/>
      <c r="W14750" s="52"/>
      <c r="X14750" s="52"/>
      <c r="Y14750" s="52"/>
      <c r="Z14750" s="52"/>
      <c r="AA14750" s="52"/>
    </row>
    <row r="14751" spans="19:27">
      <c r="S14751" s="52"/>
      <c r="T14751" s="52"/>
      <c r="U14751" s="52"/>
      <c r="V14751" s="52"/>
      <c r="W14751" s="52"/>
      <c r="X14751" s="52"/>
      <c r="Y14751" s="52"/>
      <c r="Z14751" s="52"/>
      <c r="AA14751" s="52"/>
    </row>
    <row r="14752" spans="19:27">
      <c r="S14752" s="52"/>
      <c r="T14752" s="52"/>
      <c r="U14752" s="52"/>
      <c r="V14752" s="52"/>
      <c r="W14752" s="52"/>
      <c r="X14752" s="52"/>
      <c r="Y14752" s="52"/>
      <c r="Z14752" s="52"/>
      <c r="AA14752" s="52"/>
    </row>
    <row r="14753" spans="19:27">
      <c r="S14753" s="52"/>
      <c r="T14753" s="52"/>
      <c r="U14753" s="52"/>
      <c r="V14753" s="52"/>
      <c r="W14753" s="52"/>
      <c r="X14753" s="52"/>
      <c r="Y14753" s="52"/>
      <c r="Z14753" s="52"/>
      <c r="AA14753" s="52"/>
    </row>
    <row r="14754" spans="19:27">
      <c r="S14754" s="52"/>
      <c r="T14754" s="52"/>
      <c r="U14754" s="52"/>
      <c r="V14754" s="52"/>
      <c r="W14754" s="52"/>
      <c r="X14754" s="52"/>
      <c r="Y14754" s="52"/>
      <c r="Z14754" s="52"/>
      <c r="AA14754" s="52"/>
    </row>
    <row r="14755" spans="19:27">
      <c r="S14755" s="52"/>
      <c r="T14755" s="52"/>
      <c r="U14755" s="52"/>
      <c r="V14755" s="52"/>
      <c r="W14755" s="52"/>
      <c r="X14755" s="52"/>
      <c r="Y14755" s="52"/>
      <c r="Z14755" s="52"/>
      <c r="AA14755" s="52"/>
    </row>
    <row r="14756" spans="19:27">
      <c r="S14756" s="52"/>
      <c r="T14756" s="52"/>
      <c r="U14756" s="52"/>
      <c r="V14756" s="52"/>
      <c r="W14756" s="52"/>
      <c r="X14756" s="52"/>
      <c r="Y14756" s="52"/>
      <c r="Z14756" s="52"/>
      <c r="AA14756" s="52"/>
    </row>
    <row r="14757" spans="19:27">
      <c r="S14757" s="52"/>
      <c r="T14757" s="52"/>
      <c r="U14757" s="52"/>
      <c r="V14757" s="52"/>
      <c r="W14757" s="52"/>
      <c r="X14757" s="52"/>
      <c r="Y14757" s="52"/>
      <c r="Z14757" s="52"/>
      <c r="AA14757" s="52"/>
    </row>
    <row r="14758" spans="19:27">
      <c r="S14758" s="52"/>
      <c r="T14758" s="52"/>
      <c r="U14758" s="52"/>
      <c r="V14758" s="52"/>
      <c r="W14758" s="52"/>
      <c r="X14758" s="52"/>
      <c r="Y14758" s="52"/>
      <c r="Z14758" s="52"/>
      <c r="AA14758" s="52"/>
    </row>
    <row r="14759" spans="19:27">
      <c r="S14759" s="52"/>
      <c r="T14759" s="52"/>
      <c r="U14759" s="52"/>
      <c r="V14759" s="52"/>
      <c r="W14759" s="52"/>
      <c r="X14759" s="52"/>
      <c r="Y14759" s="52"/>
      <c r="Z14759" s="52"/>
      <c r="AA14759" s="52"/>
    </row>
    <row r="14760" spans="19:27">
      <c r="S14760" s="52"/>
      <c r="T14760" s="52"/>
      <c r="U14760" s="52"/>
      <c r="V14760" s="52"/>
      <c r="W14760" s="52"/>
      <c r="X14760" s="52"/>
      <c r="Y14760" s="52"/>
      <c r="Z14760" s="52"/>
      <c r="AA14760" s="52"/>
    </row>
    <row r="14761" spans="19:27">
      <c r="S14761" s="52"/>
      <c r="T14761" s="52"/>
      <c r="U14761" s="52"/>
      <c r="V14761" s="52"/>
      <c r="W14761" s="52"/>
      <c r="X14761" s="52"/>
      <c r="Y14761" s="52"/>
      <c r="Z14761" s="52"/>
      <c r="AA14761" s="52"/>
    </row>
    <row r="14762" spans="19:27">
      <c r="S14762" s="52"/>
      <c r="T14762" s="52"/>
      <c r="U14762" s="52"/>
      <c r="V14762" s="52"/>
      <c r="W14762" s="52"/>
      <c r="X14762" s="52"/>
      <c r="Y14762" s="52"/>
      <c r="Z14762" s="52"/>
      <c r="AA14762" s="52"/>
    </row>
    <row r="14763" spans="19:27">
      <c r="S14763" s="52"/>
      <c r="T14763" s="52"/>
      <c r="U14763" s="52"/>
      <c r="V14763" s="52"/>
      <c r="W14763" s="52"/>
      <c r="X14763" s="52"/>
      <c r="Y14763" s="52"/>
      <c r="Z14763" s="52"/>
      <c r="AA14763" s="52"/>
    </row>
    <row r="14764" spans="19:27">
      <c r="S14764" s="52"/>
      <c r="T14764" s="52"/>
      <c r="U14764" s="52"/>
      <c r="V14764" s="52"/>
      <c r="W14764" s="52"/>
      <c r="X14764" s="52"/>
      <c r="Y14764" s="52"/>
      <c r="Z14764" s="52"/>
      <c r="AA14764" s="52"/>
    </row>
    <row r="14765" spans="19:27">
      <c r="S14765" s="52"/>
      <c r="T14765" s="52"/>
      <c r="U14765" s="52"/>
      <c r="V14765" s="52"/>
      <c r="W14765" s="52"/>
      <c r="X14765" s="52"/>
      <c r="Y14765" s="52"/>
      <c r="Z14765" s="52"/>
      <c r="AA14765" s="52"/>
    </row>
    <row r="14766" spans="19:27">
      <c r="S14766" s="52"/>
      <c r="T14766" s="52"/>
      <c r="U14766" s="52"/>
      <c r="V14766" s="52"/>
      <c r="W14766" s="52"/>
      <c r="X14766" s="52"/>
      <c r="Y14766" s="52"/>
      <c r="Z14766" s="52"/>
      <c r="AA14766" s="52"/>
    </row>
    <row r="14767" spans="19:27">
      <c r="S14767" s="52"/>
      <c r="T14767" s="52"/>
      <c r="U14767" s="52"/>
      <c r="V14767" s="52"/>
      <c r="W14767" s="52"/>
      <c r="X14767" s="52"/>
      <c r="Y14767" s="52"/>
      <c r="Z14767" s="52"/>
      <c r="AA14767" s="52"/>
    </row>
    <row r="14768" spans="19:27">
      <c r="S14768" s="52"/>
      <c r="T14768" s="52"/>
      <c r="U14768" s="52"/>
      <c r="V14768" s="52"/>
      <c r="W14768" s="52"/>
      <c r="X14768" s="52"/>
      <c r="Y14768" s="52"/>
      <c r="Z14768" s="52"/>
      <c r="AA14768" s="52"/>
    </row>
    <row r="14769" spans="19:27">
      <c r="S14769" s="52"/>
      <c r="T14769" s="52"/>
      <c r="U14769" s="52"/>
      <c r="V14769" s="52"/>
      <c r="W14769" s="52"/>
      <c r="X14769" s="52"/>
      <c r="Y14769" s="52"/>
      <c r="Z14769" s="52"/>
      <c r="AA14769" s="52"/>
    </row>
    <row r="14770" spans="19:27">
      <c r="S14770" s="52"/>
      <c r="T14770" s="52"/>
      <c r="U14770" s="52"/>
      <c r="V14770" s="52"/>
      <c r="W14770" s="52"/>
      <c r="X14770" s="52"/>
      <c r="Y14770" s="52"/>
      <c r="Z14770" s="52"/>
      <c r="AA14770" s="52"/>
    </row>
    <row r="14771" spans="19:27">
      <c r="S14771" s="52"/>
      <c r="T14771" s="52"/>
      <c r="U14771" s="52"/>
      <c r="V14771" s="52"/>
      <c r="W14771" s="52"/>
      <c r="X14771" s="52"/>
      <c r="Y14771" s="52"/>
      <c r="Z14771" s="52"/>
      <c r="AA14771" s="52"/>
    </row>
    <row r="14772" spans="19:27">
      <c r="S14772" s="52"/>
      <c r="T14772" s="52"/>
      <c r="U14772" s="52"/>
      <c r="V14772" s="52"/>
      <c r="W14772" s="52"/>
      <c r="X14772" s="52"/>
      <c r="Y14772" s="52"/>
      <c r="Z14772" s="52"/>
      <c r="AA14772" s="52"/>
    </row>
    <row r="14773" spans="19:27">
      <c r="S14773" s="52"/>
      <c r="T14773" s="52"/>
      <c r="U14773" s="52"/>
      <c r="V14773" s="52"/>
      <c r="W14773" s="52"/>
      <c r="X14773" s="52"/>
      <c r="Y14773" s="52"/>
      <c r="Z14773" s="52"/>
      <c r="AA14773" s="52"/>
    </row>
    <row r="14774" spans="19:27">
      <c r="S14774" s="52"/>
      <c r="T14774" s="52"/>
      <c r="U14774" s="52"/>
      <c r="V14774" s="52"/>
      <c r="W14774" s="52"/>
      <c r="X14774" s="52"/>
      <c r="Y14774" s="52"/>
      <c r="Z14774" s="52"/>
      <c r="AA14774" s="52"/>
    </row>
    <row r="14775" spans="19:27">
      <c r="S14775" s="52"/>
      <c r="T14775" s="52"/>
      <c r="U14775" s="52"/>
      <c r="V14775" s="52"/>
      <c r="W14775" s="52"/>
      <c r="X14775" s="52"/>
      <c r="Y14775" s="52"/>
      <c r="Z14775" s="52"/>
      <c r="AA14775" s="52"/>
    </row>
    <row r="14776" spans="19:27">
      <c r="S14776" s="52"/>
      <c r="T14776" s="52"/>
      <c r="U14776" s="52"/>
      <c r="V14776" s="52"/>
      <c r="W14776" s="52"/>
      <c r="X14776" s="52"/>
      <c r="Y14776" s="52"/>
      <c r="Z14776" s="52"/>
      <c r="AA14776" s="52"/>
    </row>
    <row r="14777" spans="19:27">
      <c r="S14777" s="52"/>
      <c r="T14777" s="52"/>
      <c r="U14777" s="52"/>
      <c r="V14777" s="52"/>
      <c r="W14777" s="52"/>
      <c r="X14777" s="52"/>
      <c r="Y14777" s="52"/>
      <c r="Z14777" s="52"/>
      <c r="AA14777" s="52"/>
    </row>
    <row r="14778" spans="19:27">
      <c r="S14778" s="52"/>
      <c r="T14778" s="52"/>
      <c r="U14778" s="52"/>
      <c r="V14778" s="52"/>
      <c r="W14778" s="52"/>
      <c r="X14778" s="52"/>
      <c r="Y14778" s="52"/>
      <c r="Z14778" s="52"/>
      <c r="AA14778" s="52"/>
    </row>
    <row r="14779" spans="19:27">
      <c r="S14779" s="52"/>
      <c r="T14779" s="52"/>
      <c r="U14779" s="52"/>
      <c r="V14779" s="52"/>
      <c r="W14779" s="52"/>
      <c r="X14779" s="52"/>
      <c r="Y14779" s="52"/>
      <c r="Z14779" s="52"/>
      <c r="AA14779" s="52"/>
    </row>
    <row r="14780" spans="19:27">
      <c r="S14780" s="52"/>
      <c r="T14780" s="52"/>
      <c r="U14780" s="52"/>
      <c r="V14780" s="52"/>
      <c r="W14780" s="52"/>
      <c r="X14780" s="52"/>
      <c r="Y14780" s="52"/>
      <c r="Z14780" s="52"/>
      <c r="AA14780" s="52"/>
    </row>
    <row r="14781" spans="19:27">
      <c r="S14781" s="52"/>
      <c r="T14781" s="52"/>
      <c r="U14781" s="52"/>
      <c r="V14781" s="52"/>
      <c r="W14781" s="52"/>
      <c r="X14781" s="52"/>
      <c r="Y14781" s="52"/>
      <c r="Z14781" s="52"/>
      <c r="AA14781" s="52"/>
    </row>
    <row r="14782" spans="19:27">
      <c r="S14782" s="52"/>
      <c r="T14782" s="52"/>
      <c r="U14782" s="52"/>
      <c r="V14782" s="52"/>
      <c r="W14782" s="52"/>
      <c r="X14782" s="52"/>
      <c r="Y14782" s="52"/>
      <c r="Z14782" s="52"/>
      <c r="AA14782" s="52"/>
    </row>
    <row r="14783" spans="19:27">
      <c r="S14783" s="52"/>
      <c r="T14783" s="52"/>
      <c r="U14783" s="52"/>
      <c r="V14783" s="52"/>
      <c r="W14783" s="52"/>
      <c r="X14783" s="52"/>
      <c r="Y14783" s="52"/>
      <c r="Z14783" s="52"/>
      <c r="AA14783" s="52"/>
    </row>
    <row r="14784" spans="19:27">
      <c r="S14784" s="52"/>
      <c r="T14784" s="52"/>
      <c r="U14784" s="52"/>
      <c r="V14784" s="52"/>
      <c r="W14784" s="52"/>
      <c r="X14784" s="52"/>
      <c r="Y14784" s="52"/>
      <c r="Z14784" s="52"/>
      <c r="AA14784" s="52"/>
    </row>
    <row r="14785" spans="19:27">
      <c r="S14785" s="52"/>
      <c r="T14785" s="52"/>
      <c r="U14785" s="52"/>
      <c r="V14785" s="52"/>
      <c r="W14785" s="52"/>
      <c r="X14785" s="52"/>
      <c r="Y14785" s="52"/>
      <c r="Z14785" s="52"/>
      <c r="AA14785" s="52"/>
    </row>
    <row r="14786" spans="19:27">
      <c r="S14786" s="52"/>
      <c r="T14786" s="52"/>
      <c r="U14786" s="52"/>
      <c r="V14786" s="52"/>
      <c r="W14786" s="52"/>
      <c r="X14786" s="52"/>
      <c r="Y14786" s="52"/>
      <c r="Z14786" s="52"/>
      <c r="AA14786" s="52"/>
    </row>
    <row r="14787" spans="19:27">
      <c r="S14787" s="52"/>
      <c r="T14787" s="52"/>
      <c r="U14787" s="52"/>
      <c r="V14787" s="52"/>
      <c r="W14787" s="52"/>
      <c r="X14787" s="52"/>
      <c r="Y14787" s="52"/>
      <c r="Z14787" s="52"/>
      <c r="AA14787" s="52"/>
    </row>
    <row r="14788" spans="19:27">
      <c r="S14788" s="52"/>
      <c r="T14788" s="52"/>
      <c r="U14788" s="52"/>
      <c r="V14788" s="52"/>
      <c r="W14788" s="52"/>
      <c r="X14788" s="52"/>
      <c r="Y14788" s="52"/>
      <c r="Z14788" s="52"/>
      <c r="AA14788" s="52"/>
    </row>
    <row r="14789" spans="19:27">
      <c r="S14789" s="52"/>
      <c r="T14789" s="52"/>
      <c r="U14789" s="52"/>
      <c r="V14789" s="52"/>
      <c r="W14789" s="52"/>
      <c r="X14789" s="52"/>
      <c r="Y14789" s="52"/>
      <c r="Z14789" s="52"/>
      <c r="AA14789" s="52"/>
    </row>
    <row r="14790" spans="19:27">
      <c r="S14790" s="52"/>
      <c r="T14790" s="52"/>
      <c r="U14790" s="52"/>
      <c r="V14790" s="52"/>
      <c r="W14790" s="52"/>
      <c r="X14790" s="52"/>
      <c r="Y14790" s="52"/>
      <c r="Z14790" s="52"/>
      <c r="AA14790" s="52"/>
    </row>
    <row r="14791" spans="19:27">
      <c r="S14791" s="52"/>
      <c r="T14791" s="52"/>
      <c r="U14791" s="52"/>
      <c r="V14791" s="52"/>
      <c r="W14791" s="52"/>
      <c r="X14791" s="52"/>
      <c r="Y14791" s="52"/>
      <c r="Z14791" s="52"/>
      <c r="AA14791" s="52"/>
    </row>
    <row r="14792" spans="19:27">
      <c r="S14792" s="52"/>
      <c r="T14792" s="52"/>
      <c r="U14792" s="52"/>
      <c r="V14792" s="52"/>
      <c r="W14792" s="52"/>
      <c r="X14792" s="52"/>
      <c r="Y14792" s="52"/>
      <c r="Z14792" s="52"/>
      <c r="AA14792" s="52"/>
    </row>
    <row r="14793" spans="19:27">
      <c r="S14793" s="52"/>
      <c r="T14793" s="52"/>
      <c r="U14793" s="52"/>
      <c r="V14793" s="52"/>
      <c r="W14793" s="52"/>
      <c r="X14793" s="52"/>
      <c r="Y14793" s="52"/>
      <c r="Z14793" s="52"/>
      <c r="AA14793" s="52"/>
    </row>
    <row r="14794" spans="19:27">
      <c r="S14794" s="52"/>
      <c r="T14794" s="52"/>
      <c r="U14794" s="52"/>
      <c r="V14794" s="52"/>
      <c r="W14794" s="52"/>
      <c r="X14794" s="52"/>
      <c r="Y14794" s="52"/>
      <c r="Z14794" s="52"/>
      <c r="AA14794" s="52"/>
    </row>
    <row r="14795" spans="19:27">
      <c r="S14795" s="52"/>
      <c r="T14795" s="52"/>
      <c r="U14795" s="52"/>
      <c r="V14795" s="52"/>
      <c r="W14795" s="52"/>
      <c r="X14795" s="52"/>
      <c r="Y14795" s="52"/>
      <c r="Z14795" s="52"/>
      <c r="AA14795" s="52"/>
    </row>
    <row r="14796" spans="19:27">
      <c r="S14796" s="52"/>
      <c r="T14796" s="52"/>
      <c r="U14796" s="52"/>
      <c r="V14796" s="52"/>
      <c r="W14796" s="52"/>
      <c r="X14796" s="52"/>
      <c r="Y14796" s="52"/>
      <c r="Z14796" s="52"/>
      <c r="AA14796" s="52"/>
    </row>
    <row r="14797" spans="19:27">
      <c r="S14797" s="52"/>
      <c r="T14797" s="52"/>
      <c r="U14797" s="52"/>
      <c r="V14797" s="52"/>
      <c r="W14797" s="52"/>
      <c r="X14797" s="52"/>
      <c r="Y14797" s="52"/>
      <c r="Z14797" s="52"/>
      <c r="AA14797" s="52"/>
    </row>
    <row r="14798" spans="19:27">
      <c r="S14798" s="52"/>
      <c r="T14798" s="52"/>
      <c r="U14798" s="52"/>
      <c r="V14798" s="52"/>
      <c r="W14798" s="52"/>
      <c r="X14798" s="52"/>
      <c r="Y14798" s="52"/>
      <c r="Z14798" s="52"/>
      <c r="AA14798" s="52"/>
    </row>
    <row r="14799" spans="19:27">
      <c r="S14799" s="52"/>
      <c r="T14799" s="52"/>
      <c r="U14799" s="52"/>
      <c r="V14799" s="52"/>
      <c r="W14799" s="52"/>
      <c r="X14799" s="52"/>
      <c r="Y14799" s="52"/>
      <c r="Z14799" s="52"/>
      <c r="AA14799" s="52"/>
    </row>
    <row r="14800" spans="19:27">
      <c r="S14800" s="52"/>
      <c r="T14800" s="52"/>
      <c r="U14800" s="52"/>
      <c r="V14800" s="52"/>
      <c r="W14800" s="52"/>
      <c r="X14800" s="52"/>
      <c r="Y14800" s="52"/>
      <c r="Z14800" s="52"/>
      <c r="AA14800" s="52"/>
    </row>
    <row r="14801" spans="19:27">
      <c r="S14801" s="52"/>
      <c r="T14801" s="52"/>
      <c r="U14801" s="52"/>
      <c r="V14801" s="52"/>
      <c r="W14801" s="52"/>
      <c r="X14801" s="52"/>
      <c r="Y14801" s="52"/>
      <c r="Z14801" s="52"/>
      <c r="AA14801" s="52"/>
    </row>
    <row r="14802" spans="19:27">
      <c r="S14802" s="52"/>
      <c r="T14802" s="52"/>
      <c r="U14802" s="52"/>
      <c r="V14802" s="52"/>
      <c r="W14802" s="52"/>
      <c r="X14802" s="52"/>
      <c r="Y14802" s="52"/>
      <c r="Z14802" s="52"/>
      <c r="AA14802" s="52"/>
    </row>
    <row r="14803" spans="19:27">
      <c r="S14803" s="52"/>
      <c r="T14803" s="52"/>
      <c r="U14803" s="52"/>
      <c r="V14803" s="52"/>
      <c r="W14803" s="52"/>
      <c r="X14803" s="52"/>
      <c r="Y14803" s="52"/>
      <c r="Z14803" s="52"/>
      <c r="AA14803" s="52"/>
    </row>
    <row r="14804" spans="19:27">
      <c r="S14804" s="52"/>
      <c r="T14804" s="52"/>
      <c r="U14804" s="52"/>
      <c r="V14804" s="52"/>
      <c r="W14804" s="52"/>
      <c r="X14804" s="52"/>
      <c r="Y14804" s="52"/>
      <c r="Z14804" s="52"/>
      <c r="AA14804" s="52"/>
    </row>
    <row r="14805" spans="19:27">
      <c r="S14805" s="52"/>
      <c r="T14805" s="52"/>
      <c r="U14805" s="52"/>
      <c r="V14805" s="52"/>
      <c r="W14805" s="52"/>
      <c r="X14805" s="52"/>
      <c r="Y14805" s="52"/>
      <c r="Z14805" s="52"/>
      <c r="AA14805" s="52"/>
    </row>
    <row r="14806" spans="19:27">
      <c r="S14806" s="52"/>
      <c r="T14806" s="52"/>
      <c r="U14806" s="52"/>
      <c r="V14806" s="52"/>
      <c r="W14806" s="52"/>
      <c r="X14806" s="52"/>
      <c r="Y14806" s="52"/>
      <c r="Z14806" s="52"/>
      <c r="AA14806" s="52"/>
    </row>
    <row r="14807" spans="19:27">
      <c r="S14807" s="52"/>
      <c r="T14807" s="52"/>
      <c r="U14807" s="52"/>
      <c r="V14807" s="52"/>
      <c r="W14807" s="52"/>
      <c r="X14807" s="52"/>
      <c r="Y14807" s="52"/>
      <c r="Z14807" s="52"/>
      <c r="AA14807" s="52"/>
    </row>
    <row r="14808" spans="19:27">
      <c r="S14808" s="52"/>
      <c r="T14808" s="52"/>
      <c r="U14808" s="52"/>
      <c r="V14808" s="52"/>
      <c r="W14808" s="52"/>
      <c r="X14808" s="52"/>
      <c r="Y14808" s="52"/>
      <c r="Z14808" s="52"/>
      <c r="AA14808" s="52"/>
    </row>
    <row r="14809" spans="19:27">
      <c r="S14809" s="52"/>
      <c r="T14809" s="52"/>
      <c r="U14809" s="52"/>
      <c r="V14809" s="52"/>
      <c r="W14809" s="52"/>
      <c r="X14809" s="52"/>
      <c r="Y14809" s="52"/>
      <c r="Z14809" s="52"/>
      <c r="AA14809" s="52"/>
    </row>
    <row r="14810" spans="19:27">
      <c r="S14810" s="52"/>
      <c r="T14810" s="52"/>
      <c r="U14810" s="52"/>
      <c r="V14810" s="52"/>
      <c r="W14810" s="52"/>
      <c r="X14810" s="52"/>
      <c r="Y14810" s="52"/>
      <c r="Z14810" s="52"/>
      <c r="AA14810" s="52"/>
    </row>
    <row r="14811" spans="19:27">
      <c r="S14811" s="52"/>
      <c r="T14811" s="52"/>
      <c r="U14811" s="52"/>
      <c r="V14811" s="52"/>
      <c r="W14811" s="52"/>
      <c r="X14811" s="52"/>
      <c r="Y14811" s="52"/>
      <c r="Z14811" s="52"/>
      <c r="AA14811" s="52"/>
    </row>
    <row r="14812" spans="19:27">
      <c r="S14812" s="52"/>
      <c r="T14812" s="52"/>
      <c r="U14812" s="52"/>
      <c r="V14812" s="52"/>
      <c r="W14812" s="52"/>
      <c r="X14812" s="52"/>
      <c r="Y14812" s="52"/>
      <c r="Z14812" s="52"/>
      <c r="AA14812" s="52"/>
    </row>
    <row r="14813" spans="19:27">
      <c r="S14813" s="52"/>
      <c r="T14813" s="52"/>
      <c r="U14813" s="52"/>
      <c r="V14813" s="52"/>
      <c r="W14813" s="52"/>
      <c r="X14813" s="52"/>
      <c r="Y14813" s="52"/>
      <c r="Z14813" s="52"/>
      <c r="AA14813" s="52"/>
    </row>
    <row r="14814" spans="19:27">
      <c r="S14814" s="52"/>
      <c r="T14814" s="52"/>
      <c r="U14814" s="52"/>
      <c r="V14814" s="52"/>
      <c r="W14814" s="52"/>
      <c r="X14814" s="52"/>
      <c r="Y14814" s="52"/>
      <c r="Z14814" s="52"/>
      <c r="AA14814" s="52"/>
    </row>
    <row r="14815" spans="19:27">
      <c r="S14815" s="52"/>
      <c r="T14815" s="52"/>
      <c r="U14815" s="52"/>
      <c r="V14815" s="52"/>
      <c r="W14815" s="52"/>
      <c r="X14815" s="52"/>
      <c r="Y14815" s="52"/>
      <c r="Z14815" s="52"/>
      <c r="AA14815" s="52"/>
    </row>
    <row r="14816" spans="19:27">
      <c r="S14816" s="52"/>
      <c r="T14816" s="52"/>
      <c r="U14816" s="52"/>
      <c r="V14816" s="52"/>
      <c r="W14816" s="52"/>
      <c r="X14816" s="52"/>
      <c r="Y14816" s="52"/>
      <c r="Z14816" s="52"/>
      <c r="AA14816" s="52"/>
    </row>
    <row r="14817" spans="19:27">
      <c r="S14817" s="52"/>
      <c r="T14817" s="52"/>
      <c r="U14817" s="52"/>
      <c r="V14817" s="52"/>
      <c r="W14817" s="52"/>
      <c r="X14817" s="52"/>
      <c r="Y14817" s="52"/>
      <c r="Z14817" s="52"/>
      <c r="AA14817" s="52"/>
    </row>
    <row r="14818" spans="19:27">
      <c r="S14818" s="52"/>
      <c r="T14818" s="52"/>
      <c r="U14818" s="52"/>
      <c r="V14818" s="52"/>
      <c r="W14818" s="52"/>
      <c r="X14818" s="52"/>
      <c r="Y14818" s="52"/>
      <c r="Z14818" s="52"/>
      <c r="AA14818" s="52"/>
    </row>
    <row r="14819" spans="19:27">
      <c r="S14819" s="52"/>
      <c r="T14819" s="52"/>
      <c r="U14819" s="52"/>
      <c r="V14819" s="52"/>
      <c r="W14819" s="52"/>
      <c r="X14819" s="52"/>
      <c r="Y14819" s="52"/>
      <c r="Z14819" s="52"/>
      <c r="AA14819" s="52"/>
    </row>
    <row r="14820" spans="19:27">
      <c r="S14820" s="52"/>
      <c r="T14820" s="52"/>
      <c r="U14820" s="52"/>
      <c r="V14820" s="52"/>
      <c r="W14820" s="52"/>
      <c r="X14820" s="52"/>
      <c r="Y14820" s="52"/>
      <c r="Z14820" s="52"/>
      <c r="AA14820" s="52"/>
    </row>
    <row r="14821" spans="19:27">
      <c r="S14821" s="52"/>
      <c r="T14821" s="52"/>
      <c r="U14821" s="52"/>
      <c r="V14821" s="52"/>
      <c r="W14821" s="52"/>
      <c r="X14821" s="52"/>
      <c r="Y14821" s="52"/>
      <c r="Z14821" s="52"/>
      <c r="AA14821" s="52"/>
    </row>
    <row r="14822" spans="19:27">
      <c r="S14822" s="52"/>
      <c r="T14822" s="52"/>
      <c r="U14822" s="52"/>
      <c r="V14822" s="52"/>
      <c r="W14822" s="52"/>
      <c r="X14822" s="52"/>
      <c r="Y14822" s="52"/>
      <c r="Z14822" s="52"/>
      <c r="AA14822" s="52"/>
    </row>
    <row r="14823" spans="19:27">
      <c r="S14823" s="52"/>
      <c r="T14823" s="52"/>
      <c r="U14823" s="52"/>
      <c r="V14823" s="52"/>
      <c r="W14823" s="52"/>
      <c r="X14823" s="52"/>
      <c r="Y14823" s="52"/>
      <c r="Z14823" s="52"/>
      <c r="AA14823" s="52"/>
    </row>
    <row r="14824" spans="19:27">
      <c r="S14824" s="52"/>
      <c r="T14824" s="52"/>
      <c r="U14824" s="52"/>
      <c r="V14824" s="52"/>
      <c r="W14824" s="52"/>
      <c r="X14824" s="52"/>
      <c r="Y14824" s="52"/>
      <c r="Z14824" s="52"/>
      <c r="AA14824" s="52"/>
    </row>
    <row r="14825" spans="19:27">
      <c r="S14825" s="52"/>
      <c r="T14825" s="52"/>
      <c r="U14825" s="52"/>
      <c r="V14825" s="52"/>
      <c r="W14825" s="52"/>
      <c r="X14825" s="52"/>
      <c r="Y14825" s="52"/>
      <c r="Z14825" s="52"/>
      <c r="AA14825" s="52"/>
    </row>
    <row r="14826" spans="19:27">
      <c r="S14826" s="52"/>
      <c r="T14826" s="52"/>
      <c r="U14826" s="52"/>
      <c r="V14826" s="52"/>
      <c r="W14826" s="52"/>
      <c r="X14826" s="52"/>
      <c r="Y14826" s="52"/>
      <c r="Z14826" s="52"/>
      <c r="AA14826" s="52"/>
    </row>
    <row r="14827" spans="19:27">
      <c r="S14827" s="52"/>
      <c r="T14827" s="52"/>
      <c r="U14827" s="52"/>
      <c r="V14827" s="52"/>
      <c r="W14827" s="52"/>
      <c r="X14827" s="52"/>
      <c r="Y14827" s="52"/>
      <c r="Z14827" s="52"/>
      <c r="AA14827" s="52"/>
    </row>
    <row r="14828" spans="19:27">
      <c r="S14828" s="52"/>
      <c r="T14828" s="52"/>
      <c r="U14828" s="52"/>
      <c r="V14828" s="52"/>
      <c r="W14828" s="52"/>
      <c r="X14828" s="52"/>
      <c r="Y14828" s="52"/>
      <c r="Z14828" s="52"/>
      <c r="AA14828" s="52"/>
    </row>
    <row r="14829" spans="19:27">
      <c r="S14829" s="52"/>
      <c r="T14829" s="52"/>
      <c r="U14829" s="52"/>
      <c r="V14829" s="52"/>
      <c r="W14829" s="52"/>
      <c r="X14829" s="52"/>
      <c r="Y14829" s="52"/>
      <c r="Z14829" s="52"/>
      <c r="AA14829" s="52"/>
    </row>
    <row r="14830" spans="19:27">
      <c r="S14830" s="52"/>
      <c r="T14830" s="52"/>
      <c r="U14830" s="52"/>
      <c r="V14830" s="52"/>
      <c r="W14830" s="52"/>
      <c r="X14830" s="52"/>
      <c r="Y14830" s="52"/>
      <c r="Z14830" s="52"/>
      <c r="AA14830" s="52"/>
    </row>
    <row r="14831" spans="19:27">
      <c r="S14831" s="52"/>
      <c r="T14831" s="52"/>
      <c r="U14831" s="52"/>
      <c r="V14831" s="52"/>
      <c r="W14831" s="52"/>
      <c r="X14831" s="52"/>
      <c r="Y14831" s="52"/>
      <c r="Z14831" s="52"/>
      <c r="AA14831" s="52"/>
    </row>
    <row r="14832" spans="19:27">
      <c r="S14832" s="52"/>
      <c r="T14832" s="52"/>
      <c r="U14832" s="52"/>
      <c r="V14832" s="52"/>
      <c r="W14832" s="52"/>
      <c r="X14832" s="52"/>
      <c r="Y14832" s="52"/>
      <c r="Z14832" s="52"/>
      <c r="AA14832" s="52"/>
    </row>
    <row r="14833" spans="19:27">
      <c r="S14833" s="52"/>
      <c r="T14833" s="52"/>
      <c r="U14833" s="52"/>
      <c r="V14833" s="52"/>
      <c r="W14833" s="52"/>
      <c r="X14833" s="52"/>
      <c r="Y14833" s="52"/>
      <c r="Z14833" s="52"/>
      <c r="AA14833" s="52"/>
    </row>
    <row r="14834" spans="19:27">
      <c r="S14834" s="52"/>
      <c r="T14834" s="52"/>
      <c r="U14834" s="52"/>
      <c r="V14834" s="52"/>
      <c r="W14834" s="52"/>
      <c r="X14834" s="52"/>
      <c r="Y14834" s="52"/>
      <c r="Z14834" s="52"/>
      <c r="AA14834" s="52"/>
    </row>
    <row r="14835" spans="19:27">
      <c r="S14835" s="52"/>
      <c r="T14835" s="52"/>
      <c r="U14835" s="52"/>
      <c r="V14835" s="52"/>
      <c r="W14835" s="52"/>
      <c r="X14835" s="52"/>
      <c r="Y14835" s="52"/>
      <c r="Z14835" s="52"/>
      <c r="AA14835" s="52"/>
    </row>
    <row r="14836" spans="19:27">
      <c r="S14836" s="52"/>
      <c r="T14836" s="52"/>
      <c r="U14836" s="52"/>
      <c r="V14836" s="52"/>
      <c r="W14836" s="52"/>
      <c r="X14836" s="52"/>
      <c r="Y14836" s="52"/>
      <c r="Z14836" s="52"/>
      <c r="AA14836" s="52"/>
    </row>
    <row r="14837" spans="19:27">
      <c r="S14837" s="52"/>
      <c r="T14837" s="52"/>
      <c r="U14837" s="52"/>
      <c r="V14837" s="52"/>
      <c r="W14837" s="52"/>
      <c r="X14837" s="52"/>
      <c r="Y14837" s="52"/>
      <c r="Z14837" s="52"/>
      <c r="AA14837" s="52"/>
    </row>
    <row r="14838" spans="19:27">
      <c r="S14838" s="52"/>
      <c r="T14838" s="52"/>
      <c r="U14838" s="52"/>
      <c r="V14838" s="52"/>
      <c r="W14838" s="52"/>
      <c r="X14838" s="52"/>
      <c r="Y14838" s="52"/>
      <c r="Z14838" s="52"/>
      <c r="AA14838" s="52"/>
    </row>
    <row r="14839" spans="19:27">
      <c r="S14839" s="52"/>
      <c r="T14839" s="52"/>
      <c r="U14839" s="52"/>
      <c r="V14839" s="52"/>
      <c r="W14839" s="52"/>
      <c r="X14839" s="52"/>
      <c r="Y14839" s="52"/>
      <c r="Z14839" s="52"/>
      <c r="AA14839" s="52"/>
    </row>
    <row r="14840" spans="19:27">
      <c r="S14840" s="52"/>
      <c r="T14840" s="52"/>
      <c r="U14840" s="52"/>
      <c r="V14840" s="52"/>
      <c r="W14840" s="52"/>
      <c r="X14840" s="52"/>
      <c r="Y14840" s="52"/>
      <c r="Z14840" s="52"/>
      <c r="AA14840" s="52"/>
    </row>
    <row r="14841" spans="19:27">
      <c r="S14841" s="52"/>
      <c r="T14841" s="52"/>
      <c r="U14841" s="52"/>
      <c r="V14841" s="52"/>
      <c r="W14841" s="52"/>
      <c r="X14841" s="52"/>
      <c r="Y14841" s="52"/>
      <c r="Z14841" s="52"/>
      <c r="AA14841" s="52"/>
    </row>
    <row r="14842" spans="19:27">
      <c r="S14842" s="52"/>
      <c r="T14842" s="52"/>
      <c r="U14842" s="52"/>
      <c r="V14842" s="52"/>
      <c r="W14842" s="52"/>
      <c r="X14842" s="52"/>
      <c r="Y14842" s="52"/>
      <c r="Z14842" s="52"/>
      <c r="AA14842" s="52"/>
    </row>
    <row r="14843" spans="19:27">
      <c r="S14843" s="52"/>
      <c r="T14843" s="52"/>
      <c r="U14843" s="52"/>
      <c r="V14843" s="52"/>
      <c r="W14843" s="52"/>
      <c r="X14843" s="52"/>
      <c r="Y14843" s="52"/>
      <c r="Z14843" s="52"/>
      <c r="AA14843" s="52"/>
    </row>
    <row r="14844" spans="19:27">
      <c r="S14844" s="52"/>
      <c r="T14844" s="52"/>
      <c r="U14844" s="52"/>
      <c r="V14844" s="52"/>
      <c r="W14844" s="52"/>
      <c r="X14844" s="52"/>
      <c r="Y14844" s="52"/>
      <c r="Z14844" s="52"/>
      <c r="AA14844" s="52"/>
    </row>
    <row r="14845" spans="19:27">
      <c r="S14845" s="52"/>
      <c r="T14845" s="52"/>
      <c r="U14845" s="52"/>
      <c r="V14845" s="52"/>
      <c r="W14845" s="52"/>
      <c r="X14845" s="52"/>
      <c r="Y14845" s="52"/>
      <c r="Z14845" s="52"/>
      <c r="AA14845" s="52"/>
    </row>
    <row r="14846" spans="19:27">
      <c r="S14846" s="52"/>
      <c r="T14846" s="52"/>
      <c r="U14846" s="52"/>
      <c r="V14846" s="52"/>
      <c r="W14846" s="52"/>
      <c r="X14846" s="52"/>
      <c r="Y14846" s="52"/>
      <c r="Z14846" s="52"/>
      <c r="AA14846" s="52"/>
    </row>
    <row r="14847" spans="19:27">
      <c r="S14847" s="52"/>
      <c r="T14847" s="52"/>
      <c r="U14847" s="52"/>
      <c r="V14847" s="52"/>
      <c r="W14847" s="52"/>
      <c r="X14847" s="52"/>
      <c r="Y14847" s="52"/>
      <c r="Z14847" s="52"/>
      <c r="AA14847" s="52"/>
    </row>
    <row r="14848" spans="19:27">
      <c r="S14848" s="52"/>
      <c r="T14848" s="52"/>
      <c r="U14848" s="52"/>
      <c r="V14848" s="52"/>
      <c r="W14848" s="52"/>
      <c r="X14848" s="52"/>
      <c r="Y14848" s="52"/>
      <c r="Z14848" s="52"/>
      <c r="AA14848" s="52"/>
    </row>
    <row r="14849" spans="19:27">
      <c r="S14849" s="52"/>
      <c r="T14849" s="52"/>
      <c r="U14849" s="52"/>
      <c r="V14849" s="52"/>
      <c r="W14849" s="52"/>
      <c r="X14849" s="52"/>
      <c r="Y14849" s="52"/>
      <c r="Z14849" s="52"/>
      <c r="AA14849" s="52"/>
    </row>
    <row r="14850" spans="19:27">
      <c r="S14850" s="52"/>
      <c r="T14850" s="52"/>
      <c r="U14850" s="52"/>
      <c r="V14850" s="52"/>
      <c r="W14850" s="52"/>
      <c r="X14850" s="52"/>
      <c r="Y14850" s="52"/>
      <c r="Z14850" s="52"/>
      <c r="AA14850" s="52"/>
    </row>
    <row r="14851" spans="19:27">
      <c r="S14851" s="52"/>
      <c r="T14851" s="52"/>
      <c r="U14851" s="52"/>
      <c r="V14851" s="52"/>
      <c r="W14851" s="52"/>
      <c r="X14851" s="52"/>
      <c r="Y14851" s="52"/>
      <c r="Z14851" s="52"/>
      <c r="AA14851" s="52"/>
    </row>
    <row r="14852" spans="19:27">
      <c r="S14852" s="52"/>
      <c r="T14852" s="52"/>
      <c r="U14852" s="52"/>
      <c r="V14852" s="52"/>
      <c r="W14852" s="52"/>
      <c r="X14852" s="52"/>
      <c r="Y14852" s="52"/>
      <c r="Z14852" s="52"/>
      <c r="AA14852" s="52"/>
    </row>
    <row r="14853" spans="19:27">
      <c r="S14853" s="52"/>
      <c r="T14853" s="52"/>
      <c r="U14853" s="52"/>
      <c r="V14853" s="52"/>
      <c r="W14853" s="52"/>
      <c r="X14853" s="52"/>
      <c r="Y14853" s="52"/>
      <c r="Z14853" s="52"/>
      <c r="AA14853" s="52"/>
    </row>
    <row r="14854" spans="19:27">
      <c r="S14854" s="52"/>
      <c r="T14854" s="52"/>
      <c r="U14854" s="52"/>
      <c r="V14854" s="52"/>
      <c r="W14854" s="52"/>
      <c r="X14854" s="52"/>
      <c r="Y14854" s="52"/>
      <c r="Z14854" s="52"/>
      <c r="AA14854" s="52"/>
    </row>
    <row r="14855" spans="19:27">
      <c r="S14855" s="52"/>
      <c r="T14855" s="52"/>
      <c r="U14855" s="52"/>
      <c r="V14855" s="52"/>
      <c r="W14855" s="52"/>
      <c r="X14855" s="52"/>
      <c r="Y14855" s="52"/>
      <c r="Z14855" s="52"/>
      <c r="AA14855" s="52"/>
    </row>
    <row r="14856" spans="19:27">
      <c r="S14856" s="52"/>
      <c r="T14856" s="52"/>
      <c r="U14856" s="52"/>
      <c r="V14856" s="52"/>
      <c r="W14856" s="52"/>
      <c r="X14856" s="52"/>
      <c r="Y14856" s="52"/>
      <c r="Z14856" s="52"/>
      <c r="AA14856" s="52"/>
    </row>
    <row r="14857" spans="19:27">
      <c r="S14857" s="52"/>
      <c r="T14857" s="52"/>
      <c r="U14857" s="52"/>
      <c r="V14857" s="52"/>
      <c r="W14857" s="52"/>
      <c r="X14857" s="52"/>
      <c r="Y14857" s="52"/>
      <c r="Z14857" s="52"/>
      <c r="AA14857" s="52"/>
    </row>
    <row r="14858" spans="19:27">
      <c r="S14858" s="52"/>
      <c r="T14858" s="52"/>
      <c r="U14858" s="52"/>
      <c r="V14858" s="52"/>
      <c r="W14858" s="52"/>
      <c r="X14858" s="52"/>
      <c r="Y14858" s="52"/>
      <c r="Z14858" s="52"/>
      <c r="AA14858" s="52"/>
    </row>
    <row r="14859" spans="19:27">
      <c r="S14859" s="52"/>
      <c r="T14859" s="52"/>
      <c r="U14859" s="52"/>
      <c r="V14859" s="52"/>
      <c r="W14859" s="52"/>
      <c r="X14859" s="52"/>
      <c r="Y14859" s="52"/>
      <c r="Z14859" s="52"/>
      <c r="AA14859" s="52"/>
    </row>
    <row r="14860" spans="19:27">
      <c r="S14860" s="52"/>
      <c r="T14860" s="52"/>
      <c r="U14860" s="52"/>
      <c r="V14860" s="52"/>
      <c r="W14860" s="52"/>
      <c r="X14860" s="52"/>
      <c r="Y14860" s="52"/>
      <c r="Z14860" s="52"/>
      <c r="AA14860" s="52"/>
    </row>
    <row r="14861" spans="19:27">
      <c r="S14861" s="52"/>
      <c r="T14861" s="52"/>
      <c r="U14861" s="52"/>
      <c r="V14861" s="52"/>
      <c r="W14861" s="52"/>
      <c r="X14861" s="52"/>
      <c r="Y14861" s="52"/>
      <c r="Z14861" s="52"/>
      <c r="AA14861" s="52"/>
    </row>
    <row r="14862" spans="19:27">
      <c r="S14862" s="52"/>
      <c r="T14862" s="52"/>
      <c r="U14862" s="52"/>
      <c r="V14862" s="52"/>
      <c r="W14862" s="52"/>
      <c r="X14862" s="52"/>
      <c r="Y14862" s="52"/>
      <c r="Z14862" s="52"/>
      <c r="AA14862" s="52"/>
    </row>
    <row r="14863" spans="19:27">
      <c r="S14863" s="52"/>
      <c r="T14863" s="52"/>
      <c r="U14863" s="52"/>
      <c r="V14863" s="52"/>
      <c r="W14863" s="52"/>
      <c r="X14863" s="52"/>
      <c r="Y14863" s="52"/>
      <c r="Z14863" s="52"/>
      <c r="AA14863" s="52"/>
    </row>
    <row r="14864" spans="19:27">
      <c r="S14864" s="52"/>
      <c r="T14864" s="52"/>
      <c r="U14864" s="52"/>
      <c r="V14864" s="52"/>
      <c r="W14864" s="52"/>
      <c r="X14864" s="52"/>
      <c r="Y14864" s="52"/>
      <c r="Z14864" s="52"/>
      <c r="AA14864" s="52"/>
    </row>
    <row r="14865" spans="19:27">
      <c r="S14865" s="52"/>
      <c r="T14865" s="52"/>
      <c r="U14865" s="52"/>
      <c r="V14865" s="52"/>
      <c r="W14865" s="52"/>
      <c r="X14865" s="52"/>
      <c r="Y14865" s="52"/>
      <c r="Z14865" s="52"/>
      <c r="AA14865" s="52"/>
    </row>
    <row r="14866" spans="19:27">
      <c r="S14866" s="52"/>
      <c r="T14866" s="52"/>
      <c r="U14866" s="52"/>
      <c r="V14866" s="52"/>
      <c r="W14866" s="52"/>
      <c r="X14866" s="52"/>
      <c r="Y14866" s="52"/>
      <c r="Z14866" s="52"/>
      <c r="AA14866" s="52"/>
    </row>
    <row r="14867" spans="19:27">
      <c r="S14867" s="52"/>
      <c r="T14867" s="52"/>
      <c r="U14867" s="52"/>
      <c r="V14867" s="52"/>
      <c r="W14867" s="52"/>
      <c r="X14867" s="52"/>
      <c r="Y14867" s="52"/>
      <c r="Z14867" s="52"/>
      <c r="AA14867" s="52"/>
    </row>
    <row r="14868" spans="19:27">
      <c r="S14868" s="52"/>
      <c r="T14868" s="52"/>
      <c r="U14868" s="52"/>
      <c r="V14868" s="52"/>
      <c r="W14868" s="52"/>
      <c r="X14868" s="52"/>
      <c r="Y14868" s="52"/>
      <c r="Z14868" s="52"/>
      <c r="AA14868" s="52"/>
    </row>
    <row r="14869" spans="19:27">
      <c r="S14869" s="52"/>
      <c r="T14869" s="52"/>
      <c r="U14869" s="52"/>
      <c r="V14869" s="52"/>
      <c r="W14869" s="52"/>
      <c r="X14869" s="52"/>
      <c r="Y14869" s="52"/>
      <c r="Z14869" s="52"/>
      <c r="AA14869" s="52"/>
    </row>
    <row r="14870" spans="19:27">
      <c r="S14870" s="52"/>
      <c r="T14870" s="52"/>
      <c r="U14870" s="52"/>
      <c r="V14870" s="52"/>
      <c r="W14870" s="52"/>
      <c r="X14870" s="52"/>
      <c r="Y14870" s="52"/>
      <c r="Z14870" s="52"/>
      <c r="AA14870" s="52"/>
    </row>
    <row r="14871" spans="19:27">
      <c r="S14871" s="52"/>
      <c r="T14871" s="52"/>
      <c r="U14871" s="52"/>
      <c r="V14871" s="52"/>
      <c r="W14871" s="52"/>
      <c r="X14871" s="52"/>
      <c r="Y14871" s="52"/>
      <c r="Z14871" s="52"/>
      <c r="AA14871" s="52"/>
    </row>
    <row r="14872" spans="19:27">
      <c r="S14872" s="52"/>
      <c r="T14872" s="52"/>
      <c r="U14872" s="52"/>
      <c r="V14872" s="52"/>
      <c r="W14872" s="52"/>
      <c r="X14872" s="52"/>
      <c r="Y14872" s="52"/>
      <c r="Z14872" s="52"/>
      <c r="AA14872" s="52"/>
    </row>
    <row r="14873" spans="19:27">
      <c r="S14873" s="52"/>
      <c r="T14873" s="52"/>
      <c r="U14873" s="52"/>
      <c r="V14873" s="52"/>
      <c r="W14873" s="52"/>
      <c r="X14873" s="52"/>
      <c r="Y14873" s="52"/>
      <c r="Z14873" s="52"/>
      <c r="AA14873" s="52"/>
    </row>
    <row r="14874" spans="19:27">
      <c r="S14874" s="52"/>
      <c r="T14874" s="52"/>
      <c r="U14874" s="52"/>
      <c r="V14874" s="52"/>
      <c r="W14874" s="52"/>
      <c r="X14874" s="52"/>
      <c r="Y14874" s="52"/>
      <c r="Z14874" s="52"/>
      <c r="AA14874" s="52"/>
    </row>
    <row r="14875" spans="19:27">
      <c r="S14875" s="52"/>
      <c r="T14875" s="52"/>
      <c r="U14875" s="52"/>
      <c r="V14875" s="52"/>
      <c r="W14875" s="52"/>
      <c r="X14875" s="52"/>
      <c r="Y14875" s="52"/>
      <c r="Z14875" s="52"/>
      <c r="AA14875" s="52"/>
    </row>
    <row r="14876" spans="19:27">
      <c r="S14876" s="52"/>
      <c r="T14876" s="52"/>
      <c r="U14876" s="52"/>
      <c r="V14876" s="52"/>
      <c r="W14876" s="52"/>
      <c r="X14876" s="52"/>
      <c r="Y14876" s="52"/>
      <c r="Z14876" s="52"/>
      <c r="AA14876" s="52"/>
    </row>
    <row r="14877" spans="19:27">
      <c r="S14877" s="52"/>
      <c r="T14877" s="52"/>
      <c r="U14877" s="52"/>
      <c r="V14877" s="52"/>
      <c r="W14877" s="52"/>
      <c r="X14877" s="52"/>
      <c r="Y14877" s="52"/>
      <c r="Z14877" s="52"/>
      <c r="AA14877" s="52"/>
    </row>
    <row r="14878" spans="19:27">
      <c r="S14878" s="52"/>
      <c r="T14878" s="52"/>
      <c r="U14878" s="52"/>
      <c r="V14878" s="52"/>
      <c r="W14878" s="52"/>
      <c r="X14878" s="52"/>
      <c r="Y14878" s="52"/>
      <c r="Z14878" s="52"/>
      <c r="AA14878" s="52"/>
    </row>
    <row r="14879" spans="19:27">
      <c r="S14879" s="52"/>
      <c r="T14879" s="52"/>
      <c r="U14879" s="52"/>
      <c r="V14879" s="52"/>
      <c r="W14879" s="52"/>
      <c r="X14879" s="52"/>
      <c r="Y14879" s="52"/>
      <c r="Z14879" s="52"/>
      <c r="AA14879" s="52"/>
    </row>
    <row r="14880" spans="19:27">
      <c r="S14880" s="52"/>
      <c r="T14880" s="52"/>
      <c r="U14880" s="52"/>
      <c r="V14880" s="52"/>
      <c r="W14880" s="52"/>
      <c r="X14880" s="52"/>
      <c r="Y14880" s="52"/>
      <c r="Z14880" s="52"/>
      <c r="AA14880" s="52"/>
    </row>
    <row r="14881" spans="19:27">
      <c r="S14881" s="52"/>
      <c r="T14881" s="52"/>
      <c r="U14881" s="52"/>
      <c r="V14881" s="52"/>
      <c r="W14881" s="52"/>
      <c r="X14881" s="52"/>
      <c r="Y14881" s="52"/>
      <c r="Z14881" s="52"/>
      <c r="AA14881" s="52"/>
    </row>
    <row r="14882" spans="19:27">
      <c r="S14882" s="52"/>
      <c r="T14882" s="52"/>
      <c r="U14882" s="52"/>
      <c r="V14882" s="52"/>
      <c r="W14882" s="52"/>
      <c r="X14882" s="52"/>
      <c r="Y14882" s="52"/>
      <c r="Z14882" s="52"/>
      <c r="AA14882" s="52"/>
    </row>
    <row r="14883" spans="19:27">
      <c r="S14883" s="52"/>
      <c r="T14883" s="52"/>
      <c r="U14883" s="52"/>
      <c r="V14883" s="52"/>
      <c r="W14883" s="52"/>
      <c r="X14883" s="52"/>
      <c r="Y14883" s="52"/>
      <c r="Z14883" s="52"/>
      <c r="AA14883" s="52"/>
    </row>
    <row r="14884" spans="19:27">
      <c r="S14884" s="52"/>
      <c r="T14884" s="52"/>
      <c r="U14884" s="52"/>
      <c r="V14884" s="52"/>
      <c r="W14884" s="52"/>
      <c r="X14884" s="52"/>
      <c r="Y14884" s="52"/>
      <c r="Z14884" s="52"/>
      <c r="AA14884" s="52"/>
    </row>
    <row r="14885" spans="19:27">
      <c r="S14885" s="52"/>
      <c r="T14885" s="52"/>
      <c r="U14885" s="52"/>
      <c r="V14885" s="52"/>
      <c r="W14885" s="52"/>
      <c r="X14885" s="52"/>
      <c r="Y14885" s="52"/>
      <c r="Z14885" s="52"/>
      <c r="AA14885" s="52"/>
    </row>
    <row r="14886" spans="19:27">
      <c r="S14886" s="52"/>
      <c r="T14886" s="52"/>
      <c r="U14886" s="52"/>
      <c r="V14886" s="52"/>
      <c r="W14886" s="52"/>
      <c r="X14886" s="52"/>
      <c r="Y14886" s="52"/>
      <c r="Z14886" s="52"/>
      <c r="AA14886" s="52"/>
    </row>
    <row r="14887" spans="19:27">
      <c r="S14887" s="52"/>
      <c r="T14887" s="52"/>
      <c r="U14887" s="52"/>
      <c r="V14887" s="52"/>
      <c r="W14887" s="52"/>
      <c r="X14887" s="52"/>
      <c r="Y14887" s="52"/>
      <c r="Z14887" s="52"/>
      <c r="AA14887" s="52"/>
    </row>
    <row r="14888" spans="19:27">
      <c r="S14888" s="52"/>
      <c r="T14888" s="52"/>
      <c r="U14888" s="52"/>
      <c r="V14888" s="52"/>
      <c r="W14888" s="52"/>
      <c r="X14888" s="52"/>
      <c r="Y14888" s="52"/>
      <c r="Z14888" s="52"/>
      <c r="AA14888" s="52"/>
    </row>
    <row r="14889" spans="19:27">
      <c r="S14889" s="52"/>
      <c r="T14889" s="52"/>
      <c r="U14889" s="52"/>
      <c r="V14889" s="52"/>
      <c r="W14889" s="52"/>
      <c r="X14889" s="52"/>
      <c r="Y14889" s="52"/>
      <c r="Z14889" s="52"/>
      <c r="AA14889" s="52"/>
    </row>
    <row r="14890" spans="19:27">
      <c r="S14890" s="52"/>
      <c r="T14890" s="52"/>
      <c r="U14890" s="52"/>
      <c r="V14890" s="52"/>
      <c r="W14890" s="52"/>
      <c r="X14890" s="52"/>
      <c r="Y14890" s="52"/>
      <c r="Z14890" s="52"/>
      <c r="AA14890" s="52"/>
    </row>
    <row r="14891" spans="19:27">
      <c r="S14891" s="52"/>
      <c r="T14891" s="52"/>
      <c r="U14891" s="52"/>
      <c r="V14891" s="52"/>
      <c r="W14891" s="52"/>
      <c r="X14891" s="52"/>
      <c r="Y14891" s="52"/>
      <c r="Z14891" s="52"/>
      <c r="AA14891" s="52"/>
    </row>
    <row r="14892" spans="19:27">
      <c r="S14892" s="52"/>
      <c r="T14892" s="52"/>
      <c r="U14892" s="52"/>
      <c r="V14892" s="52"/>
      <c r="W14892" s="52"/>
      <c r="X14892" s="52"/>
      <c r="Y14892" s="52"/>
      <c r="Z14892" s="52"/>
      <c r="AA14892" s="52"/>
    </row>
    <row r="14893" spans="19:27">
      <c r="S14893" s="52"/>
      <c r="T14893" s="52"/>
      <c r="U14893" s="52"/>
      <c r="V14893" s="52"/>
      <c r="W14893" s="52"/>
      <c r="X14893" s="52"/>
      <c r="Y14893" s="52"/>
      <c r="Z14893" s="52"/>
      <c r="AA14893" s="52"/>
    </row>
    <row r="14894" spans="19:27">
      <c r="S14894" s="52"/>
      <c r="T14894" s="52"/>
      <c r="U14894" s="52"/>
      <c r="V14894" s="52"/>
      <c r="W14894" s="52"/>
      <c r="X14894" s="52"/>
      <c r="Y14894" s="52"/>
      <c r="Z14894" s="52"/>
      <c r="AA14894" s="52"/>
    </row>
    <row r="14895" spans="19:27">
      <c r="S14895" s="52"/>
      <c r="T14895" s="52"/>
      <c r="U14895" s="52"/>
      <c r="V14895" s="52"/>
      <c r="W14895" s="52"/>
      <c r="X14895" s="52"/>
      <c r="Y14895" s="52"/>
      <c r="Z14895" s="52"/>
      <c r="AA14895" s="52"/>
    </row>
    <row r="14896" spans="19:27">
      <c r="S14896" s="52"/>
      <c r="T14896" s="52"/>
      <c r="U14896" s="52"/>
      <c r="V14896" s="52"/>
      <c r="W14896" s="52"/>
      <c r="X14896" s="52"/>
      <c r="Y14896" s="52"/>
      <c r="Z14896" s="52"/>
      <c r="AA14896" s="52"/>
    </row>
    <row r="14897" spans="19:27">
      <c r="S14897" s="52"/>
      <c r="T14897" s="52"/>
      <c r="U14897" s="52"/>
      <c r="V14897" s="52"/>
      <c r="W14897" s="52"/>
      <c r="X14897" s="52"/>
      <c r="Y14897" s="52"/>
      <c r="Z14897" s="52"/>
      <c r="AA14897" s="52"/>
    </row>
    <row r="14898" spans="19:27">
      <c r="S14898" s="52"/>
      <c r="T14898" s="52"/>
      <c r="U14898" s="52"/>
      <c r="V14898" s="52"/>
      <c r="W14898" s="52"/>
      <c r="X14898" s="52"/>
      <c r="Y14898" s="52"/>
      <c r="Z14898" s="52"/>
      <c r="AA14898" s="52"/>
    </row>
    <row r="14899" spans="19:27">
      <c r="S14899" s="52"/>
      <c r="T14899" s="52"/>
      <c r="U14899" s="52"/>
      <c r="V14899" s="52"/>
      <c r="W14899" s="52"/>
      <c r="X14899" s="52"/>
      <c r="Y14899" s="52"/>
      <c r="Z14899" s="52"/>
      <c r="AA14899" s="52"/>
    </row>
    <row r="14900" spans="19:27">
      <c r="S14900" s="52"/>
      <c r="T14900" s="52"/>
      <c r="U14900" s="52"/>
      <c r="V14900" s="52"/>
      <c r="W14900" s="52"/>
      <c r="X14900" s="52"/>
      <c r="Y14900" s="52"/>
      <c r="Z14900" s="52"/>
      <c r="AA14900" s="52"/>
    </row>
    <row r="14901" spans="19:27">
      <c r="S14901" s="52"/>
      <c r="T14901" s="52"/>
      <c r="U14901" s="52"/>
      <c r="V14901" s="52"/>
      <c r="W14901" s="52"/>
      <c r="X14901" s="52"/>
      <c r="Y14901" s="52"/>
      <c r="Z14901" s="52"/>
      <c r="AA14901" s="52"/>
    </row>
    <row r="14902" spans="19:27">
      <c r="S14902" s="52"/>
      <c r="T14902" s="52"/>
      <c r="U14902" s="52"/>
      <c r="V14902" s="52"/>
      <c r="W14902" s="52"/>
      <c r="X14902" s="52"/>
      <c r="Y14902" s="52"/>
      <c r="Z14902" s="52"/>
      <c r="AA14902" s="52"/>
    </row>
    <row r="14903" spans="19:27">
      <c r="S14903" s="52"/>
      <c r="T14903" s="52"/>
      <c r="U14903" s="52"/>
      <c r="V14903" s="52"/>
      <c r="W14903" s="52"/>
      <c r="X14903" s="52"/>
      <c r="Y14903" s="52"/>
      <c r="Z14903" s="52"/>
      <c r="AA14903" s="52"/>
    </row>
    <row r="14904" spans="19:27">
      <c r="S14904" s="52"/>
      <c r="T14904" s="52"/>
      <c r="U14904" s="52"/>
      <c r="V14904" s="52"/>
      <c r="W14904" s="52"/>
      <c r="X14904" s="52"/>
      <c r="Y14904" s="52"/>
      <c r="Z14904" s="52"/>
      <c r="AA14904" s="52"/>
    </row>
    <row r="14905" spans="19:27">
      <c r="S14905" s="52"/>
      <c r="T14905" s="52"/>
      <c r="U14905" s="52"/>
      <c r="V14905" s="52"/>
      <c r="W14905" s="52"/>
      <c r="X14905" s="52"/>
      <c r="Y14905" s="52"/>
      <c r="Z14905" s="52"/>
      <c r="AA14905" s="52"/>
    </row>
    <row r="14906" spans="19:27">
      <c r="S14906" s="52"/>
      <c r="T14906" s="52"/>
      <c r="U14906" s="52"/>
      <c r="V14906" s="52"/>
      <c r="W14906" s="52"/>
      <c r="X14906" s="52"/>
      <c r="Y14906" s="52"/>
      <c r="Z14906" s="52"/>
      <c r="AA14906" s="52"/>
    </row>
    <row r="14907" spans="19:27">
      <c r="S14907" s="52"/>
      <c r="T14907" s="52"/>
      <c r="U14907" s="52"/>
      <c r="V14907" s="52"/>
      <c r="W14907" s="52"/>
      <c r="X14907" s="52"/>
      <c r="Y14907" s="52"/>
      <c r="Z14907" s="52"/>
      <c r="AA14907" s="52"/>
    </row>
    <row r="14908" spans="19:27">
      <c r="S14908" s="52"/>
      <c r="T14908" s="52"/>
      <c r="U14908" s="52"/>
      <c r="V14908" s="52"/>
      <c r="W14908" s="52"/>
      <c r="X14908" s="52"/>
      <c r="Y14908" s="52"/>
      <c r="Z14908" s="52"/>
      <c r="AA14908" s="52"/>
    </row>
    <row r="14909" spans="19:27">
      <c r="S14909" s="52"/>
      <c r="T14909" s="52"/>
      <c r="U14909" s="52"/>
      <c r="V14909" s="52"/>
      <c r="W14909" s="52"/>
      <c r="X14909" s="52"/>
      <c r="Y14909" s="52"/>
      <c r="Z14909" s="52"/>
      <c r="AA14909" s="52"/>
    </row>
    <row r="14910" spans="19:27">
      <c r="S14910" s="52"/>
      <c r="T14910" s="52"/>
      <c r="U14910" s="52"/>
      <c r="V14910" s="52"/>
      <c r="W14910" s="52"/>
      <c r="X14910" s="52"/>
      <c r="Y14910" s="52"/>
      <c r="Z14910" s="52"/>
      <c r="AA14910" s="52"/>
    </row>
    <row r="14911" spans="19:27">
      <c r="S14911" s="52"/>
      <c r="T14911" s="52"/>
      <c r="U14911" s="52"/>
      <c r="V14911" s="52"/>
      <c r="W14911" s="52"/>
      <c r="X14911" s="52"/>
      <c r="Y14911" s="52"/>
      <c r="Z14911" s="52"/>
      <c r="AA14911" s="52"/>
    </row>
    <row r="14912" spans="19:27">
      <c r="S14912" s="52"/>
      <c r="T14912" s="52"/>
      <c r="U14912" s="52"/>
      <c r="V14912" s="52"/>
      <c r="W14912" s="52"/>
      <c r="X14912" s="52"/>
      <c r="Y14912" s="52"/>
      <c r="Z14912" s="52"/>
      <c r="AA14912" s="52"/>
    </row>
    <row r="14913" spans="19:27">
      <c r="S14913" s="52"/>
      <c r="T14913" s="52"/>
      <c r="U14913" s="52"/>
      <c r="V14913" s="52"/>
      <c r="W14913" s="52"/>
      <c r="X14913" s="52"/>
      <c r="Y14913" s="52"/>
      <c r="Z14913" s="52"/>
      <c r="AA14913" s="52"/>
    </row>
    <row r="14914" spans="19:27">
      <c r="S14914" s="52"/>
      <c r="T14914" s="52"/>
      <c r="U14914" s="52"/>
      <c r="V14914" s="52"/>
      <c r="W14914" s="52"/>
      <c r="X14914" s="52"/>
      <c r="Y14914" s="52"/>
      <c r="Z14914" s="52"/>
      <c r="AA14914" s="52"/>
    </row>
    <row r="14915" spans="19:27">
      <c r="S14915" s="52"/>
      <c r="T14915" s="52"/>
      <c r="U14915" s="52"/>
      <c r="V14915" s="52"/>
      <c r="W14915" s="52"/>
      <c r="X14915" s="52"/>
      <c r="Y14915" s="52"/>
      <c r="Z14915" s="52"/>
      <c r="AA14915" s="52"/>
    </row>
    <row r="14916" spans="19:27">
      <c r="S14916" s="52"/>
      <c r="T14916" s="52"/>
      <c r="U14916" s="52"/>
      <c r="V14916" s="52"/>
      <c r="W14916" s="52"/>
      <c r="X14916" s="52"/>
      <c r="Y14916" s="52"/>
      <c r="Z14916" s="52"/>
      <c r="AA14916" s="52"/>
    </row>
    <row r="14917" spans="19:27">
      <c r="S14917" s="52"/>
      <c r="T14917" s="52"/>
      <c r="U14917" s="52"/>
      <c r="V14917" s="52"/>
      <c r="W14917" s="52"/>
      <c r="X14917" s="52"/>
      <c r="Y14917" s="52"/>
      <c r="Z14917" s="52"/>
      <c r="AA14917" s="52"/>
    </row>
    <row r="14918" spans="19:27">
      <c r="S14918" s="52"/>
      <c r="T14918" s="52"/>
      <c r="U14918" s="52"/>
      <c r="V14918" s="52"/>
      <c r="W14918" s="52"/>
      <c r="X14918" s="52"/>
      <c r="Y14918" s="52"/>
      <c r="Z14918" s="52"/>
      <c r="AA14918" s="52"/>
    </row>
    <row r="14919" spans="19:27">
      <c r="S14919" s="52"/>
      <c r="T14919" s="52"/>
      <c r="U14919" s="52"/>
      <c r="V14919" s="52"/>
      <c r="W14919" s="52"/>
      <c r="X14919" s="52"/>
      <c r="Y14919" s="52"/>
      <c r="Z14919" s="52"/>
      <c r="AA14919" s="52"/>
    </row>
    <row r="14920" spans="19:27">
      <c r="S14920" s="52"/>
      <c r="T14920" s="52"/>
      <c r="U14920" s="52"/>
      <c r="V14920" s="52"/>
      <c r="W14920" s="52"/>
      <c r="X14920" s="52"/>
      <c r="Y14920" s="52"/>
      <c r="Z14920" s="52"/>
      <c r="AA14920" s="52"/>
    </row>
    <row r="14921" spans="19:27">
      <c r="S14921" s="52"/>
      <c r="T14921" s="52"/>
      <c r="U14921" s="52"/>
      <c r="V14921" s="52"/>
      <c r="W14921" s="52"/>
      <c r="X14921" s="52"/>
      <c r="Y14921" s="52"/>
      <c r="Z14921" s="52"/>
      <c r="AA14921" s="52"/>
    </row>
    <row r="14922" spans="19:27">
      <c r="S14922" s="52"/>
      <c r="T14922" s="52"/>
      <c r="U14922" s="52"/>
      <c r="V14922" s="52"/>
      <c r="W14922" s="52"/>
      <c r="X14922" s="52"/>
      <c r="Y14922" s="52"/>
      <c r="Z14922" s="52"/>
      <c r="AA14922" s="52"/>
    </row>
    <row r="14923" spans="19:27">
      <c r="S14923" s="52"/>
      <c r="T14923" s="52"/>
      <c r="U14923" s="52"/>
      <c r="V14923" s="52"/>
      <c r="W14923" s="52"/>
      <c r="X14923" s="52"/>
      <c r="Y14923" s="52"/>
      <c r="Z14923" s="52"/>
      <c r="AA14923" s="52"/>
    </row>
    <row r="14924" spans="19:27">
      <c r="S14924" s="52"/>
      <c r="T14924" s="52"/>
      <c r="U14924" s="52"/>
      <c r="V14924" s="52"/>
      <c r="W14924" s="52"/>
      <c r="X14924" s="52"/>
      <c r="Y14924" s="52"/>
      <c r="Z14924" s="52"/>
      <c r="AA14924" s="52"/>
    </row>
    <row r="14925" spans="19:27">
      <c r="S14925" s="52"/>
      <c r="T14925" s="52"/>
      <c r="U14925" s="52"/>
      <c r="V14925" s="52"/>
      <c r="W14925" s="52"/>
      <c r="X14925" s="52"/>
      <c r="Y14925" s="52"/>
      <c r="Z14925" s="52"/>
      <c r="AA14925" s="52"/>
    </row>
    <row r="14926" spans="19:27">
      <c r="S14926" s="52"/>
      <c r="T14926" s="52"/>
      <c r="U14926" s="52"/>
      <c r="V14926" s="52"/>
      <c r="W14926" s="52"/>
      <c r="X14926" s="52"/>
      <c r="Y14926" s="52"/>
      <c r="Z14926" s="52"/>
      <c r="AA14926" s="52"/>
    </row>
    <row r="14927" spans="19:27">
      <c r="S14927" s="52"/>
      <c r="T14927" s="52"/>
      <c r="U14927" s="52"/>
      <c r="V14927" s="52"/>
      <c r="W14927" s="52"/>
      <c r="X14927" s="52"/>
      <c r="Y14927" s="52"/>
      <c r="Z14927" s="52"/>
      <c r="AA14927" s="52"/>
    </row>
    <row r="14928" spans="19:27">
      <c r="S14928" s="52"/>
      <c r="T14928" s="52"/>
      <c r="U14928" s="52"/>
      <c r="V14928" s="52"/>
      <c r="W14928" s="52"/>
      <c r="X14928" s="52"/>
      <c r="Y14928" s="52"/>
      <c r="Z14928" s="52"/>
      <c r="AA14928" s="52"/>
    </row>
    <row r="14929" spans="19:27">
      <c r="S14929" s="52"/>
      <c r="T14929" s="52"/>
      <c r="U14929" s="52"/>
      <c r="V14929" s="52"/>
      <c r="W14929" s="52"/>
      <c r="X14929" s="52"/>
      <c r="Y14929" s="52"/>
      <c r="Z14929" s="52"/>
      <c r="AA14929" s="52"/>
    </row>
    <row r="14930" spans="19:27">
      <c r="S14930" s="52"/>
      <c r="T14930" s="52"/>
      <c r="U14930" s="52"/>
      <c r="V14930" s="52"/>
      <c r="W14930" s="52"/>
      <c r="X14930" s="52"/>
      <c r="Y14930" s="52"/>
      <c r="Z14930" s="52"/>
      <c r="AA14930" s="52"/>
    </row>
    <row r="14931" spans="19:27">
      <c r="S14931" s="52"/>
      <c r="T14931" s="52"/>
      <c r="U14931" s="52"/>
      <c r="V14931" s="52"/>
      <c r="W14931" s="52"/>
      <c r="X14931" s="52"/>
      <c r="Y14931" s="52"/>
      <c r="Z14931" s="52"/>
      <c r="AA14931" s="52"/>
    </row>
    <row r="14932" spans="19:27">
      <c r="S14932" s="52"/>
      <c r="T14932" s="52"/>
      <c r="U14932" s="52"/>
      <c r="V14932" s="52"/>
      <c r="W14932" s="52"/>
      <c r="X14932" s="52"/>
      <c r="Y14932" s="52"/>
      <c r="Z14932" s="52"/>
      <c r="AA14932" s="52"/>
    </row>
    <row r="14933" spans="19:27">
      <c r="S14933" s="52"/>
      <c r="T14933" s="52"/>
      <c r="U14933" s="52"/>
      <c r="V14933" s="52"/>
      <c r="W14933" s="52"/>
      <c r="X14933" s="52"/>
      <c r="Y14933" s="52"/>
      <c r="Z14933" s="52"/>
      <c r="AA14933" s="52"/>
    </row>
    <row r="14934" spans="19:27">
      <c r="S14934" s="52"/>
      <c r="T14934" s="52"/>
      <c r="U14934" s="52"/>
      <c r="V14934" s="52"/>
      <c r="W14934" s="52"/>
      <c r="X14934" s="52"/>
      <c r="Y14934" s="52"/>
      <c r="Z14934" s="52"/>
      <c r="AA14934" s="52"/>
    </row>
    <row r="14935" spans="19:27">
      <c r="S14935" s="52"/>
      <c r="T14935" s="52"/>
      <c r="U14935" s="52"/>
      <c r="V14935" s="52"/>
      <c r="W14935" s="52"/>
      <c r="X14935" s="52"/>
      <c r="Y14935" s="52"/>
      <c r="Z14935" s="52"/>
      <c r="AA14935" s="52"/>
    </row>
    <row r="14936" spans="19:27">
      <c r="S14936" s="52"/>
      <c r="T14936" s="52"/>
      <c r="U14936" s="52"/>
      <c r="V14936" s="52"/>
      <c r="W14936" s="52"/>
      <c r="X14936" s="52"/>
      <c r="Y14936" s="52"/>
      <c r="Z14936" s="52"/>
      <c r="AA14936" s="52"/>
    </row>
    <row r="14937" spans="19:27">
      <c r="S14937" s="52"/>
      <c r="T14937" s="52"/>
      <c r="U14937" s="52"/>
      <c r="V14937" s="52"/>
      <c r="W14937" s="52"/>
      <c r="X14937" s="52"/>
      <c r="Y14937" s="52"/>
      <c r="Z14937" s="52"/>
      <c r="AA14937" s="52"/>
    </row>
    <row r="14938" spans="19:27">
      <c r="S14938" s="52"/>
      <c r="T14938" s="52"/>
      <c r="U14938" s="52"/>
      <c r="V14938" s="52"/>
      <c r="W14938" s="52"/>
      <c r="X14938" s="52"/>
      <c r="Y14938" s="52"/>
      <c r="Z14938" s="52"/>
      <c r="AA14938" s="52"/>
    </row>
    <row r="14939" spans="19:27">
      <c r="S14939" s="52"/>
      <c r="T14939" s="52"/>
      <c r="U14939" s="52"/>
      <c r="V14939" s="52"/>
      <c r="W14939" s="52"/>
      <c r="X14939" s="52"/>
      <c r="Y14939" s="52"/>
      <c r="Z14939" s="52"/>
      <c r="AA14939" s="52"/>
    </row>
    <row r="14940" spans="19:27">
      <c r="S14940" s="52"/>
      <c r="T14940" s="52"/>
      <c r="U14940" s="52"/>
      <c r="V14940" s="52"/>
      <c r="W14940" s="52"/>
      <c r="X14940" s="52"/>
      <c r="Y14940" s="52"/>
      <c r="Z14940" s="52"/>
      <c r="AA14940" s="52"/>
    </row>
    <row r="14941" spans="19:27">
      <c r="S14941" s="52"/>
      <c r="T14941" s="52"/>
      <c r="U14941" s="52"/>
      <c r="V14941" s="52"/>
      <c r="W14941" s="52"/>
      <c r="X14941" s="52"/>
      <c r="Y14941" s="52"/>
      <c r="Z14941" s="52"/>
      <c r="AA14941" s="52"/>
    </row>
    <row r="14942" spans="19:27">
      <c r="S14942" s="52"/>
      <c r="T14942" s="52"/>
      <c r="U14942" s="52"/>
      <c r="V14942" s="52"/>
      <c r="W14942" s="52"/>
      <c r="X14942" s="52"/>
      <c r="Y14942" s="52"/>
      <c r="Z14942" s="52"/>
      <c r="AA14942" s="52"/>
    </row>
    <row r="14943" spans="19:27">
      <c r="S14943" s="52"/>
      <c r="T14943" s="52"/>
      <c r="U14943" s="52"/>
      <c r="V14943" s="52"/>
      <c r="W14943" s="52"/>
      <c r="X14943" s="52"/>
      <c r="Y14943" s="52"/>
      <c r="Z14943" s="52"/>
      <c r="AA14943" s="52"/>
    </row>
    <row r="14944" spans="19:27">
      <c r="S14944" s="52"/>
      <c r="T14944" s="52"/>
      <c r="U14944" s="52"/>
      <c r="V14944" s="52"/>
      <c r="W14944" s="52"/>
      <c r="X14944" s="52"/>
      <c r="Y14944" s="52"/>
      <c r="Z14944" s="52"/>
      <c r="AA14944" s="52"/>
    </row>
    <row r="14945" spans="19:27">
      <c r="S14945" s="52"/>
      <c r="T14945" s="52"/>
      <c r="U14945" s="52"/>
      <c r="V14945" s="52"/>
      <c r="W14945" s="52"/>
      <c r="X14945" s="52"/>
      <c r="Y14945" s="52"/>
      <c r="Z14945" s="52"/>
      <c r="AA14945" s="52"/>
    </row>
    <row r="14946" spans="19:27">
      <c r="S14946" s="52"/>
      <c r="T14946" s="52"/>
      <c r="U14946" s="52"/>
      <c r="V14946" s="52"/>
      <c r="W14946" s="52"/>
      <c r="X14946" s="52"/>
      <c r="Y14946" s="52"/>
      <c r="Z14946" s="52"/>
      <c r="AA14946" s="52"/>
    </row>
    <row r="14947" spans="19:27">
      <c r="S14947" s="52"/>
      <c r="T14947" s="52"/>
      <c r="U14947" s="52"/>
      <c r="V14947" s="52"/>
      <c r="W14947" s="52"/>
      <c r="X14947" s="52"/>
      <c r="Y14947" s="52"/>
      <c r="Z14947" s="52"/>
      <c r="AA14947" s="52"/>
    </row>
    <row r="14948" spans="19:27">
      <c r="S14948" s="52"/>
      <c r="T14948" s="52"/>
      <c r="U14948" s="52"/>
      <c r="V14948" s="52"/>
      <c r="W14948" s="52"/>
      <c r="X14948" s="52"/>
      <c r="Y14948" s="52"/>
      <c r="Z14948" s="52"/>
      <c r="AA14948" s="52"/>
    </row>
    <row r="14949" spans="19:27">
      <c r="S14949" s="52"/>
      <c r="T14949" s="52"/>
      <c r="U14949" s="52"/>
      <c r="V14949" s="52"/>
      <c r="W14949" s="52"/>
      <c r="X14949" s="52"/>
      <c r="Y14949" s="52"/>
      <c r="Z14949" s="52"/>
      <c r="AA14949" s="52"/>
    </row>
    <row r="14950" spans="19:27">
      <c r="S14950" s="52"/>
      <c r="T14950" s="52"/>
      <c r="U14950" s="52"/>
      <c r="V14950" s="52"/>
      <c r="W14950" s="52"/>
      <c r="X14950" s="52"/>
      <c r="Y14950" s="52"/>
      <c r="Z14950" s="52"/>
      <c r="AA14950" s="52"/>
    </row>
    <row r="14951" spans="19:27">
      <c r="S14951" s="52"/>
      <c r="T14951" s="52"/>
      <c r="U14951" s="52"/>
      <c r="V14951" s="52"/>
      <c r="W14951" s="52"/>
      <c r="X14951" s="52"/>
      <c r="Y14951" s="52"/>
      <c r="Z14951" s="52"/>
      <c r="AA14951" s="52"/>
    </row>
    <row r="14952" spans="19:27">
      <c r="S14952" s="52"/>
      <c r="T14952" s="52"/>
      <c r="U14952" s="52"/>
      <c r="V14952" s="52"/>
      <c r="W14952" s="52"/>
      <c r="X14952" s="52"/>
      <c r="Y14952" s="52"/>
      <c r="Z14952" s="52"/>
      <c r="AA14952" s="52"/>
    </row>
    <row r="14953" spans="19:27">
      <c r="S14953" s="52"/>
      <c r="T14953" s="52"/>
      <c r="U14953" s="52"/>
      <c r="V14953" s="52"/>
      <c r="W14953" s="52"/>
      <c r="X14953" s="52"/>
      <c r="Y14953" s="52"/>
      <c r="Z14953" s="52"/>
      <c r="AA14953" s="52"/>
    </row>
    <row r="14954" spans="19:27">
      <c r="S14954" s="52"/>
      <c r="T14954" s="52"/>
      <c r="U14954" s="52"/>
      <c r="V14954" s="52"/>
      <c r="W14954" s="52"/>
      <c r="X14954" s="52"/>
      <c r="Y14954" s="52"/>
      <c r="Z14954" s="52"/>
      <c r="AA14954" s="52"/>
    </row>
    <row r="14955" spans="19:27">
      <c r="S14955" s="52"/>
      <c r="T14955" s="52"/>
      <c r="U14955" s="52"/>
      <c r="V14955" s="52"/>
      <c r="W14955" s="52"/>
      <c r="X14955" s="52"/>
      <c r="Y14955" s="52"/>
      <c r="Z14955" s="52"/>
      <c r="AA14955" s="52"/>
    </row>
    <row r="14956" spans="19:27">
      <c r="S14956" s="52"/>
      <c r="T14956" s="52"/>
      <c r="U14956" s="52"/>
      <c r="V14956" s="52"/>
      <c r="W14956" s="52"/>
      <c r="X14956" s="52"/>
      <c r="Y14956" s="52"/>
      <c r="Z14956" s="52"/>
      <c r="AA14956" s="52"/>
    </row>
    <row r="14957" spans="19:27">
      <c r="S14957" s="52"/>
      <c r="T14957" s="52"/>
      <c r="U14957" s="52"/>
      <c r="V14957" s="52"/>
      <c r="W14957" s="52"/>
      <c r="X14957" s="52"/>
      <c r="Y14957" s="52"/>
      <c r="Z14957" s="52"/>
      <c r="AA14957" s="52"/>
    </row>
    <row r="14958" spans="19:27">
      <c r="S14958" s="52"/>
      <c r="T14958" s="52"/>
      <c r="U14958" s="52"/>
      <c r="V14958" s="52"/>
      <c r="W14958" s="52"/>
      <c r="X14958" s="52"/>
      <c r="Y14958" s="52"/>
      <c r="Z14958" s="52"/>
      <c r="AA14958" s="52"/>
    </row>
    <row r="14959" spans="19:27">
      <c r="S14959" s="52"/>
      <c r="T14959" s="52"/>
      <c r="U14959" s="52"/>
      <c r="V14959" s="52"/>
      <c r="W14959" s="52"/>
      <c r="X14959" s="52"/>
      <c r="Y14959" s="52"/>
      <c r="Z14959" s="52"/>
      <c r="AA14959" s="52"/>
    </row>
    <row r="14960" spans="19:27">
      <c r="S14960" s="52"/>
      <c r="T14960" s="52"/>
      <c r="U14960" s="52"/>
      <c r="V14960" s="52"/>
      <c r="W14960" s="52"/>
      <c r="X14960" s="52"/>
      <c r="Y14960" s="52"/>
      <c r="Z14960" s="52"/>
      <c r="AA14960" s="52"/>
    </row>
    <row r="14961" spans="19:27">
      <c r="S14961" s="52"/>
      <c r="T14961" s="52"/>
      <c r="U14961" s="52"/>
      <c r="V14961" s="52"/>
      <c r="W14961" s="52"/>
      <c r="X14961" s="52"/>
      <c r="Y14961" s="52"/>
      <c r="Z14961" s="52"/>
      <c r="AA14961" s="52"/>
    </row>
    <row r="14962" spans="19:27">
      <c r="S14962" s="52"/>
      <c r="T14962" s="52"/>
      <c r="U14962" s="52"/>
      <c r="V14962" s="52"/>
      <c r="W14962" s="52"/>
      <c r="X14962" s="52"/>
      <c r="Y14962" s="52"/>
      <c r="Z14962" s="52"/>
      <c r="AA14962" s="52"/>
    </row>
    <row r="14963" spans="19:27">
      <c r="S14963" s="52"/>
      <c r="T14963" s="52"/>
      <c r="U14963" s="52"/>
      <c r="V14963" s="52"/>
      <c r="W14963" s="52"/>
      <c r="X14963" s="52"/>
      <c r="Y14963" s="52"/>
      <c r="Z14963" s="52"/>
      <c r="AA14963" s="52"/>
    </row>
    <row r="14964" spans="19:27">
      <c r="S14964" s="52"/>
      <c r="T14964" s="52"/>
      <c r="U14964" s="52"/>
      <c r="V14964" s="52"/>
      <c r="W14964" s="52"/>
      <c r="X14964" s="52"/>
      <c r="Y14964" s="52"/>
      <c r="Z14964" s="52"/>
      <c r="AA14964" s="52"/>
    </row>
    <row r="14965" spans="19:27">
      <c r="S14965" s="52"/>
      <c r="T14965" s="52"/>
      <c r="U14965" s="52"/>
      <c r="V14965" s="52"/>
      <c r="W14965" s="52"/>
      <c r="X14965" s="52"/>
      <c r="Y14965" s="52"/>
      <c r="Z14965" s="52"/>
      <c r="AA14965" s="52"/>
    </row>
    <row r="14966" spans="19:27">
      <c r="S14966" s="52"/>
      <c r="T14966" s="52"/>
      <c r="U14966" s="52"/>
      <c r="V14966" s="52"/>
      <c r="W14966" s="52"/>
      <c r="X14966" s="52"/>
      <c r="Y14966" s="52"/>
      <c r="Z14966" s="52"/>
      <c r="AA14966" s="52"/>
    </row>
    <row r="14967" spans="19:27">
      <c r="S14967" s="52"/>
      <c r="T14967" s="52"/>
      <c r="U14967" s="52"/>
      <c r="V14967" s="52"/>
      <c r="W14967" s="52"/>
      <c r="X14967" s="52"/>
      <c r="Y14967" s="52"/>
      <c r="Z14967" s="52"/>
      <c r="AA14967" s="52"/>
    </row>
    <row r="14968" spans="19:27">
      <c r="S14968" s="52"/>
      <c r="T14968" s="52"/>
      <c r="U14968" s="52"/>
      <c r="V14968" s="52"/>
      <c r="W14968" s="52"/>
      <c r="X14968" s="52"/>
      <c r="Y14968" s="52"/>
      <c r="Z14968" s="52"/>
      <c r="AA14968" s="52"/>
    </row>
    <row r="14969" spans="19:27">
      <c r="S14969" s="52"/>
      <c r="T14969" s="52"/>
      <c r="U14969" s="52"/>
      <c r="V14969" s="52"/>
      <c r="W14969" s="52"/>
      <c r="X14969" s="52"/>
      <c r="Y14969" s="52"/>
      <c r="Z14969" s="52"/>
      <c r="AA14969" s="52"/>
    </row>
    <row r="14970" spans="19:27">
      <c r="S14970" s="52"/>
      <c r="T14970" s="52"/>
      <c r="U14970" s="52"/>
      <c r="V14970" s="52"/>
      <c r="W14970" s="52"/>
      <c r="X14970" s="52"/>
      <c r="Y14970" s="52"/>
      <c r="Z14970" s="52"/>
      <c r="AA14970" s="52"/>
    </row>
    <row r="14971" spans="19:27">
      <c r="S14971" s="52"/>
      <c r="T14971" s="52"/>
      <c r="U14971" s="52"/>
      <c r="V14971" s="52"/>
      <c r="W14971" s="52"/>
      <c r="X14971" s="52"/>
      <c r="Y14971" s="52"/>
      <c r="Z14971" s="52"/>
      <c r="AA14971" s="52"/>
    </row>
    <row r="14972" spans="19:27">
      <c r="S14972" s="52"/>
      <c r="T14972" s="52"/>
      <c r="U14972" s="52"/>
      <c r="V14972" s="52"/>
      <c r="W14972" s="52"/>
      <c r="X14972" s="52"/>
      <c r="Y14972" s="52"/>
      <c r="Z14972" s="52"/>
      <c r="AA14972" s="52"/>
    </row>
    <row r="14973" spans="19:27">
      <c r="S14973" s="52"/>
      <c r="T14973" s="52"/>
      <c r="U14973" s="52"/>
      <c r="V14973" s="52"/>
      <c r="W14973" s="52"/>
      <c r="X14973" s="52"/>
      <c r="Y14973" s="52"/>
      <c r="Z14973" s="52"/>
      <c r="AA14973" s="52"/>
    </row>
    <row r="14974" spans="19:27">
      <c r="S14974" s="52"/>
      <c r="T14974" s="52"/>
      <c r="U14974" s="52"/>
      <c r="V14974" s="52"/>
      <c r="W14974" s="52"/>
      <c r="X14974" s="52"/>
      <c r="Y14974" s="52"/>
      <c r="Z14974" s="52"/>
      <c r="AA14974" s="52"/>
    </row>
    <row r="14975" spans="19:27">
      <c r="S14975" s="52"/>
      <c r="T14975" s="52"/>
      <c r="U14975" s="52"/>
      <c r="V14975" s="52"/>
      <c r="W14975" s="52"/>
      <c r="X14975" s="52"/>
      <c r="Y14975" s="52"/>
      <c r="Z14975" s="52"/>
      <c r="AA14975" s="52"/>
    </row>
    <row r="14976" spans="19:27">
      <c r="S14976" s="52"/>
      <c r="T14976" s="52"/>
      <c r="U14976" s="52"/>
      <c r="V14976" s="52"/>
      <c r="W14976" s="52"/>
      <c r="X14976" s="52"/>
      <c r="Y14976" s="52"/>
      <c r="Z14976" s="52"/>
      <c r="AA14976" s="52"/>
    </row>
    <row r="14977" spans="19:27">
      <c r="S14977" s="52"/>
      <c r="T14977" s="52"/>
      <c r="U14977" s="52"/>
      <c r="V14977" s="52"/>
      <c r="W14977" s="52"/>
      <c r="X14977" s="52"/>
      <c r="Y14977" s="52"/>
      <c r="Z14977" s="52"/>
      <c r="AA14977" s="52"/>
    </row>
    <row r="14978" spans="19:27">
      <c r="S14978" s="52"/>
      <c r="T14978" s="52"/>
      <c r="U14978" s="52"/>
      <c r="V14978" s="52"/>
      <c r="W14978" s="52"/>
      <c r="X14978" s="52"/>
      <c r="Y14978" s="52"/>
      <c r="Z14978" s="52"/>
      <c r="AA14978" s="52"/>
    </row>
    <row r="14979" spans="19:27">
      <c r="S14979" s="52"/>
      <c r="T14979" s="52"/>
      <c r="U14979" s="52"/>
      <c r="V14979" s="52"/>
      <c r="W14979" s="52"/>
      <c r="X14979" s="52"/>
      <c r="Y14979" s="52"/>
      <c r="Z14979" s="52"/>
      <c r="AA14979" s="52"/>
    </row>
    <row r="14980" spans="19:27">
      <c r="S14980" s="52"/>
      <c r="T14980" s="52"/>
      <c r="U14980" s="52"/>
      <c r="V14980" s="52"/>
      <c r="W14980" s="52"/>
      <c r="X14980" s="52"/>
      <c r="Y14980" s="52"/>
      <c r="Z14980" s="52"/>
      <c r="AA14980" s="52"/>
    </row>
    <row r="14981" spans="19:27">
      <c r="S14981" s="52"/>
      <c r="T14981" s="52"/>
      <c r="U14981" s="52"/>
      <c r="V14981" s="52"/>
      <c r="W14981" s="52"/>
      <c r="X14981" s="52"/>
      <c r="Y14981" s="52"/>
      <c r="Z14981" s="52"/>
      <c r="AA14981" s="52"/>
    </row>
    <row r="14982" spans="19:27">
      <c r="S14982" s="52"/>
      <c r="T14982" s="52"/>
      <c r="U14982" s="52"/>
      <c r="V14982" s="52"/>
      <c r="W14982" s="52"/>
      <c r="X14982" s="52"/>
      <c r="Y14982" s="52"/>
      <c r="Z14982" s="52"/>
      <c r="AA14982" s="52"/>
    </row>
    <row r="14983" spans="19:27">
      <c r="S14983" s="52"/>
      <c r="T14983" s="52"/>
      <c r="U14983" s="52"/>
      <c r="V14983" s="52"/>
      <c r="W14983" s="52"/>
      <c r="X14983" s="52"/>
      <c r="Y14983" s="52"/>
      <c r="Z14983" s="52"/>
      <c r="AA14983" s="52"/>
    </row>
    <row r="14984" spans="19:27">
      <c r="S14984" s="52"/>
      <c r="T14984" s="52"/>
      <c r="U14984" s="52"/>
      <c r="V14984" s="52"/>
      <c r="W14984" s="52"/>
      <c r="X14984" s="52"/>
      <c r="Y14984" s="52"/>
      <c r="Z14984" s="52"/>
      <c r="AA14984" s="52"/>
    </row>
    <row r="14985" spans="19:27">
      <c r="S14985" s="52"/>
      <c r="T14985" s="52"/>
      <c r="U14985" s="52"/>
      <c r="V14985" s="52"/>
      <c r="W14985" s="52"/>
      <c r="X14985" s="52"/>
      <c r="Y14985" s="52"/>
      <c r="Z14985" s="52"/>
      <c r="AA14985" s="52"/>
    </row>
    <row r="14986" spans="19:27">
      <c r="S14986" s="52"/>
      <c r="T14986" s="52"/>
      <c r="U14986" s="52"/>
      <c r="V14986" s="52"/>
      <c r="W14986" s="52"/>
      <c r="X14986" s="52"/>
      <c r="Y14986" s="52"/>
      <c r="Z14986" s="52"/>
      <c r="AA14986" s="52"/>
    </row>
    <row r="14987" spans="19:27">
      <c r="S14987" s="52"/>
      <c r="T14987" s="52"/>
      <c r="U14987" s="52"/>
      <c r="V14987" s="52"/>
      <c r="W14987" s="52"/>
      <c r="X14987" s="52"/>
      <c r="Y14987" s="52"/>
      <c r="Z14987" s="52"/>
      <c r="AA14987" s="52"/>
    </row>
    <row r="14988" spans="19:27">
      <c r="S14988" s="52"/>
      <c r="T14988" s="52"/>
      <c r="U14988" s="52"/>
      <c r="V14988" s="52"/>
      <c r="W14988" s="52"/>
      <c r="X14988" s="52"/>
      <c r="Y14988" s="52"/>
      <c r="Z14988" s="52"/>
      <c r="AA14988" s="52"/>
    </row>
    <row r="14989" spans="19:27">
      <c r="S14989" s="52"/>
      <c r="T14989" s="52"/>
      <c r="U14989" s="52"/>
      <c r="V14989" s="52"/>
      <c r="W14989" s="52"/>
      <c r="X14989" s="52"/>
      <c r="Y14989" s="52"/>
      <c r="Z14989" s="52"/>
      <c r="AA14989" s="52"/>
    </row>
    <row r="14990" spans="19:27">
      <c r="S14990" s="52"/>
      <c r="T14990" s="52"/>
      <c r="U14990" s="52"/>
      <c r="V14990" s="52"/>
      <c r="W14990" s="52"/>
      <c r="X14990" s="52"/>
      <c r="Y14990" s="52"/>
      <c r="Z14990" s="52"/>
      <c r="AA14990" s="52"/>
    </row>
    <row r="14991" spans="19:27">
      <c r="S14991" s="52"/>
      <c r="T14991" s="52"/>
      <c r="U14991" s="52"/>
      <c r="V14991" s="52"/>
      <c r="W14991" s="52"/>
      <c r="X14991" s="52"/>
      <c r="Y14991" s="52"/>
      <c r="Z14991" s="52"/>
      <c r="AA14991" s="52"/>
    </row>
    <row r="14992" spans="19:27">
      <c r="S14992" s="52"/>
      <c r="T14992" s="52"/>
      <c r="U14992" s="52"/>
      <c r="V14992" s="52"/>
      <c r="W14992" s="52"/>
      <c r="X14992" s="52"/>
      <c r="Y14992" s="52"/>
      <c r="Z14992" s="52"/>
      <c r="AA14992" s="52"/>
    </row>
    <row r="14993" spans="19:27">
      <c r="S14993" s="52"/>
      <c r="T14993" s="52"/>
      <c r="U14993" s="52"/>
      <c r="V14993" s="52"/>
      <c r="W14993" s="52"/>
      <c r="X14993" s="52"/>
      <c r="Y14993" s="52"/>
      <c r="Z14993" s="52"/>
      <c r="AA14993" s="52"/>
    </row>
    <row r="14994" spans="19:27">
      <c r="S14994" s="52"/>
      <c r="T14994" s="52"/>
      <c r="U14994" s="52"/>
      <c r="V14994" s="52"/>
      <c r="W14994" s="52"/>
      <c r="X14994" s="52"/>
      <c r="Y14994" s="52"/>
      <c r="Z14994" s="52"/>
      <c r="AA14994" s="52"/>
    </row>
    <row r="14995" spans="19:27">
      <c r="S14995" s="52"/>
      <c r="T14995" s="52"/>
      <c r="U14995" s="52"/>
      <c r="V14995" s="52"/>
      <c r="W14995" s="52"/>
      <c r="X14995" s="52"/>
      <c r="Y14995" s="52"/>
      <c r="Z14995" s="52"/>
      <c r="AA14995" s="52"/>
    </row>
    <row r="14996" spans="19:27">
      <c r="S14996" s="52"/>
      <c r="T14996" s="52"/>
      <c r="U14996" s="52"/>
      <c r="V14996" s="52"/>
      <c r="W14996" s="52"/>
      <c r="X14996" s="52"/>
      <c r="Y14996" s="52"/>
      <c r="Z14996" s="52"/>
      <c r="AA14996" s="52"/>
    </row>
    <row r="14997" spans="19:27">
      <c r="S14997" s="52"/>
      <c r="T14997" s="52"/>
      <c r="U14997" s="52"/>
      <c r="V14997" s="52"/>
      <c r="W14997" s="52"/>
      <c r="X14997" s="52"/>
      <c r="Y14997" s="52"/>
      <c r="Z14997" s="52"/>
      <c r="AA14997" s="52"/>
    </row>
    <row r="14998" spans="19:27">
      <c r="S14998" s="52"/>
      <c r="T14998" s="52"/>
      <c r="U14998" s="52"/>
      <c r="V14998" s="52"/>
      <c r="W14998" s="52"/>
      <c r="X14998" s="52"/>
      <c r="Y14998" s="52"/>
      <c r="Z14998" s="52"/>
      <c r="AA14998" s="52"/>
    </row>
    <row r="14999" spans="19:27">
      <c r="S14999" s="52"/>
      <c r="T14999" s="52"/>
      <c r="U14999" s="52"/>
      <c r="V14999" s="52"/>
      <c r="W14999" s="52"/>
      <c r="X14999" s="52"/>
      <c r="Y14999" s="52"/>
      <c r="Z14999" s="52"/>
      <c r="AA14999" s="52"/>
    </row>
    <row r="15000" spans="19:27">
      <c r="S15000" s="52"/>
      <c r="T15000" s="52"/>
      <c r="U15000" s="52"/>
      <c r="V15000" s="52"/>
      <c r="W15000" s="52"/>
      <c r="X15000" s="52"/>
      <c r="Y15000" s="52"/>
      <c r="Z15000" s="52"/>
      <c r="AA15000" s="52"/>
    </row>
  </sheetData>
  <phoneticPr fontId="21" type="noConversion"/>
  <pageMargins left="0.7" right="0.7" top="0.75" bottom="0.75" header="0.3" footer="0.3"/>
  <pageSetup paperSize="9" orientation="portrait" horizontalDpi="0" verticalDpi="0" r:id="rId1"/>
  <drawing r:id="rId2"/>
  <tableParts count="2">
    <tablePart r:id="rId3"/>
    <tablePart r:id="rId4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9233B-683F-4187-9DEC-DA795F58A9E3}">
  <sheetPr codeName="Feuil4">
    <tabColor rgb="FFFF0000"/>
  </sheetPr>
  <dimension ref="A1:S7335"/>
  <sheetViews>
    <sheetView showGridLines="0" workbookViewId="0">
      <pane ySplit="1" topLeftCell="A2" activePane="bottomLeft" state="frozen"/>
      <selection pane="bottomLeft" activeCell="N5" sqref="N5"/>
    </sheetView>
  </sheetViews>
  <sheetFormatPr baseColWidth="10" defaultRowHeight="15"/>
  <cols>
    <col min="1" max="1" width="7" style="1" bestFit="1" customWidth="1"/>
    <col min="2" max="2" width="12.28515625" bestFit="1" customWidth="1"/>
    <col min="3" max="3" width="14.140625" style="3" bestFit="1" customWidth="1"/>
    <col min="4" max="4" width="45.28515625" style="47" bestFit="1" customWidth="1"/>
    <col min="5" max="5" width="11" bestFit="1" customWidth="1"/>
    <col min="6" max="6" width="12.42578125" style="1" bestFit="1" customWidth="1"/>
    <col min="7" max="7" width="11.140625" style="2" bestFit="1" customWidth="1"/>
    <col min="8" max="8" width="9" style="2" bestFit="1" customWidth="1"/>
    <col min="9" max="9" width="10.7109375" style="20" bestFit="1" customWidth="1"/>
    <col min="10" max="10" width="10.42578125" bestFit="1" customWidth="1"/>
    <col min="11" max="11" width="9.140625" bestFit="1" customWidth="1"/>
    <col min="12" max="12" width="3.28515625" customWidth="1"/>
    <col min="13" max="13" width="3" customWidth="1"/>
    <col min="16" max="16" width="2.7109375" customWidth="1"/>
    <col min="17" max="17" width="3.140625" customWidth="1"/>
    <col min="18" max="18" width="27.85546875" customWidth="1"/>
    <col min="19" max="19" width="17.5703125" style="1" customWidth="1"/>
  </cols>
  <sheetData>
    <row r="1" spans="1:19" ht="23.25" customHeight="1">
      <c r="A1" t="s">
        <v>5</v>
      </c>
      <c r="B1" t="s">
        <v>222</v>
      </c>
      <c r="C1" t="s">
        <v>4</v>
      </c>
      <c r="D1" t="s">
        <v>359</v>
      </c>
      <c r="E1" t="s">
        <v>380</v>
      </c>
      <c r="F1" t="s">
        <v>16</v>
      </c>
      <c r="G1" t="s">
        <v>17</v>
      </c>
      <c r="H1" t="s">
        <v>15</v>
      </c>
      <c r="I1" t="s">
        <v>1</v>
      </c>
      <c r="J1" t="s">
        <v>18</v>
      </c>
      <c r="K1" t="s">
        <v>12</v>
      </c>
      <c r="R1" s="61" t="s">
        <v>283</v>
      </c>
      <c r="S1" s="62"/>
    </row>
    <row r="2" spans="1:19">
      <c r="A2" t="s">
        <v>224</v>
      </c>
      <c r="B2" t="s">
        <v>241</v>
      </c>
      <c r="C2" t="s">
        <v>23</v>
      </c>
      <c r="D2" t="s">
        <v>181</v>
      </c>
      <c r="E2" t="s">
        <v>342</v>
      </c>
      <c r="F2">
        <v>2165</v>
      </c>
      <c r="G2">
        <v>0.35</v>
      </c>
      <c r="H2">
        <v>98.33</v>
      </c>
      <c r="I2" s="183">
        <v>45931</v>
      </c>
      <c r="J2" s="184">
        <f t="shared" ref="J2:J65" si="0">G2*H2</f>
        <v>34.415499999999994</v>
      </c>
      <c r="K2">
        <f t="shared" ref="K2:K65" si="1">YEAR(I2)</f>
        <v>2025</v>
      </c>
      <c r="R2" t="s">
        <v>284</v>
      </c>
      <c r="S2" s="60">
        <v>45870</v>
      </c>
    </row>
    <row r="3" spans="1:19">
      <c r="A3" t="s">
        <v>224</v>
      </c>
      <c r="B3" t="s">
        <v>241</v>
      </c>
      <c r="C3" t="s">
        <v>23</v>
      </c>
      <c r="D3" t="s">
        <v>93</v>
      </c>
      <c r="E3" t="s">
        <v>342</v>
      </c>
      <c r="F3">
        <v>2166</v>
      </c>
      <c r="G3">
        <v>0.9</v>
      </c>
      <c r="H3">
        <v>50.1</v>
      </c>
      <c r="I3" s="183">
        <v>45931</v>
      </c>
      <c r="J3" s="184">
        <f t="shared" si="0"/>
        <v>45.09</v>
      </c>
      <c r="K3">
        <f t="shared" si="1"/>
        <v>2025</v>
      </c>
      <c r="R3" t="s">
        <v>285</v>
      </c>
      <c r="S3" s="60">
        <v>45901</v>
      </c>
    </row>
    <row r="4" spans="1:19">
      <c r="A4" t="s">
        <v>224</v>
      </c>
      <c r="B4" t="s">
        <v>241</v>
      </c>
      <c r="C4" t="s">
        <v>23</v>
      </c>
      <c r="D4" t="s">
        <v>94</v>
      </c>
      <c r="E4" t="s">
        <v>342</v>
      </c>
      <c r="F4">
        <v>2167</v>
      </c>
      <c r="G4">
        <v>1</v>
      </c>
      <c r="H4">
        <v>59.53</v>
      </c>
      <c r="I4" s="183">
        <v>45931</v>
      </c>
      <c r="J4" s="184">
        <f t="shared" si="0"/>
        <v>59.53</v>
      </c>
      <c r="K4">
        <f t="shared" si="1"/>
        <v>2025</v>
      </c>
      <c r="R4" t="s">
        <v>271</v>
      </c>
      <c r="S4" s="60">
        <v>45931</v>
      </c>
    </row>
    <row r="5" spans="1:19">
      <c r="A5" t="s">
        <v>224</v>
      </c>
      <c r="B5" t="s">
        <v>241</v>
      </c>
      <c r="C5" t="s">
        <v>23</v>
      </c>
      <c r="D5" t="s">
        <v>60</v>
      </c>
      <c r="E5" t="s">
        <v>342</v>
      </c>
      <c r="F5">
        <v>2168</v>
      </c>
      <c r="G5">
        <v>2</v>
      </c>
      <c r="H5">
        <v>15.41</v>
      </c>
      <c r="I5" s="183">
        <v>45931</v>
      </c>
      <c r="J5" s="184">
        <f t="shared" si="0"/>
        <v>30.82</v>
      </c>
      <c r="K5">
        <f t="shared" si="1"/>
        <v>2025</v>
      </c>
      <c r="R5" t="s">
        <v>286</v>
      </c>
      <c r="S5" s="60">
        <v>45962</v>
      </c>
    </row>
    <row r="6" spans="1:19">
      <c r="A6" t="s">
        <v>224</v>
      </c>
      <c r="B6" t="s">
        <v>241</v>
      </c>
      <c r="C6" t="s">
        <v>23</v>
      </c>
      <c r="D6" t="s">
        <v>81</v>
      </c>
      <c r="E6" t="s">
        <v>342</v>
      </c>
      <c r="F6">
        <v>2169</v>
      </c>
      <c r="G6">
        <v>1.75</v>
      </c>
      <c r="H6">
        <v>58.24</v>
      </c>
      <c r="I6" s="183">
        <v>45931</v>
      </c>
      <c r="J6" s="184">
        <f t="shared" si="0"/>
        <v>101.92</v>
      </c>
      <c r="K6">
        <f t="shared" si="1"/>
        <v>2025</v>
      </c>
      <c r="R6" t="s">
        <v>361</v>
      </c>
      <c r="S6" s="60">
        <v>45992</v>
      </c>
    </row>
    <row r="7" spans="1:19">
      <c r="A7" t="s">
        <v>224</v>
      </c>
      <c r="B7" t="s">
        <v>241</v>
      </c>
      <c r="C7" t="s">
        <v>23</v>
      </c>
      <c r="D7" t="s">
        <v>142</v>
      </c>
      <c r="E7" t="s">
        <v>342</v>
      </c>
      <c r="F7">
        <v>2170</v>
      </c>
      <c r="G7">
        <v>1.25</v>
      </c>
      <c r="H7">
        <v>18.79</v>
      </c>
      <c r="I7" s="183">
        <v>45931</v>
      </c>
      <c r="J7" s="184">
        <f t="shared" si="0"/>
        <v>23.487499999999997</v>
      </c>
      <c r="K7">
        <f t="shared" si="1"/>
        <v>2025</v>
      </c>
      <c r="S7" s="60"/>
    </row>
    <row r="8" spans="1:19">
      <c r="A8" t="s">
        <v>224</v>
      </c>
      <c r="B8" t="s">
        <v>241</v>
      </c>
      <c r="C8" t="s">
        <v>23</v>
      </c>
      <c r="D8" t="s">
        <v>143</v>
      </c>
      <c r="E8" t="s">
        <v>342</v>
      </c>
      <c r="F8">
        <v>2171</v>
      </c>
      <c r="G8">
        <v>1.25</v>
      </c>
      <c r="H8">
        <v>28.64</v>
      </c>
      <c r="I8" s="183">
        <v>45931</v>
      </c>
      <c r="J8" s="184">
        <f t="shared" si="0"/>
        <v>35.799999999999997</v>
      </c>
      <c r="K8">
        <f t="shared" si="1"/>
        <v>2025</v>
      </c>
      <c r="S8" s="60"/>
    </row>
    <row r="9" spans="1:19">
      <c r="A9" t="s">
        <v>224</v>
      </c>
      <c r="B9" t="s">
        <v>241</v>
      </c>
      <c r="C9" t="s">
        <v>23</v>
      </c>
      <c r="D9" t="s">
        <v>118</v>
      </c>
      <c r="E9" t="s">
        <v>342</v>
      </c>
      <c r="F9">
        <v>2172</v>
      </c>
      <c r="G9">
        <v>0.7</v>
      </c>
      <c r="H9">
        <v>52.5</v>
      </c>
      <c r="I9" s="183">
        <v>45931</v>
      </c>
      <c r="J9" s="184">
        <f t="shared" si="0"/>
        <v>36.75</v>
      </c>
      <c r="K9">
        <f t="shared" si="1"/>
        <v>2025</v>
      </c>
      <c r="S9" s="60"/>
    </row>
    <row r="10" spans="1:19">
      <c r="A10" t="s">
        <v>224</v>
      </c>
      <c r="B10" t="s">
        <v>241</v>
      </c>
      <c r="C10" t="s">
        <v>23</v>
      </c>
      <c r="D10" t="s">
        <v>51</v>
      </c>
      <c r="E10" t="s">
        <v>342</v>
      </c>
      <c r="F10">
        <v>2173</v>
      </c>
      <c r="G10">
        <v>0.85</v>
      </c>
      <c r="H10">
        <v>51.04</v>
      </c>
      <c r="I10" s="183">
        <v>45931</v>
      </c>
      <c r="J10" s="184">
        <f t="shared" si="0"/>
        <v>43.384</v>
      </c>
      <c r="K10">
        <f t="shared" si="1"/>
        <v>2025</v>
      </c>
      <c r="S10" s="60"/>
    </row>
    <row r="11" spans="1:19">
      <c r="A11" t="s">
        <v>224</v>
      </c>
      <c r="B11" t="s">
        <v>241</v>
      </c>
      <c r="C11" t="s">
        <v>23</v>
      </c>
      <c r="D11" t="s">
        <v>76</v>
      </c>
      <c r="E11" t="s">
        <v>342</v>
      </c>
      <c r="F11">
        <v>2174</v>
      </c>
      <c r="G11">
        <v>0.65</v>
      </c>
      <c r="H11">
        <v>44.08</v>
      </c>
      <c r="I11" s="183">
        <v>45931</v>
      </c>
      <c r="J11" s="184">
        <f t="shared" si="0"/>
        <v>28.652000000000001</v>
      </c>
      <c r="K11">
        <f t="shared" si="1"/>
        <v>2025</v>
      </c>
      <c r="S11" s="60"/>
    </row>
    <row r="12" spans="1:19">
      <c r="A12" t="s">
        <v>224</v>
      </c>
      <c r="B12" t="s">
        <v>241</v>
      </c>
      <c r="C12" t="s">
        <v>23</v>
      </c>
      <c r="D12" t="s">
        <v>149</v>
      </c>
      <c r="E12" t="s">
        <v>342</v>
      </c>
      <c r="F12">
        <v>2175</v>
      </c>
      <c r="G12">
        <v>4.5999999999999996</v>
      </c>
      <c r="H12">
        <v>24.45</v>
      </c>
      <c r="I12" s="183">
        <v>45931</v>
      </c>
      <c r="J12" s="184">
        <f t="shared" si="0"/>
        <v>112.46999999999998</v>
      </c>
      <c r="K12">
        <f t="shared" si="1"/>
        <v>2025</v>
      </c>
      <c r="S12" s="60"/>
    </row>
    <row r="13" spans="1:19">
      <c r="A13" t="s">
        <v>224</v>
      </c>
      <c r="B13" t="s">
        <v>241</v>
      </c>
      <c r="C13" t="s">
        <v>23</v>
      </c>
      <c r="D13" t="s">
        <v>95</v>
      </c>
      <c r="E13" t="s">
        <v>342</v>
      </c>
      <c r="F13">
        <v>2176</v>
      </c>
      <c r="G13">
        <v>4</v>
      </c>
      <c r="H13">
        <v>15.38</v>
      </c>
      <c r="I13" s="183">
        <v>45931</v>
      </c>
      <c r="J13" s="184">
        <f t="shared" si="0"/>
        <v>61.52</v>
      </c>
      <c r="K13">
        <f t="shared" si="1"/>
        <v>2025</v>
      </c>
      <c r="S13" s="60"/>
    </row>
    <row r="14" spans="1:19">
      <c r="A14" t="s">
        <v>224</v>
      </c>
      <c r="B14" t="s">
        <v>241</v>
      </c>
      <c r="C14" t="s">
        <v>23</v>
      </c>
      <c r="D14" t="s">
        <v>96</v>
      </c>
      <c r="E14" t="s">
        <v>342</v>
      </c>
      <c r="F14">
        <v>2177</v>
      </c>
      <c r="G14">
        <v>0.6</v>
      </c>
      <c r="H14">
        <v>27.91</v>
      </c>
      <c r="I14" s="183">
        <v>45931</v>
      </c>
      <c r="J14" s="184">
        <f t="shared" si="0"/>
        <v>16.745999999999999</v>
      </c>
      <c r="K14">
        <f t="shared" si="1"/>
        <v>2025</v>
      </c>
      <c r="S14" s="60"/>
    </row>
    <row r="15" spans="1:19">
      <c r="A15" t="s">
        <v>224</v>
      </c>
      <c r="B15" t="s">
        <v>241</v>
      </c>
      <c r="C15" t="s">
        <v>23</v>
      </c>
      <c r="D15" t="s">
        <v>109</v>
      </c>
      <c r="E15" t="s">
        <v>342</v>
      </c>
      <c r="F15">
        <v>2178</v>
      </c>
      <c r="G15">
        <v>1.4</v>
      </c>
      <c r="H15">
        <v>29.47</v>
      </c>
      <c r="I15" s="183">
        <v>45931</v>
      </c>
      <c r="J15" s="184">
        <f t="shared" si="0"/>
        <v>41.257999999999996</v>
      </c>
      <c r="K15">
        <f t="shared" si="1"/>
        <v>2025</v>
      </c>
      <c r="S15" s="60"/>
    </row>
    <row r="16" spans="1:19">
      <c r="A16" t="s">
        <v>224</v>
      </c>
      <c r="B16" t="s">
        <v>241</v>
      </c>
      <c r="C16" t="s">
        <v>23</v>
      </c>
      <c r="D16" t="s">
        <v>104</v>
      </c>
      <c r="E16" t="s">
        <v>342</v>
      </c>
      <c r="F16">
        <v>2179</v>
      </c>
      <c r="G16">
        <v>0.45</v>
      </c>
      <c r="H16">
        <v>17.5</v>
      </c>
      <c r="I16" s="183">
        <v>45931</v>
      </c>
      <c r="J16" s="184">
        <f t="shared" si="0"/>
        <v>7.875</v>
      </c>
      <c r="K16">
        <f t="shared" si="1"/>
        <v>2025</v>
      </c>
      <c r="S16" s="60"/>
    </row>
    <row r="17" spans="1:19">
      <c r="A17" t="s">
        <v>224</v>
      </c>
      <c r="B17" t="s">
        <v>241</v>
      </c>
      <c r="C17" t="s">
        <v>23</v>
      </c>
      <c r="D17" t="s">
        <v>304</v>
      </c>
      <c r="E17" t="s">
        <v>342</v>
      </c>
      <c r="F17">
        <v>2180</v>
      </c>
      <c r="G17">
        <v>0.45</v>
      </c>
      <c r="H17">
        <v>25</v>
      </c>
      <c r="I17" s="183">
        <v>45931</v>
      </c>
      <c r="J17" s="184">
        <f t="shared" si="0"/>
        <v>11.25</v>
      </c>
      <c r="K17">
        <f t="shared" si="1"/>
        <v>2025</v>
      </c>
      <c r="S17" s="60"/>
    </row>
    <row r="18" spans="1:19">
      <c r="A18" t="s">
        <v>224</v>
      </c>
      <c r="B18" t="s">
        <v>241</v>
      </c>
      <c r="C18" t="s">
        <v>23</v>
      </c>
      <c r="D18" t="s">
        <v>103</v>
      </c>
      <c r="E18" t="s">
        <v>342</v>
      </c>
      <c r="F18">
        <v>2181</v>
      </c>
      <c r="G18">
        <v>1</v>
      </c>
      <c r="H18">
        <v>174.16</v>
      </c>
      <c r="I18" s="183">
        <v>45931</v>
      </c>
      <c r="J18" s="184">
        <f t="shared" si="0"/>
        <v>174.16</v>
      </c>
      <c r="K18">
        <f t="shared" si="1"/>
        <v>2025</v>
      </c>
      <c r="S18" s="60"/>
    </row>
    <row r="19" spans="1:19">
      <c r="A19" t="s">
        <v>224</v>
      </c>
      <c r="B19" t="s">
        <v>241</v>
      </c>
      <c r="C19" t="s">
        <v>23</v>
      </c>
      <c r="D19" t="s">
        <v>179</v>
      </c>
      <c r="E19" t="s">
        <v>342</v>
      </c>
      <c r="F19">
        <v>2182</v>
      </c>
      <c r="G19">
        <v>1.05</v>
      </c>
      <c r="H19">
        <v>31.7</v>
      </c>
      <c r="I19" s="183">
        <v>45931</v>
      </c>
      <c r="J19" s="184">
        <f t="shared" si="0"/>
        <v>33.285000000000004</v>
      </c>
      <c r="K19">
        <f t="shared" si="1"/>
        <v>2025</v>
      </c>
      <c r="S19" s="60"/>
    </row>
    <row r="20" spans="1:19">
      <c r="A20" t="s">
        <v>224</v>
      </c>
      <c r="B20" t="s">
        <v>241</v>
      </c>
      <c r="C20" t="s">
        <v>23</v>
      </c>
      <c r="D20" t="s">
        <v>305</v>
      </c>
      <c r="E20" t="s">
        <v>342</v>
      </c>
      <c r="F20">
        <v>2183</v>
      </c>
      <c r="G20">
        <v>1.1000000000000001</v>
      </c>
      <c r="H20">
        <v>32.33</v>
      </c>
      <c r="I20" s="183">
        <v>45931</v>
      </c>
      <c r="J20" s="184">
        <f t="shared" si="0"/>
        <v>35.563000000000002</v>
      </c>
      <c r="K20">
        <f t="shared" si="1"/>
        <v>2025</v>
      </c>
      <c r="S20" s="60"/>
    </row>
    <row r="21" spans="1:19">
      <c r="A21" t="s">
        <v>224</v>
      </c>
      <c r="B21" t="s">
        <v>241</v>
      </c>
      <c r="C21" t="s">
        <v>23</v>
      </c>
      <c r="D21" t="s">
        <v>108</v>
      </c>
      <c r="E21" t="s">
        <v>342</v>
      </c>
      <c r="F21">
        <v>2184</v>
      </c>
      <c r="G21">
        <v>1</v>
      </c>
      <c r="H21">
        <v>39.159999999999997</v>
      </c>
      <c r="I21" s="183">
        <v>45931</v>
      </c>
      <c r="J21" s="184">
        <f t="shared" si="0"/>
        <v>39.159999999999997</v>
      </c>
      <c r="K21">
        <f t="shared" si="1"/>
        <v>2025</v>
      </c>
      <c r="S21" s="60"/>
    </row>
    <row r="22" spans="1:19">
      <c r="A22" t="s">
        <v>224</v>
      </c>
      <c r="B22" t="s">
        <v>241</v>
      </c>
      <c r="C22" t="s">
        <v>23</v>
      </c>
      <c r="D22" t="s">
        <v>178</v>
      </c>
      <c r="E22" t="s">
        <v>342</v>
      </c>
      <c r="F22">
        <v>2185</v>
      </c>
      <c r="G22">
        <v>1.8</v>
      </c>
      <c r="H22">
        <v>79</v>
      </c>
      <c r="I22" s="183">
        <v>45931</v>
      </c>
      <c r="J22" s="184">
        <f t="shared" si="0"/>
        <v>142.20000000000002</v>
      </c>
      <c r="K22">
        <f t="shared" si="1"/>
        <v>2025</v>
      </c>
      <c r="S22" s="60"/>
    </row>
    <row r="23" spans="1:19">
      <c r="A23" t="s">
        <v>224</v>
      </c>
      <c r="B23" t="s">
        <v>241</v>
      </c>
      <c r="C23" t="s">
        <v>23</v>
      </c>
      <c r="D23" t="s">
        <v>47</v>
      </c>
      <c r="E23" t="s">
        <v>342</v>
      </c>
      <c r="F23">
        <v>2186</v>
      </c>
      <c r="G23">
        <v>0.45</v>
      </c>
      <c r="H23">
        <v>48.25</v>
      </c>
      <c r="I23" s="183">
        <v>45931</v>
      </c>
      <c r="J23" s="184">
        <f t="shared" si="0"/>
        <v>21.712500000000002</v>
      </c>
      <c r="K23">
        <f t="shared" si="1"/>
        <v>2025</v>
      </c>
      <c r="S23" s="60"/>
    </row>
    <row r="24" spans="1:19">
      <c r="A24" t="s">
        <v>224</v>
      </c>
      <c r="B24" t="s">
        <v>241</v>
      </c>
      <c r="C24" t="s">
        <v>23</v>
      </c>
      <c r="D24" t="s">
        <v>54</v>
      </c>
      <c r="E24" t="s">
        <v>342</v>
      </c>
      <c r="F24">
        <v>2187</v>
      </c>
      <c r="G24">
        <v>0.9</v>
      </c>
      <c r="H24">
        <v>26.66</v>
      </c>
      <c r="I24" s="183">
        <v>45931</v>
      </c>
      <c r="J24" s="184">
        <f t="shared" si="0"/>
        <v>23.994</v>
      </c>
      <c r="K24">
        <f t="shared" si="1"/>
        <v>2025</v>
      </c>
    </row>
    <row r="25" spans="1:19">
      <c r="A25" t="s">
        <v>224</v>
      </c>
      <c r="B25" t="s">
        <v>241</v>
      </c>
      <c r="C25" t="s">
        <v>23</v>
      </c>
      <c r="D25" t="s">
        <v>55</v>
      </c>
      <c r="E25" t="s">
        <v>342</v>
      </c>
      <c r="F25">
        <v>2188</v>
      </c>
      <c r="G25">
        <v>1.8</v>
      </c>
      <c r="H25">
        <v>44.73</v>
      </c>
      <c r="I25" s="183">
        <v>45931</v>
      </c>
      <c r="J25" s="184">
        <f t="shared" si="0"/>
        <v>80.513999999999996</v>
      </c>
      <c r="K25">
        <f t="shared" si="1"/>
        <v>2025</v>
      </c>
    </row>
    <row r="26" spans="1:19">
      <c r="A26" t="s">
        <v>224</v>
      </c>
      <c r="B26" t="s">
        <v>241</v>
      </c>
      <c r="C26" t="s">
        <v>23</v>
      </c>
      <c r="D26" t="s">
        <v>53</v>
      </c>
      <c r="E26" t="s">
        <v>342</v>
      </c>
      <c r="F26">
        <v>2189</v>
      </c>
      <c r="G26">
        <v>2</v>
      </c>
      <c r="H26">
        <v>12.86</v>
      </c>
      <c r="I26" s="183">
        <v>45931</v>
      </c>
      <c r="J26" s="184">
        <f t="shared" si="0"/>
        <v>25.72</v>
      </c>
      <c r="K26">
        <f t="shared" si="1"/>
        <v>2025</v>
      </c>
    </row>
    <row r="27" spans="1:19">
      <c r="A27" t="s">
        <v>224</v>
      </c>
      <c r="B27" t="s">
        <v>241</v>
      </c>
      <c r="C27" t="s">
        <v>23</v>
      </c>
      <c r="D27" t="s">
        <v>88</v>
      </c>
      <c r="E27" t="s">
        <v>342</v>
      </c>
      <c r="F27">
        <v>2190</v>
      </c>
      <c r="G27">
        <v>1.1499999999999999</v>
      </c>
      <c r="H27">
        <v>33.25</v>
      </c>
      <c r="I27" s="183">
        <v>45931</v>
      </c>
      <c r="J27" s="184">
        <f t="shared" si="0"/>
        <v>38.237499999999997</v>
      </c>
      <c r="K27">
        <f t="shared" si="1"/>
        <v>2025</v>
      </c>
    </row>
    <row r="28" spans="1:19">
      <c r="A28" t="s">
        <v>224</v>
      </c>
      <c r="B28" t="s">
        <v>241</v>
      </c>
      <c r="C28" t="s">
        <v>23</v>
      </c>
      <c r="D28" t="s">
        <v>89</v>
      </c>
      <c r="E28" t="s">
        <v>342</v>
      </c>
      <c r="F28">
        <v>2191</v>
      </c>
      <c r="G28">
        <v>2.6</v>
      </c>
      <c r="H28">
        <v>47.91</v>
      </c>
      <c r="I28" s="183">
        <v>45931</v>
      </c>
      <c r="J28" s="184">
        <f t="shared" si="0"/>
        <v>124.56599999999999</v>
      </c>
      <c r="K28">
        <f t="shared" si="1"/>
        <v>2025</v>
      </c>
    </row>
    <row r="29" spans="1:19">
      <c r="A29" t="s">
        <v>224</v>
      </c>
      <c r="B29" t="s">
        <v>241</v>
      </c>
      <c r="C29" t="s">
        <v>23</v>
      </c>
      <c r="D29" t="s">
        <v>101</v>
      </c>
      <c r="E29" t="s">
        <v>342</v>
      </c>
      <c r="F29">
        <v>2192</v>
      </c>
      <c r="G29">
        <v>1.95</v>
      </c>
      <c r="H29">
        <v>14</v>
      </c>
      <c r="I29" s="183">
        <v>45931</v>
      </c>
      <c r="J29" s="184">
        <f t="shared" si="0"/>
        <v>27.3</v>
      </c>
      <c r="K29">
        <f t="shared" si="1"/>
        <v>2025</v>
      </c>
    </row>
    <row r="30" spans="1:19">
      <c r="A30" t="s">
        <v>224</v>
      </c>
      <c r="B30" t="s">
        <v>241</v>
      </c>
      <c r="C30" t="s">
        <v>23</v>
      </c>
      <c r="D30" t="s">
        <v>102</v>
      </c>
      <c r="E30" t="s">
        <v>342</v>
      </c>
      <c r="F30">
        <v>2193</v>
      </c>
      <c r="G30">
        <v>1</v>
      </c>
      <c r="H30">
        <v>29.58</v>
      </c>
      <c r="I30" s="183">
        <v>45931</v>
      </c>
      <c r="J30" s="184">
        <f t="shared" si="0"/>
        <v>29.58</v>
      </c>
      <c r="K30">
        <f t="shared" si="1"/>
        <v>2025</v>
      </c>
    </row>
    <row r="31" spans="1:19">
      <c r="A31" t="s">
        <v>224</v>
      </c>
      <c r="B31" t="s">
        <v>241</v>
      </c>
      <c r="C31" t="s">
        <v>23</v>
      </c>
      <c r="D31" t="s">
        <v>180</v>
      </c>
      <c r="E31" t="s">
        <v>342</v>
      </c>
      <c r="F31">
        <v>2194</v>
      </c>
      <c r="G31">
        <v>1</v>
      </c>
      <c r="H31">
        <v>72.08</v>
      </c>
      <c r="I31" s="183">
        <v>45931</v>
      </c>
      <c r="J31" s="184">
        <f t="shared" si="0"/>
        <v>72.08</v>
      </c>
      <c r="K31">
        <f t="shared" si="1"/>
        <v>2025</v>
      </c>
    </row>
    <row r="32" spans="1:19">
      <c r="A32" t="s">
        <v>224</v>
      </c>
      <c r="B32" t="s">
        <v>241</v>
      </c>
      <c r="C32" t="s">
        <v>23</v>
      </c>
      <c r="D32" t="s">
        <v>61</v>
      </c>
      <c r="E32" t="s">
        <v>342</v>
      </c>
      <c r="F32">
        <v>2195</v>
      </c>
      <c r="G32">
        <v>0.45</v>
      </c>
      <c r="H32">
        <v>40</v>
      </c>
      <c r="I32" s="183">
        <v>45931</v>
      </c>
      <c r="J32" s="184">
        <f t="shared" si="0"/>
        <v>18</v>
      </c>
      <c r="K32">
        <f t="shared" si="1"/>
        <v>2025</v>
      </c>
    </row>
    <row r="33" spans="1:11">
      <c r="A33" t="s">
        <v>224</v>
      </c>
      <c r="B33" t="s">
        <v>241</v>
      </c>
      <c r="C33" t="s">
        <v>23</v>
      </c>
      <c r="D33" t="s">
        <v>268</v>
      </c>
      <c r="E33" t="s">
        <v>342</v>
      </c>
      <c r="F33">
        <v>2196</v>
      </c>
      <c r="G33">
        <v>2</v>
      </c>
      <c r="H33">
        <v>74.78</v>
      </c>
      <c r="I33" s="183">
        <v>45931</v>
      </c>
      <c r="J33" s="184">
        <f t="shared" si="0"/>
        <v>149.56</v>
      </c>
      <c r="K33">
        <f t="shared" si="1"/>
        <v>2025</v>
      </c>
    </row>
    <row r="34" spans="1:11">
      <c r="A34" t="s">
        <v>224</v>
      </c>
      <c r="B34" t="s">
        <v>241</v>
      </c>
      <c r="C34" t="s">
        <v>23</v>
      </c>
      <c r="D34" t="s">
        <v>87</v>
      </c>
      <c r="E34" t="s">
        <v>342</v>
      </c>
      <c r="F34">
        <v>2197</v>
      </c>
      <c r="G34">
        <v>0.45</v>
      </c>
      <c r="H34">
        <v>36.25</v>
      </c>
      <c r="I34" s="183">
        <v>45931</v>
      </c>
      <c r="J34" s="184">
        <f t="shared" si="0"/>
        <v>16.3125</v>
      </c>
      <c r="K34">
        <f t="shared" si="1"/>
        <v>2025</v>
      </c>
    </row>
    <row r="35" spans="1:11">
      <c r="A35" t="s">
        <v>224</v>
      </c>
      <c r="B35" t="s">
        <v>241</v>
      </c>
      <c r="C35" t="s">
        <v>23</v>
      </c>
      <c r="D35" t="s">
        <v>119</v>
      </c>
      <c r="E35" t="s">
        <v>342</v>
      </c>
      <c r="F35">
        <v>2198</v>
      </c>
      <c r="G35">
        <v>0.5</v>
      </c>
      <c r="H35">
        <v>18.96</v>
      </c>
      <c r="I35" s="183">
        <v>45931</v>
      </c>
      <c r="J35" s="184">
        <f t="shared" si="0"/>
        <v>9.48</v>
      </c>
      <c r="K35">
        <f t="shared" si="1"/>
        <v>2025</v>
      </c>
    </row>
    <row r="36" spans="1:11">
      <c r="A36" t="s">
        <v>224</v>
      </c>
      <c r="B36" t="s">
        <v>241</v>
      </c>
      <c r="C36" t="s">
        <v>23</v>
      </c>
      <c r="D36" t="s">
        <v>91</v>
      </c>
      <c r="E36" t="s">
        <v>342</v>
      </c>
      <c r="F36">
        <v>2199</v>
      </c>
      <c r="G36">
        <v>0.4</v>
      </c>
      <c r="H36">
        <v>13.5</v>
      </c>
      <c r="I36" s="183">
        <v>45931</v>
      </c>
      <c r="J36" s="184">
        <f t="shared" si="0"/>
        <v>5.4</v>
      </c>
      <c r="K36">
        <f t="shared" si="1"/>
        <v>2025</v>
      </c>
    </row>
    <row r="37" spans="1:11">
      <c r="A37" t="s">
        <v>224</v>
      </c>
      <c r="B37" t="s">
        <v>241</v>
      </c>
      <c r="C37" t="s">
        <v>23</v>
      </c>
      <c r="D37" t="s">
        <v>57</v>
      </c>
      <c r="E37" t="s">
        <v>342</v>
      </c>
      <c r="F37">
        <v>2200</v>
      </c>
      <c r="G37">
        <v>0.95</v>
      </c>
      <c r="H37">
        <v>18.75</v>
      </c>
      <c r="I37" s="183">
        <v>45931</v>
      </c>
      <c r="J37" s="184">
        <f t="shared" si="0"/>
        <v>17.8125</v>
      </c>
      <c r="K37">
        <f t="shared" si="1"/>
        <v>2025</v>
      </c>
    </row>
    <row r="38" spans="1:11">
      <c r="A38" t="s">
        <v>224</v>
      </c>
      <c r="B38" t="s">
        <v>241</v>
      </c>
      <c r="C38" t="s">
        <v>23</v>
      </c>
      <c r="D38" t="s">
        <v>77</v>
      </c>
      <c r="E38" t="s">
        <v>342</v>
      </c>
      <c r="F38">
        <v>2201</v>
      </c>
      <c r="G38">
        <v>1</v>
      </c>
      <c r="H38">
        <v>71.010000000000005</v>
      </c>
      <c r="I38" s="183">
        <v>45931</v>
      </c>
      <c r="J38" s="184">
        <f t="shared" si="0"/>
        <v>71.010000000000005</v>
      </c>
      <c r="K38">
        <f t="shared" si="1"/>
        <v>2025</v>
      </c>
    </row>
    <row r="39" spans="1:11">
      <c r="A39" t="s">
        <v>224</v>
      </c>
      <c r="B39" t="s">
        <v>241</v>
      </c>
      <c r="C39" t="s">
        <v>23</v>
      </c>
      <c r="D39" t="s">
        <v>100</v>
      </c>
      <c r="E39" t="s">
        <v>342</v>
      </c>
      <c r="F39">
        <v>2202</v>
      </c>
      <c r="G39">
        <v>0.8</v>
      </c>
      <c r="H39">
        <v>14.75</v>
      </c>
      <c r="I39" s="183">
        <v>45931</v>
      </c>
      <c r="J39" s="184">
        <f t="shared" si="0"/>
        <v>11.8</v>
      </c>
      <c r="K39">
        <f t="shared" si="1"/>
        <v>2025</v>
      </c>
    </row>
    <row r="40" spans="1:11" ht="17.25" customHeight="1">
      <c r="A40" t="s">
        <v>225</v>
      </c>
      <c r="B40" t="s">
        <v>241</v>
      </c>
      <c r="C40" t="s">
        <v>23</v>
      </c>
      <c r="D40" t="s">
        <v>171</v>
      </c>
      <c r="E40" t="s">
        <v>342</v>
      </c>
      <c r="F40">
        <v>2203</v>
      </c>
      <c r="G40">
        <v>0.4</v>
      </c>
      <c r="H40">
        <v>16.46</v>
      </c>
      <c r="I40" s="183">
        <v>45931</v>
      </c>
      <c r="J40" s="184">
        <f t="shared" si="0"/>
        <v>6.5840000000000005</v>
      </c>
      <c r="K40">
        <f t="shared" si="1"/>
        <v>2025</v>
      </c>
    </row>
    <row r="41" spans="1:11">
      <c r="A41" t="s">
        <v>225</v>
      </c>
      <c r="B41" t="s">
        <v>241</v>
      </c>
      <c r="C41" t="s">
        <v>23</v>
      </c>
      <c r="D41" t="s">
        <v>133</v>
      </c>
      <c r="E41" t="s">
        <v>342</v>
      </c>
      <c r="F41">
        <v>2204</v>
      </c>
      <c r="G41">
        <v>2</v>
      </c>
      <c r="H41">
        <v>50.29</v>
      </c>
      <c r="I41" s="183">
        <v>45931</v>
      </c>
      <c r="J41" s="184">
        <f t="shared" si="0"/>
        <v>100.58</v>
      </c>
      <c r="K41">
        <f t="shared" si="1"/>
        <v>2025</v>
      </c>
    </row>
    <row r="42" spans="1:11">
      <c r="A42" t="s">
        <v>225</v>
      </c>
      <c r="B42" t="s">
        <v>241</v>
      </c>
      <c r="C42" t="s">
        <v>23</v>
      </c>
      <c r="D42" t="s">
        <v>132</v>
      </c>
      <c r="E42" t="s">
        <v>342</v>
      </c>
      <c r="F42">
        <v>2205</v>
      </c>
      <c r="G42">
        <v>1.75</v>
      </c>
      <c r="H42">
        <v>58.79</v>
      </c>
      <c r="I42" s="183">
        <v>45931</v>
      </c>
      <c r="J42" s="184">
        <f t="shared" si="0"/>
        <v>102.88249999999999</v>
      </c>
      <c r="K42">
        <f t="shared" si="1"/>
        <v>2025</v>
      </c>
    </row>
    <row r="43" spans="1:11">
      <c r="A43" t="s">
        <v>225</v>
      </c>
      <c r="B43" t="s">
        <v>241</v>
      </c>
      <c r="C43" t="s">
        <v>23</v>
      </c>
      <c r="D43" t="s">
        <v>117</v>
      </c>
      <c r="E43" t="s">
        <v>342</v>
      </c>
      <c r="F43">
        <v>2206</v>
      </c>
      <c r="G43">
        <v>0.9</v>
      </c>
      <c r="H43">
        <v>58.79</v>
      </c>
      <c r="I43" s="183">
        <v>45931</v>
      </c>
      <c r="J43" s="184">
        <f t="shared" si="0"/>
        <v>52.911000000000001</v>
      </c>
      <c r="K43">
        <f t="shared" si="1"/>
        <v>2025</v>
      </c>
    </row>
    <row r="44" spans="1:11">
      <c r="A44" t="s">
        <v>225</v>
      </c>
      <c r="B44" t="s">
        <v>241</v>
      </c>
      <c r="C44" t="s">
        <v>23</v>
      </c>
      <c r="D44" t="s">
        <v>65</v>
      </c>
      <c r="E44" t="s">
        <v>342</v>
      </c>
      <c r="F44">
        <v>2207</v>
      </c>
      <c r="G44">
        <v>3.85</v>
      </c>
      <c r="H44">
        <v>21.92</v>
      </c>
      <c r="I44" s="183">
        <v>45931</v>
      </c>
      <c r="J44" s="184">
        <f t="shared" si="0"/>
        <v>84.39200000000001</v>
      </c>
      <c r="K44">
        <f t="shared" si="1"/>
        <v>2025</v>
      </c>
    </row>
    <row r="45" spans="1:11">
      <c r="A45" t="s">
        <v>225</v>
      </c>
      <c r="B45" t="s">
        <v>241</v>
      </c>
      <c r="C45" t="s">
        <v>23</v>
      </c>
      <c r="D45" t="s">
        <v>92</v>
      </c>
      <c r="E45" t="s">
        <v>342</v>
      </c>
      <c r="F45">
        <v>2208</v>
      </c>
      <c r="G45">
        <v>0.65</v>
      </c>
      <c r="H45">
        <v>29.08</v>
      </c>
      <c r="I45" s="183">
        <v>45931</v>
      </c>
      <c r="J45" s="184">
        <f t="shared" si="0"/>
        <v>18.902000000000001</v>
      </c>
      <c r="K45">
        <f t="shared" si="1"/>
        <v>2025</v>
      </c>
    </row>
    <row r="46" spans="1:11">
      <c r="A46" t="s">
        <v>225</v>
      </c>
      <c r="B46" t="s">
        <v>241</v>
      </c>
      <c r="C46" t="s">
        <v>23</v>
      </c>
      <c r="D46" t="s">
        <v>97</v>
      </c>
      <c r="E46" t="s">
        <v>342</v>
      </c>
      <c r="F46">
        <v>2209</v>
      </c>
      <c r="G46">
        <v>1.9</v>
      </c>
      <c r="H46">
        <v>34.15</v>
      </c>
      <c r="I46" s="183">
        <v>45931</v>
      </c>
      <c r="J46" s="184">
        <f t="shared" si="0"/>
        <v>64.884999999999991</v>
      </c>
      <c r="K46">
        <f t="shared" si="1"/>
        <v>2025</v>
      </c>
    </row>
    <row r="47" spans="1:11">
      <c r="A47" t="s">
        <v>225</v>
      </c>
      <c r="B47" t="s">
        <v>241</v>
      </c>
      <c r="C47" t="s">
        <v>23</v>
      </c>
      <c r="D47" t="s">
        <v>71</v>
      </c>
      <c r="E47" t="s">
        <v>342</v>
      </c>
      <c r="F47">
        <v>2210</v>
      </c>
      <c r="G47">
        <v>2</v>
      </c>
      <c r="H47">
        <v>65.75</v>
      </c>
      <c r="I47" s="183">
        <v>45931</v>
      </c>
      <c r="J47" s="184">
        <f t="shared" si="0"/>
        <v>131.5</v>
      </c>
      <c r="K47">
        <f t="shared" si="1"/>
        <v>2025</v>
      </c>
    </row>
    <row r="48" spans="1:11">
      <c r="A48" t="s">
        <v>225</v>
      </c>
      <c r="B48" t="s">
        <v>241</v>
      </c>
      <c r="C48" t="s">
        <v>23</v>
      </c>
      <c r="D48" t="s">
        <v>124</v>
      </c>
      <c r="E48" t="s">
        <v>342</v>
      </c>
      <c r="F48">
        <v>2211</v>
      </c>
      <c r="G48">
        <v>2.1</v>
      </c>
      <c r="H48">
        <v>21.99</v>
      </c>
      <c r="I48" s="183">
        <v>45931</v>
      </c>
      <c r="J48" s="184">
        <f t="shared" si="0"/>
        <v>46.179000000000002</v>
      </c>
      <c r="K48">
        <f t="shared" si="1"/>
        <v>2025</v>
      </c>
    </row>
    <row r="49" spans="1:11">
      <c r="A49" t="s">
        <v>225</v>
      </c>
      <c r="B49" t="s">
        <v>241</v>
      </c>
      <c r="C49" t="s">
        <v>23</v>
      </c>
      <c r="D49" t="s">
        <v>123</v>
      </c>
      <c r="E49" t="s">
        <v>342</v>
      </c>
      <c r="F49">
        <v>2212</v>
      </c>
      <c r="G49">
        <v>2.85</v>
      </c>
      <c r="H49">
        <v>23.65</v>
      </c>
      <c r="I49" s="183">
        <v>45931</v>
      </c>
      <c r="J49" s="184">
        <f t="shared" si="0"/>
        <v>67.402500000000003</v>
      </c>
      <c r="K49">
        <f t="shared" si="1"/>
        <v>2025</v>
      </c>
    </row>
    <row r="50" spans="1:11">
      <c r="A50" t="s">
        <v>225</v>
      </c>
      <c r="B50" t="s">
        <v>241</v>
      </c>
      <c r="C50" t="s">
        <v>23</v>
      </c>
      <c r="D50" t="s">
        <v>175</v>
      </c>
      <c r="E50" t="s">
        <v>342</v>
      </c>
      <c r="F50">
        <v>2213</v>
      </c>
      <c r="G50">
        <v>3.1</v>
      </c>
      <c r="H50">
        <v>14.28</v>
      </c>
      <c r="I50" s="183">
        <v>45931</v>
      </c>
      <c r="J50" s="184">
        <f t="shared" si="0"/>
        <v>44.268000000000001</v>
      </c>
      <c r="K50">
        <f t="shared" si="1"/>
        <v>2025</v>
      </c>
    </row>
    <row r="51" spans="1:11">
      <c r="A51" t="s">
        <v>225</v>
      </c>
      <c r="B51" t="s">
        <v>241</v>
      </c>
      <c r="C51" t="s">
        <v>23</v>
      </c>
      <c r="D51" t="s">
        <v>176</v>
      </c>
      <c r="E51" t="s">
        <v>342</v>
      </c>
      <c r="F51">
        <v>2214</v>
      </c>
      <c r="G51">
        <v>2</v>
      </c>
      <c r="H51">
        <v>34.15</v>
      </c>
      <c r="I51" s="183">
        <v>45931</v>
      </c>
      <c r="J51" s="184">
        <f t="shared" si="0"/>
        <v>68.3</v>
      </c>
      <c r="K51">
        <f t="shared" si="1"/>
        <v>2025</v>
      </c>
    </row>
    <row r="52" spans="1:11">
      <c r="A52" t="s">
        <v>225</v>
      </c>
      <c r="B52" t="s">
        <v>241</v>
      </c>
      <c r="C52" t="s">
        <v>23</v>
      </c>
      <c r="D52" t="s">
        <v>177</v>
      </c>
      <c r="E52" t="s">
        <v>342</v>
      </c>
      <c r="F52">
        <v>2215</v>
      </c>
      <c r="G52">
        <v>2.2000000000000002</v>
      </c>
      <c r="H52">
        <v>37.42</v>
      </c>
      <c r="I52" s="183">
        <v>45931</v>
      </c>
      <c r="J52" s="184">
        <f t="shared" si="0"/>
        <v>82.324000000000012</v>
      </c>
      <c r="K52">
        <f t="shared" si="1"/>
        <v>2025</v>
      </c>
    </row>
    <row r="53" spans="1:11">
      <c r="A53" t="s">
        <v>226</v>
      </c>
      <c r="B53" t="s">
        <v>241</v>
      </c>
      <c r="C53" t="s">
        <v>23</v>
      </c>
      <c r="D53" t="s">
        <v>263</v>
      </c>
      <c r="E53" t="s">
        <v>342</v>
      </c>
      <c r="F53">
        <v>2216</v>
      </c>
      <c r="G53">
        <v>1.5</v>
      </c>
      <c r="H53">
        <v>5.0599999999999996</v>
      </c>
      <c r="I53" s="183">
        <v>45931</v>
      </c>
      <c r="J53" s="184">
        <f t="shared" si="0"/>
        <v>7.59</v>
      </c>
      <c r="K53">
        <f t="shared" si="1"/>
        <v>2025</v>
      </c>
    </row>
    <row r="54" spans="1:11">
      <c r="A54" t="s">
        <v>226</v>
      </c>
      <c r="B54" t="s">
        <v>241</v>
      </c>
      <c r="C54" t="s">
        <v>23</v>
      </c>
      <c r="D54" t="s">
        <v>72</v>
      </c>
      <c r="E54" t="s">
        <v>342</v>
      </c>
      <c r="F54">
        <v>2217</v>
      </c>
      <c r="G54">
        <v>1.6</v>
      </c>
      <c r="H54">
        <v>5.18</v>
      </c>
      <c r="I54" s="183">
        <v>45931</v>
      </c>
      <c r="J54" s="184">
        <f t="shared" si="0"/>
        <v>8.2880000000000003</v>
      </c>
      <c r="K54">
        <f t="shared" si="1"/>
        <v>2025</v>
      </c>
    </row>
    <row r="55" spans="1:11">
      <c r="A55" t="s">
        <v>226</v>
      </c>
      <c r="B55" t="s">
        <v>241</v>
      </c>
      <c r="C55" t="s">
        <v>23</v>
      </c>
      <c r="D55" t="s">
        <v>264</v>
      </c>
      <c r="E55" t="s">
        <v>342</v>
      </c>
      <c r="F55">
        <v>2218</v>
      </c>
      <c r="G55">
        <v>2.1</v>
      </c>
      <c r="H55">
        <v>6.16</v>
      </c>
      <c r="I55" s="183">
        <v>45931</v>
      </c>
      <c r="J55" s="184">
        <f t="shared" si="0"/>
        <v>12.936000000000002</v>
      </c>
      <c r="K55">
        <f t="shared" si="1"/>
        <v>2025</v>
      </c>
    </row>
    <row r="56" spans="1:11">
      <c r="A56" t="s">
        <v>226</v>
      </c>
      <c r="B56" t="s">
        <v>241</v>
      </c>
      <c r="C56" t="s">
        <v>23</v>
      </c>
      <c r="D56" t="s">
        <v>74</v>
      </c>
      <c r="E56" t="s">
        <v>342</v>
      </c>
      <c r="F56">
        <v>2219</v>
      </c>
      <c r="G56">
        <v>1.3</v>
      </c>
      <c r="H56">
        <v>6.07</v>
      </c>
      <c r="I56" s="183">
        <v>45931</v>
      </c>
      <c r="J56" s="184">
        <f t="shared" si="0"/>
        <v>7.8910000000000009</v>
      </c>
      <c r="K56">
        <f t="shared" si="1"/>
        <v>2025</v>
      </c>
    </row>
    <row r="57" spans="1:11">
      <c r="A57" t="s">
        <v>226</v>
      </c>
      <c r="B57" t="s">
        <v>241</v>
      </c>
      <c r="C57" t="s">
        <v>23</v>
      </c>
      <c r="D57" t="s">
        <v>73</v>
      </c>
      <c r="E57" t="s">
        <v>342</v>
      </c>
      <c r="F57">
        <v>2220</v>
      </c>
      <c r="G57">
        <v>0.85</v>
      </c>
      <c r="H57">
        <v>6.12</v>
      </c>
      <c r="I57" s="183">
        <v>45931</v>
      </c>
      <c r="J57" s="184">
        <f t="shared" si="0"/>
        <v>5.202</v>
      </c>
      <c r="K57">
        <f t="shared" si="1"/>
        <v>2025</v>
      </c>
    </row>
    <row r="58" spans="1:11">
      <c r="A58" t="s">
        <v>226</v>
      </c>
      <c r="B58" t="s">
        <v>241</v>
      </c>
      <c r="C58" t="s">
        <v>23</v>
      </c>
      <c r="D58" t="s">
        <v>82</v>
      </c>
      <c r="E58" t="s">
        <v>342</v>
      </c>
      <c r="F58">
        <v>2221</v>
      </c>
      <c r="G58">
        <v>0.45</v>
      </c>
      <c r="H58">
        <v>9.09</v>
      </c>
      <c r="I58" s="183">
        <v>45931</v>
      </c>
      <c r="J58" s="184">
        <f t="shared" si="0"/>
        <v>4.0905000000000005</v>
      </c>
      <c r="K58">
        <f t="shared" si="1"/>
        <v>2025</v>
      </c>
    </row>
    <row r="59" spans="1:11">
      <c r="A59" t="s">
        <v>226</v>
      </c>
      <c r="B59" t="s">
        <v>241</v>
      </c>
      <c r="C59" t="s">
        <v>23</v>
      </c>
      <c r="D59" t="s">
        <v>121</v>
      </c>
      <c r="E59" t="s">
        <v>342</v>
      </c>
      <c r="F59">
        <v>2222</v>
      </c>
      <c r="G59">
        <v>0.1</v>
      </c>
      <c r="H59">
        <v>30.52</v>
      </c>
      <c r="I59" s="183">
        <v>45931</v>
      </c>
      <c r="J59" s="184">
        <f t="shared" si="0"/>
        <v>3.052</v>
      </c>
      <c r="K59">
        <f t="shared" si="1"/>
        <v>2025</v>
      </c>
    </row>
    <row r="60" spans="1:11">
      <c r="A60" t="s">
        <v>226</v>
      </c>
      <c r="B60" t="s">
        <v>241</v>
      </c>
      <c r="C60" t="s">
        <v>23</v>
      </c>
      <c r="D60" t="s">
        <v>260</v>
      </c>
      <c r="E60" t="s">
        <v>342</v>
      </c>
      <c r="F60">
        <v>2223</v>
      </c>
      <c r="G60">
        <v>2</v>
      </c>
      <c r="H60">
        <v>21.56</v>
      </c>
      <c r="I60" s="183">
        <v>45931</v>
      </c>
      <c r="J60" s="184">
        <f t="shared" si="0"/>
        <v>43.12</v>
      </c>
      <c r="K60">
        <f t="shared" si="1"/>
        <v>2025</v>
      </c>
    </row>
    <row r="61" spans="1:11">
      <c r="A61" t="s">
        <v>226</v>
      </c>
      <c r="B61" t="s">
        <v>241</v>
      </c>
      <c r="C61" t="s">
        <v>23</v>
      </c>
      <c r="D61" t="s">
        <v>68</v>
      </c>
      <c r="E61" t="s">
        <v>342</v>
      </c>
      <c r="F61">
        <v>2224</v>
      </c>
      <c r="G61">
        <v>2.8</v>
      </c>
      <c r="H61">
        <v>27.06</v>
      </c>
      <c r="I61" s="183">
        <v>45931</v>
      </c>
      <c r="J61" s="184">
        <f t="shared" si="0"/>
        <v>75.767999999999986</v>
      </c>
      <c r="K61">
        <f t="shared" si="1"/>
        <v>2025</v>
      </c>
    </row>
    <row r="62" spans="1:11">
      <c r="A62" t="s">
        <v>226</v>
      </c>
      <c r="B62" t="s">
        <v>241</v>
      </c>
      <c r="C62" t="s">
        <v>23</v>
      </c>
      <c r="D62" t="s">
        <v>69</v>
      </c>
      <c r="E62" t="s">
        <v>342</v>
      </c>
      <c r="F62">
        <v>2225</v>
      </c>
      <c r="G62">
        <v>3.15</v>
      </c>
      <c r="H62">
        <v>51</v>
      </c>
      <c r="I62" s="183">
        <v>45931</v>
      </c>
      <c r="J62" s="184">
        <f t="shared" si="0"/>
        <v>160.65</v>
      </c>
      <c r="K62">
        <f t="shared" si="1"/>
        <v>2025</v>
      </c>
    </row>
    <row r="63" spans="1:11">
      <c r="A63" t="s">
        <v>226</v>
      </c>
      <c r="B63" t="s">
        <v>241</v>
      </c>
      <c r="C63" t="s">
        <v>23</v>
      </c>
      <c r="D63" t="s">
        <v>67</v>
      </c>
      <c r="E63" t="s">
        <v>342</v>
      </c>
      <c r="F63">
        <v>2226</v>
      </c>
      <c r="G63">
        <v>2</v>
      </c>
      <c r="H63">
        <v>123.61</v>
      </c>
      <c r="I63" s="183">
        <v>45931</v>
      </c>
      <c r="J63" s="184">
        <f t="shared" si="0"/>
        <v>247.22</v>
      </c>
      <c r="K63">
        <f t="shared" si="1"/>
        <v>2025</v>
      </c>
    </row>
    <row r="64" spans="1:11">
      <c r="A64" t="s">
        <v>226</v>
      </c>
      <c r="B64" t="s">
        <v>241</v>
      </c>
      <c r="C64" t="s">
        <v>23</v>
      </c>
      <c r="D64" t="s">
        <v>66</v>
      </c>
      <c r="E64" t="s">
        <v>342</v>
      </c>
      <c r="F64">
        <v>2227</v>
      </c>
      <c r="G64">
        <v>0.75</v>
      </c>
      <c r="H64">
        <v>33.24</v>
      </c>
      <c r="I64" s="183">
        <v>45931</v>
      </c>
      <c r="J64" s="184">
        <f t="shared" si="0"/>
        <v>24.93</v>
      </c>
      <c r="K64">
        <f t="shared" si="1"/>
        <v>2025</v>
      </c>
    </row>
    <row r="65" spans="1:11">
      <c r="A65" t="s">
        <v>226</v>
      </c>
      <c r="B65" t="s">
        <v>241</v>
      </c>
      <c r="C65" t="s">
        <v>23</v>
      </c>
      <c r="D65" t="s">
        <v>58</v>
      </c>
      <c r="E65" t="s">
        <v>342</v>
      </c>
      <c r="F65">
        <v>2229</v>
      </c>
      <c r="G65">
        <v>0.95</v>
      </c>
      <c r="H65">
        <v>72.040000000000006</v>
      </c>
      <c r="I65" s="183">
        <v>45931</v>
      </c>
      <c r="J65" s="184">
        <f t="shared" si="0"/>
        <v>68.438000000000002</v>
      </c>
      <c r="K65">
        <f t="shared" si="1"/>
        <v>2025</v>
      </c>
    </row>
    <row r="66" spans="1:11">
      <c r="A66" t="s">
        <v>226</v>
      </c>
      <c r="B66" t="s">
        <v>241</v>
      </c>
      <c r="C66" t="s">
        <v>23</v>
      </c>
      <c r="D66" t="s">
        <v>48</v>
      </c>
      <c r="E66" t="s">
        <v>342</v>
      </c>
      <c r="F66">
        <v>2230</v>
      </c>
      <c r="G66">
        <v>1</v>
      </c>
      <c r="H66">
        <v>35.020000000000003</v>
      </c>
      <c r="I66" s="183">
        <v>45931</v>
      </c>
      <c r="J66" s="184">
        <f t="shared" ref="J66:J129" si="2">G66*H66</f>
        <v>35.020000000000003</v>
      </c>
      <c r="K66">
        <f t="shared" ref="K66:K129" si="3">YEAR(I66)</f>
        <v>2025</v>
      </c>
    </row>
    <row r="67" spans="1:11">
      <c r="A67" t="s">
        <v>227</v>
      </c>
      <c r="B67" t="s">
        <v>241</v>
      </c>
      <c r="C67" t="s">
        <v>23</v>
      </c>
      <c r="D67" t="s">
        <v>44</v>
      </c>
      <c r="E67" t="s">
        <v>342</v>
      </c>
      <c r="F67">
        <v>2233</v>
      </c>
      <c r="G67">
        <v>3.35</v>
      </c>
      <c r="H67">
        <v>17.41</v>
      </c>
      <c r="I67" s="183">
        <v>45931</v>
      </c>
      <c r="J67" s="184">
        <f t="shared" si="2"/>
        <v>58.323500000000003</v>
      </c>
      <c r="K67">
        <f t="shared" si="3"/>
        <v>2025</v>
      </c>
    </row>
    <row r="68" spans="1:11">
      <c r="A68" t="s">
        <v>227</v>
      </c>
      <c r="B68" t="s">
        <v>241</v>
      </c>
      <c r="C68" t="s">
        <v>23</v>
      </c>
      <c r="D68" t="s">
        <v>50</v>
      </c>
      <c r="E68" t="s">
        <v>342</v>
      </c>
      <c r="F68">
        <v>2234</v>
      </c>
      <c r="G68">
        <v>3</v>
      </c>
      <c r="H68">
        <v>16.170000000000002</v>
      </c>
      <c r="I68" s="183">
        <v>45931</v>
      </c>
      <c r="J68" s="184">
        <f t="shared" si="2"/>
        <v>48.510000000000005</v>
      </c>
      <c r="K68">
        <f t="shared" si="3"/>
        <v>2025</v>
      </c>
    </row>
    <row r="69" spans="1:11">
      <c r="A69" t="s">
        <v>227</v>
      </c>
      <c r="B69" t="s">
        <v>241</v>
      </c>
      <c r="C69" t="s">
        <v>23</v>
      </c>
      <c r="D69" t="s">
        <v>113</v>
      </c>
      <c r="E69" t="s">
        <v>342</v>
      </c>
      <c r="F69">
        <v>2235</v>
      </c>
      <c r="G69">
        <v>2.4</v>
      </c>
      <c r="H69">
        <v>10.83</v>
      </c>
      <c r="I69" s="183">
        <v>45931</v>
      </c>
      <c r="J69" s="184">
        <f t="shared" si="2"/>
        <v>25.992000000000001</v>
      </c>
      <c r="K69">
        <f t="shared" si="3"/>
        <v>2025</v>
      </c>
    </row>
    <row r="70" spans="1:11">
      <c r="A70" t="s">
        <v>227</v>
      </c>
      <c r="B70" t="s">
        <v>241</v>
      </c>
      <c r="C70" t="s">
        <v>23</v>
      </c>
      <c r="D70" t="s">
        <v>70</v>
      </c>
      <c r="E70" t="s">
        <v>342</v>
      </c>
      <c r="F70">
        <v>2236</v>
      </c>
      <c r="G70">
        <v>1</v>
      </c>
      <c r="H70">
        <v>16.95</v>
      </c>
      <c r="I70" s="183">
        <v>45931</v>
      </c>
      <c r="J70" s="184">
        <f t="shared" si="2"/>
        <v>16.95</v>
      </c>
      <c r="K70">
        <f t="shared" si="3"/>
        <v>2025</v>
      </c>
    </row>
    <row r="71" spans="1:11">
      <c r="A71" t="s">
        <v>227</v>
      </c>
      <c r="B71" t="s">
        <v>241</v>
      </c>
      <c r="C71" t="s">
        <v>23</v>
      </c>
      <c r="D71" t="s">
        <v>75</v>
      </c>
      <c r="E71" t="s">
        <v>342</v>
      </c>
      <c r="F71">
        <v>2237</v>
      </c>
      <c r="G71">
        <v>2</v>
      </c>
      <c r="H71">
        <v>11.51</v>
      </c>
      <c r="I71" s="183">
        <v>45931</v>
      </c>
      <c r="J71" s="184">
        <f t="shared" si="2"/>
        <v>23.02</v>
      </c>
      <c r="K71">
        <f t="shared" si="3"/>
        <v>2025</v>
      </c>
    </row>
    <row r="72" spans="1:11">
      <c r="A72" t="s">
        <v>227</v>
      </c>
      <c r="B72" t="s">
        <v>241</v>
      </c>
      <c r="C72" t="s">
        <v>23</v>
      </c>
      <c r="D72" t="s">
        <v>85</v>
      </c>
      <c r="E72" t="s">
        <v>342</v>
      </c>
      <c r="F72">
        <v>2238</v>
      </c>
      <c r="G72">
        <v>33.299999999999997</v>
      </c>
      <c r="H72">
        <v>15.4</v>
      </c>
      <c r="I72" s="183">
        <v>45931</v>
      </c>
      <c r="J72" s="184">
        <f t="shared" si="2"/>
        <v>512.81999999999994</v>
      </c>
      <c r="K72">
        <f t="shared" si="3"/>
        <v>2025</v>
      </c>
    </row>
    <row r="73" spans="1:11">
      <c r="A73" t="s">
        <v>227</v>
      </c>
      <c r="B73" t="s">
        <v>241</v>
      </c>
      <c r="C73" t="s">
        <v>23</v>
      </c>
      <c r="D73" t="s">
        <v>86</v>
      </c>
      <c r="E73" t="s">
        <v>342</v>
      </c>
      <c r="F73">
        <v>2239</v>
      </c>
      <c r="G73">
        <v>7.1</v>
      </c>
      <c r="H73">
        <v>18.53</v>
      </c>
      <c r="I73" s="183">
        <v>45931</v>
      </c>
      <c r="J73" s="184">
        <f t="shared" si="2"/>
        <v>131.56299999999999</v>
      </c>
      <c r="K73">
        <f t="shared" si="3"/>
        <v>2025</v>
      </c>
    </row>
    <row r="74" spans="1:11">
      <c r="A74" t="s">
        <v>227</v>
      </c>
      <c r="B74" t="s">
        <v>241</v>
      </c>
      <c r="C74" t="s">
        <v>23</v>
      </c>
      <c r="D74" t="s">
        <v>45</v>
      </c>
      <c r="E74" t="s">
        <v>342</v>
      </c>
      <c r="F74">
        <v>2240</v>
      </c>
      <c r="G74">
        <v>3.8</v>
      </c>
      <c r="H74">
        <v>16.2</v>
      </c>
      <c r="I74" s="183">
        <v>45931</v>
      </c>
      <c r="J74" s="184">
        <f t="shared" si="2"/>
        <v>61.559999999999995</v>
      </c>
      <c r="K74">
        <f t="shared" si="3"/>
        <v>2025</v>
      </c>
    </row>
    <row r="75" spans="1:11">
      <c r="A75" t="s">
        <v>227</v>
      </c>
      <c r="B75" t="s">
        <v>241</v>
      </c>
      <c r="C75" t="s">
        <v>23</v>
      </c>
      <c r="D75" t="s">
        <v>151</v>
      </c>
      <c r="E75" t="s">
        <v>342</v>
      </c>
      <c r="F75">
        <v>2241</v>
      </c>
      <c r="G75">
        <v>2.9</v>
      </c>
      <c r="H75">
        <v>11.72</v>
      </c>
      <c r="I75" s="183">
        <v>45931</v>
      </c>
      <c r="J75" s="184">
        <f t="shared" si="2"/>
        <v>33.988</v>
      </c>
      <c r="K75">
        <f t="shared" si="3"/>
        <v>2025</v>
      </c>
    </row>
    <row r="76" spans="1:11">
      <c r="A76" t="s">
        <v>227</v>
      </c>
      <c r="B76" t="s">
        <v>241</v>
      </c>
      <c r="C76" t="s">
        <v>23</v>
      </c>
      <c r="D76" t="s">
        <v>90</v>
      </c>
      <c r="E76" t="s">
        <v>342</v>
      </c>
      <c r="F76">
        <v>2242</v>
      </c>
      <c r="G76">
        <v>0.35</v>
      </c>
      <c r="H76">
        <v>18.62</v>
      </c>
      <c r="I76" s="183">
        <v>45931</v>
      </c>
      <c r="J76" s="184">
        <f t="shared" si="2"/>
        <v>6.5170000000000003</v>
      </c>
      <c r="K76">
        <f t="shared" si="3"/>
        <v>2025</v>
      </c>
    </row>
    <row r="77" spans="1:11">
      <c r="A77" t="s">
        <v>227</v>
      </c>
      <c r="B77" t="s">
        <v>241</v>
      </c>
      <c r="C77" t="s">
        <v>23</v>
      </c>
      <c r="D77" t="s">
        <v>152</v>
      </c>
      <c r="E77" t="s">
        <v>342</v>
      </c>
      <c r="F77">
        <v>2243</v>
      </c>
      <c r="G77">
        <v>10</v>
      </c>
      <c r="H77">
        <v>35.119999999999997</v>
      </c>
      <c r="I77" s="183">
        <v>45931</v>
      </c>
      <c r="J77" s="184">
        <f t="shared" si="2"/>
        <v>351.2</v>
      </c>
      <c r="K77">
        <f t="shared" si="3"/>
        <v>2025</v>
      </c>
    </row>
    <row r="78" spans="1:11">
      <c r="A78" t="s">
        <v>227</v>
      </c>
      <c r="B78" t="s">
        <v>241</v>
      </c>
      <c r="C78" t="s">
        <v>23</v>
      </c>
      <c r="D78" t="s">
        <v>170</v>
      </c>
      <c r="E78" t="s">
        <v>342</v>
      </c>
      <c r="F78">
        <v>2244</v>
      </c>
      <c r="G78">
        <v>2.35</v>
      </c>
      <c r="H78">
        <v>12.91</v>
      </c>
      <c r="I78" s="183">
        <v>45931</v>
      </c>
      <c r="J78" s="184">
        <f t="shared" si="2"/>
        <v>30.3385</v>
      </c>
      <c r="K78">
        <f t="shared" si="3"/>
        <v>2025</v>
      </c>
    </row>
    <row r="79" spans="1:11">
      <c r="A79" t="s">
        <v>227</v>
      </c>
      <c r="B79" t="s">
        <v>241</v>
      </c>
      <c r="C79" t="s">
        <v>23</v>
      </c>
      <c r="D79" t="s">
        <v>112</v>
      </c>
      <c r="E79" t="s">
        <v>342</v>
      </c>
      <c r="F79">
        <v>2245</v>
      </c>
      <c r="G79">
        <v>4.0999999999999996</v>
      </c>
      <c r="H79">
        <v>23.25</v>
      </c>
      <c r="I79" s="183">
        <v>45931</v>
      </c>
      <c r="J79" s="184">
        <f t="shared" si="2"/>
        <v>95.324999999999989</v>
      </c>
      <c r="K79">
        <f t="shared" si="3"/>
        <v>2025</v>
      </c>
    </row>
    <row r="80" spans="1:11">
      <c r="A80" t="s">
        <v>227</v>
      </c>
      <c r="B80" t="s">
        <v>241</v>
      </c>
      <c r="C80" t="s">
        <v>23</v>
      </c>
      <c r="D80" t="s">
        <v>116</v>
      </c>
      <c r="E80" t="s">
        <v>342</v>
      </c>
      <c r="F80">
        <v>2246</v>
      </c>
      <c r="G80">
        <v>0.8</v>
      </c>
      <c r="H80">
        <v>21.5</v>
      </c>
      <c r="I80" s="183">
        <v>45931</v>
      </c>
      <c r="J80" s="184">
        <f t="shared" si="2"/>
        <v>17.2</v>
      </c>
      <c r="K80">
        <f t="shared" si="3"/>
        <v>2025</v>
      </c>
    </row>
    <row r="81" spans="1:11">
      <c r="A81" t="s">
        <v>227</v>
      </c>
      <c r="B81" t="s">
        <v>241</v>
      </c>
      <c r="C81" t="s">
        <v>23</v>
      </c>
      <c r="D81" t="s">
        <v>46</v>
      </c>
      <c r="E81" t="s">
        <v>342</v>
      </c>
      <c r="F81">
        <v>2247</v>
      </c>
      <c r="G81">
        <v>14.6</v>
      </c>
      <c r="H81">
        <v>8.41</v>
      </c>
      <c r="I81" s="183">
        <v>45931</v>
      </c>
      <c r="J81" s="184">
        <f t="shared" si="2"/>
        <v>122.786</v>
      </c>
      <c r="K81">
        <f t="shared" si="3"/>
        <v>2025</v>
      </c>
    </row>
    <row r="82" spans="1:11">
      <c r="A82" t="s">
        <v>227</v>
      </c>
      <c r="B82" t="s">
        <v>241</v>
      </c>
      <c r="C82" t="s">
        <v>23</v>
      </c>
      <c r="D82" t="s">
        <v>110</v>
      </c>
      <c r="E82" t="s">
        <v>342</v>
      </c>
      <c r="F82">
        <v>2248</v>
      </c>
      <c r="G82">
        <v>4.4000000000000004</v>
      </c>
      <c r="H82">
        <v>15.89</v>
      </c>
      <c r="I82" s="183">
        <v>45931</v>
      </c>
      <c r="J82" s="184">
        <f t="shared" si="2"/>
        <v>69.916000000000011</v>
      </c>
      <c r="K82">
        <f t="shared" si="3"/>
        <v>2025</v>
      </c>
    </row>
    <row r="83" spans="1:11">
      <c r="A83" t="s">
        <v>227</v>
      </c>
      <c r="B83" t="s">
        <v>241</v>
      </c>
      <c r="C83" t="s">
        <v>23</v>
      </c>
      <c r="D83" t="s">
        <v>144</v>
      </c>
      <c r="E83" t="s">
        <v>342</v>
      </c>
      <c r="F83">
        <v>2249</v>
      </c>
      <c r="G83">
        <v>1</v>
      </c>
      <c r="H83">
        <v>7.5</v>
      </c>
      <c r="I83" s="183">
        <v>45931</v>
      </c>
      <c r="J83" s="184">
        <f t="shared" si="2"/>
        <v>7.5</v>
      </c>
      <c r="K83">
        <f t="shared" si="3"/>
        <v>2025</v>
      </c>
    </row>
    <row r="84" spans="1:11">
      <c r="A84" t="s">
        <v>227</v>
      </c>
      <c r="B84" t="s">
        <v>241</v>
      </c>
      <c r="C84" t="s">
        <v>23</v>
      </c>
      <c r="D84" t="s">
        <v>106</v>
      </c>
      <c r="E84" t="s">
        <v>342</v>
      </c>
      <c r="F84">
        <v>2250</v>
      </c>
      <c r="G84">
        <v>1.7</v>
      </c>
      <c r="H84">
        <v>11.05</v>
      </c>
      <c r="I84" s="183">
        <v>45931</v>
      </c>
      <c r="J84" s="184">
        <f t="shared" si="2"/>
        <v>18.785</v>
      </c>
      <c r="K84">
        <f t="shared" si="3"/>
        <v>2025</v>
      </c>
    </row>
    <row r="85" spans="1:11">
      <c r="A85" t="s">
        <v>227</v>
      </c>
      <c r="B85" t="s">
        <v>241</v>
      </c>
      <c r="C85" t="s">
        <v>23</v>
      </c>
      <c r="D85" t="s">
        <v>107</v>
      </c>
      <c r="E85" t="s">
        <v>342</v>
      </c>
      <c r="F85">
        <v>2251</v>
      </c>
      <c r="G85">
        <v>1.6</v>
      </c>
      <c r="H85">
        <v>11.05</v>
      </c>
      <c r="I85" s="183">
        <v>45931</v>
      </c>
      <c r="J85" s="184">
        <f t="shared" si="2"/>
        <v>17.680000000000003</v>
      </c>
      <c r="K85">
        <f t="shared" si="3"/>
        <v>2025</v>
      </c>
    </row>
    <row r="86" spans="1:11">
      <c r="A86" t="s">
        <v>227</v>
      </c>
      <c r="B86" t="s">
        <v>241</v>
      </c>
      <c r="C86" t="s">
        <v>23</v>
      </c>
      <c r="D86" t="s">
        <v>105</v>
      </c>
      <c r="E86" t="s">
        <v>342</v>
      </c>
      <c r="F86">
        <v>2252</v>
      </c>
      <c r="G86">
        <v>1.75</v>
      </c>
      <c r="H86">
        <v>22.71</v>
      </c>
      <c r="I86" s="183">
        <v>45931</v>
      </c>
      <c r="J86" s="184">
        <f t="shared" si="2"/>
        <v>39.7425</v>
      </c>
      <c r="K86">
        <f t="shared" si="3"/>
        <v>2025</v>
      </c>
    </row>
    <row r="87" spans="1:11">
      <c r="A87" t="s">
        <v>227</v>
      </c>
      <c r="B87" t="s">
        <v>241</v>
      </c>
      <c r="C87" t="s">
        <v>23</v>
      </c>
      <c r="D87" t="s">
        <v>254</v>
      </c>
      <c r="E87" t="s">
        <v>342</v>
      </c>
      <c r="F87">
        <v>2254</v>
      </c>
      <c r="G87">
        <v>1</v>
      </c>
      <c r="H87">
        <v>15.17</v>
      </c>
      <c r="I87" s="183">
        <v>45931</v>
      </c>
      <c r="J87" s="184">
        <f t="shared" si="2"/>
        <v>15.17</v>
      </c>
      <c r="K87">
        <f t="shared" si="3"/>
        <v>2025</v>
      </c>
    </row>
    <row r="88" spans="1:11">
      <c r="A88" t="s">
        <v>227</v>
      </c>
      <c r="B88" t="s">
        <v>241</v>
      </c>
      <c r="C88" t="s">
        <v>23</v>
      </c>
      <c r="D88" t="s">
        <v>59</v>
      </c>
      <c r="E88" t="s">
        <v>342</v>
      </c>
      <c r="F88">
        <v>2255</v>
      </c>
      <c r="G88">
        <v>1.6</v>
      </c>
      <c r="H88">
        <v>12.73</v>
      </c>
      <c r="I88" s="183">
        <v>45931</v>
      </c>
      <c r="J88" s="184">
        <f t="shared" si="2"/>
        <v>20.368000000000002</v>
      </c>
      <c r="K88">
        <f t="shared" si="3"/>
        <v>2025</v>
      </c>
    </row>
    <row r="89" spans="1:11">
      <c r="A89" t="s">
        <v>227</v>
      </c>
      <c r="B89" t="s">
        <v>241</v>
      </c>
      <c r="C89" t="s">
        <v>23</v>
      </c>
      <c r="D89" t="s">
        <v>146</v>
      </c>
      <c r="E89" t="s">
        <v>342</v>
      </c>
      <c r="F89">
        <v>2256</v>
      </c>
      <c r="G89">
        <v>2.35</v>
      </c>
      <c r="H89">
        <v>16.93</v>
      </c>
      <c r="I89" s="183">
        <v>45931</v>
      </c>
      <c r="J89" s="184">
        <f t="shared" si="2"/>
        <v>39.785499999999999</v>
      </c>
      <c r="K89">
        <f t="shared" si="3"/>
        <v>2025</v>
      </c>
    </row>
    <row r="90" spans="1:11">
      <c r="A90" t="s">
        <v>227</v>
      </c>
      <c r="B90" t="s">
        <v>241</v>
      </c>
      <c r="C90" t="s">
        <v>23</v>
      </c>
      <c r="D90" t="s">
        <v>148</v>
      </c>
      <c r="E90" t="s">
        <v>342</v>
      </c>
      <c r="F90">
        <v>2257</v>
      </c>
      <c r="G90">
        <v>3.45</v>
      </c>
      <c r="H90">
        <v>16.93</v>
      </c>
      <c r="I90" s="183">
        <v>45931</v>
      </c>
      <c r="J90" s="184">
        <f t="shared" si="2"/>
        <v>58.408500000000004</v>
      </c>
      <c r="K90">
        <f t="shared" si="3"/>
        <v>2025</v>
      </c>
    </row>
    <row r="91" spans="1:11">
      <c r="A91" t="s">
        <v>227</v>
      </c>
      <c r="B91" t="s">
        <v>241</v>
      </c>
      <c r="C91" t="s">
        <v>23</v>
      </c>
      <c r="D91" t="s">
        <v>147</v>
      </c>
      <c r="E91" t="s">
        <v>342</v>
      </c>
      <c r="F91">
        <v>2258</v>
      </c>
      <c r="G91">
        <v>1.6</v>
      </c>
      <c r="H91">
        <v>16.93</v>
      </c>
      <c r="I91" s="183">
        <v>45931</v>
      </c>
      <c r="J91" s="184">
        <f t="shared" si="2"/>
        <v>27.088000000000001</v>
      </c>
      <c r="K91">
        <f t="shared" si="3"/>
        <v>2025</v>
      </c>
    </row>
    <row r="92" spans="1:11">
      <c r="A92" t="s">
        <v>227</v>
      </c>
      <c r="B92" t="s">
        <v>241</v>
      </c>
      <c r="C92" t="s">
        <v>23</v>
      </c>
      <c r="D92" t="s">
        <v>120</v>
      </c>
      <c r="E92" t="s">
        <v>342</v>
      </c>
      <c r="F92">
        <v>2259</v>
      </c>
      <c r="G92">
        <v>1.85</v>
      </c>
      <c r="H92">
        <v>13.26</v>
      </c>
      <c r="I92" s="183">
        <v>45931</v>
      </c>
      <c r="J92" s="184">
        <f t="shared" si="2"/>
        <v>24.531000000000002</v>
      </c>
      <c r="K92">
        <f t="shared" si="3"/>
        <v>2025</v>
      </c>
    </row>
    <row r="93" spans="1:11">
      <c r="A93" t="s">
        <v>227</v>
      </c>
      <c r="B93" t="s">
        <v>241</v>
      </c>
      <c r="C93" t="s">
        <v>23</v>
      </c>
      <c r="D93" t="s">
        <v>114</v>
      </c>
      <c r="E93" t="s">
        <v>342</v>
      </c>
      <c r="F93">
        <v>2260</v>
      </c>
      <c r="G93">
        <v>1.8</v>
      </c>
      <c r="H93">
        <v>10.45</v>
      </c>
      <c r="I93" s="183">
        <v>45931</v>
      </c>
      <c r="J93" s="184">
        <f t="shared" si="2"/>
        <v>18.809999999999999</v>
      </c>
      <c r="K93">
        <f t="shared" si="3"/>
        <v>2025</v>
      </c>
    </row>
    <row r="94" spans="1:11">
      <c r="A94" t="s">
        <v>227</v>
      </c>
      <c r="B94" t="s">
        <v>241</v>
      </c>
      <c r="C94" t="s">
        <v>23</v>
      </c>
      <c r="D94" t="s">
        <v>115</v>
      </c>
      <c r="E94" t="s">
        <v>342</v>
      </c>
      <c r="F94">
        <v>2261</v>
      </c>
      <c r="G94">
        <v>3.75</v>
      </c>
      <c r="H94">
        <v>9.5299999999999994</v>
      </c>
      <c r="I94" s="183">
        <v>45931</v>
      </c>
      <c r="J94" s="184">
        <f t="shared" si="2"/>
        <v>35.737499999999997</v>
      </c>
      <c r="K94">
        <f t="shared" si="3"/>
        <v>2025</v>
      </c>
    </row>
    <row r="95" spans="1:11">
      <c r="A95" t="s">
        <v>227</v>
      </c>
      <c r="B95" t="s">
        <v>241</v>
      </c>
      <c r="C95" t="s">
        <v>23</v>
      </c>
      <c r="D95" t="s">
        <v>150</v>
      </c>
      <c r="E95" t="s">
        <v>342</v>
      </c>
      <c r="F95">
        <v>2262</v>
      </c>
      <c r="G95">
        <v>3.35</v>
      </c>
      <c r="H95">
        <v>16.239999999999998</v>
      </c>
      <c r="I95" s="183">
        <v>45931</v>
      </c>
      <c r="J95" s="184">
        <f t="shared" si="2"/>
        <v>54.403999999999996</v>
      </c>
      <c r="K95">
        <f t="shared" si="3"/>
        <v>2025</v>
      </c>
    </row>
    <row r="96" spans="1:11">
      <c r="A96" t="s">
        <v>227</v>
      </c>
      <c r="B96" t="s">
        <v>241</v>
      </c>
      <c r="C96" t="s">
        <v>23</v>
      </c>
      <c r="D96" t="s">
        <v>255</v>
      </c>
      <c r="E96" t="s">
        <v>342</v>
      </c>
      <c r="F96">
        <v>2263</v>
      </c>
      <c r="G96">
        <v>1</v>
      </c>
      <c r="H96">
        <v>38.549999999999997</v>
      </c>
      <c r="I96" s="183">
        <v>45931</v>
      </c>
      <c r="J96" s="184">
        <f t="shared" si="2"/>
        <v>38.549999999999997</v>
      </c>
      <c r="K96">
        <f t="shared" si="3"/>
        <v>2025</v>
      </c>
    </row>
    <row r="97" spans="1:11">
      <c r="A97" t="s">
        <v>228</v>
      </c>
      <c r="B97" t="s">
        <v>241</v>
      </c>
      <c r="C97" t="s">
        <v>23</v>
      </c>
      <c r="D97" t="s">
        <v>256</v>
      </c>
      <c r="E97" t="s">
        <v>342</v>
      </c>
      <c r="F97">
        <v>2264</v>
      </c>
      <c r="G97">
        <v>3</v>
      </c>
      <c r="H97">
        <v>82.48</v>
      </c>
      <c r="I97" s="183">
        <v>45931</v>
      </c>
      <c r="J97" s="184">
        <f t="shared" si="2"/>
        <v>247.44</v>
      </c>
      <c r="K97">
        <f t="shared" si="3"/>
        <v>2025</v>
      </c>
    </row>
    <row r="98" spans="1:11">
      <c r="A98" t="s">
        <v>228</v>
      </c>
      <c r="B98" t="s">
        <v>241</v>
      </c>
      <c r="C98" t="s">
        <v>23</v>
      </c>
      <c r="D98" t="s">
        <v>84</v>
      </c>
      <c r="E98" t="s">
        <v>342</v>
      </c>
      <c r="F98">
        <v>2265</v>
      </c>
      <c r="G98">
        <v>5</v>
      </c>
      <c r="H98">
        <v>89.69</v>
      </c>
      <c r="I98" s="183">
        <v>45931</v>
      </c>
      <c r="J98" s="184">
        <f t="shared" si="2"/>
        <v>448.45</v>
      </c>
      <c r="K98">
        <f t="shared" si="3"/>
        <v>2025</v>
      </c>
    </row>
    <row r="99" spans="1:11">
      <c r="A99" t="s">
        <v>228</v>
      </c>
      <c r="B99" t="s">
        <v>241</v>
      </c>
      <c r="C99" t="s">
        <v>23</v>
      </c>
      <c r="D99" t="s">
        <v>83</v>
      </c>
      <c r="E99" t="s">
        <v>342</v>
      </c>
      <c r="F99">
        <v>2266</v>
      </c>
      <c r="G99">
        <v>1.3</v>
      </c>
      <c r="H99">
        <v>108.59</v>
      </c>
      <c r="I99" s="183">
        <v>45931</v>
      </c>
      <c r="J99" s="184">
        <f t="shared" si="2"/>
        <v>141.167</v>
      </c>
      <c r="K99">
        <f t="shared" si="3"/>
        <v>2025</v>
      </c>
    </row>
    <row r="100" spans="1:11">
      <c r="A100" t="s">
        <v>228</v>
      </c>
      <c r="B100" t="s">
        <v>241</v>
      </c>
      <c r="C100" t="s">
        <v>23</v>
      </c>
      <c r="D100" t="s">
        <v>64</v>
      </c>
      <c r="E100" t="s">
        <v>342</v>
      </c>
      <c r="F100">
        <v>2268</v>
      </c>
      <c r="G100">
        <v>110</v>
      </c>
      <c r="H100">
        <v>1.8</v>
      </c>
      <c r="I100" s="183">
        <v>45931</v>
      </c>
      <c r="J100" s="184">
        <f t="shared" si="2"/>
        <v>198</v>
      </c>
      <c r="K100">
        <f t="shared" si="3"/>
        <v>2025</v>
      </c>
    </row>
    <row r="101" spans="1:11">
      <c r="A101" t="s">
        <v>228</v>
      </c>
      <c r="B101" t="s">
        <v>241</v>
      </c>
      <c r="C101" t="s">
        <v>23</v>
      </c>
      <c r="D101" t="s">
        <v>140</v>
      </c>
      <c r="E101" t="s">
        <v>342</v>
      </c>
      <c r="F101">
        <v>2270</v>
      </c>
      <c r="G101">
        <v>0.9</v>
      </c>
      <c r="H101">
        <v>11.52</v>
      </c>
      <c r="I101" s="183">
        <v>45931</v>
      </c>
      <c r="J101" s="184">
        <f t="shared" si="2"/>
        <v>10.368</v>
      </c>
      <c r="K101">
        <f t="shared" si="3"/>
        <v>2025</v>
      </c>
    </row>
    <row r="102" spans="1:11">
      <c r="A102" t="s">
        <v>228</v>
      </c>
      <c r="B102" t="s">
        <v>241</v>
      </c>
      <c r="C102" t="s">
        <v>23</v>
      </c>
      <c r="D102" t="s">
        <v>141</v>
      </c>
      <c r="E102" t="s">
        <v>342</v>
      </c>
      <c r="F102">
        <v>2271</v>
      </c>
      <c r="G102">
        <v>11</v>
      </c>
      <c r="H102">
        <v>1.93</v>
      </c>
      <c r="I102" s="183">
        <v>45931</v>
      </c>
      <c r="J102" s="184">
        <f t="shared" si="2"/>
        <v>21.23</v>
      </c>
      <c r="K102">
        <f t="shared" si="3"/>
        <v>2025</v>
      </c>
    </row>
    <row r="103" spans="1:11">
      <c r="A103" t="s">
        <v>228</v>
      </c>
      <c r="B103" t="s">
        <v>241</v>
      </c>
      <c r="C103" t="s">
        <v>23</v>
      </c>
      <c r="D103" t="s">
        <v>99</v>
      </c>
      <c r="E103" t="s">
        <v>342</v>
      </c>
      <c r="F103">
        <v>2272</v>
      </c>
      <c r="G103">
        <v>80</v>
      </c>
      <c r="H103">
        <v>1.63</v>
      </c>
      <c r="I103" s="183">
        <v>45931</v>
      </c>
      <c r="J103" s="184">
        <f t="shared" si="2"/>
        <v>130.39999999999998</v>
      </c>
      <c r="K103">
        <f t="shared" si="3"/>
        <v>2025</v>
      </c>
    </row>
    <row r="104" spans="1:11">
      <c r="A104" t="s">
        <v>228</v>
      </c>
      <c r="B104" t="s">
        <v>241</v>
      </c>
      <c r="C104" t="s">
        <v>23</v>
      </c>
      <c r="D104" t="s">
        <v>63</v>
      </c>
      <c r="E104" t="s">
        <v>342</v>
      </c>
      <c r="F104">
        <v>2273</v>
      </c>
      <c r="G104">
        <v>10</v>
      </c>
      <c r="H104">
        <v>4.63</v>
      </c>
      <c r="I104" s="183">
        <v>45931</v>
      </c>
      <c r="J104" s="184">
        <f t="shared" si="2"/>
        <v>46.3</v>
      </c>
      <c r="K104">
        <f t="shared" si="3"/>
        <v>2025</v>
      </c>
    </row>
    <row r="105" spans="1:11">
      <c r="A105" t="s">
        <v>228</v>
      </c>
      <c r="B105" t="s">
        <v>241</v>
      </c>
      <c r="C105" t="s">
        <v>23</v>
      </c>
      <c r="D105" t="s">
        <v>56</v>
      </c>
      <c r="E105" t="s">
        <v>342</v>
      </c>
      <c r="F105">
        <v>2274</v>
      </c>
      <c r="G105">
        <v>15</v>
      </c>
      <c r="H105">
        <v>11.45</v>
      </c>
      <c r="I105" s="183">
        <v>45931</v>
      </c>
      <c r="J105" s="184">
        <f t="shared" si="2"/>
        <v>171.75</v>
      </c>
      <c r="K105">
        <f t="shared" si="3"/>
        <v>2025</v>
      </c>
    </row>
    <row r="106" spans="1:11">
      <c r="A106" t="s">
        <v>228</v>
      </c>
      <c r="B106" t="s">
        <v>241</v>
      </c>
      <c r="C106" t="s">
        <v>23</v>
      </c>
      <c r="D106" t="s">
        <v>49</v>
      </c>
      <c r="E106" t="s">
        <v>342</v>
      </c>
      <c r="F106">
        <v>2285</v>
      </c>
      <c r="G106">
        <v>80</v>
      </c>
      <c r="H106">
        <v>1.21</v>
      </c>
      <c r="I106" s="183">
        <v>45931</v>
      </c>
      <c r="J106" s="184">
        <f t="shared" si="2"/>
        <v>96.8</v>
      </c>
      <c r="K106">
        <f t="shared" si="3"/>
        <v>2025</v>
      </c>
    </row>
    <row r="107" spans="1:11">
      <c r="A107" t="s">
        <v>228</v>
      </c>
      <c r="B107" t="s">
        <v>241</v>
      </c>
      <c r="C107" t="s">
        <v>23</v>
      </c>
      <c r="D107" t="s">
        <v>52</v>
      </c>
      <c r="E107" t="s">
        <v>342</v>
      </c>
      <c r="F107">
        <v>2286</v>
      </c>
      <c r="G107">
        <v>66</v>
      </c>
      <c r="H107">
        <v>0.98</v>
      </c>
      <c r="I107" s="183">
        <v>45931</v>
      </c>
      <c r="J107" s="184">
        <f t="shared" si="2"/>
        <v>64.679999999999993</v>
      </c>
      <c r="K107">
        <f t="shared" si="3"/>
        <v>2025</v>
      </c>
    </row>
    <row r="108" spans="1:11">
      <c r="A108" t="s">
        <v>228</v>
      </c>
      <c r="B108" t="s">
        <v>241</v>
      </c>
      <c r="C108" t="s">
        <v>23</v>
      </c>
      <c r="D108" t="s">
        <v>306</v>
      </c>
      <c r="E108" t="s">
        <v>342</v>
      </c>
      <c r="F108">
        <v>2289</v>
      </c>
      <c r="G108">
        <v>35</v>
      </c>
      <c r="H108">
        <v>2</v>
      </c>
      <c r="I108" s="183">
        <v>45931</v>
      </c>
      <c r="J108" s="184">
        <f t="shared" si="2"/>
        <v>70</v>
      </c>
      <c r="K108">
        <f t="shared" si="3"/>
        <v>2025</v>
      </c>
    </row>
    <row r="109" spans="1:11">
      <c r="A109" t="s">
        <v>228</v>
      </c>
      <c r="B109" t="s">
        <v>241</v>
      </c>
      <c r="C109" t="s">
        <v>23</v>
      </c>
      <c r="D109" t="s">
        <v>236</v>
      </c>
      <c r="E109" t="s">
        <v>342</v>
      </c>
      <c r="F109">
        <v>2333</v>
      </c>
      <c r="G109">
        <v>1.95</v>
      </c>
      <c r="H109">
        <v>17.420000000000002</v>
      </c>
      <c r="I109" s="183">
        <v>45931</v>
      </c>
      <c r="J109" s="184">
        <f t="shared" si="2"/>
        <v>33.969000000000001</v>
      </c>
      <c r="K109">
        <f t="shared" si="3"/>
        <v>2025</v>
      </c>
    </row>
    <row r="110" spans="1:11">
      <c r="A110" t="s">
        <v>228</v>
      </c>
      <c r="B110" t="s">
        <v>241</v>
      </c>
      <c r="C110" t="s">
        <v>23</v>
      </c>
      <c r="D110" t="s">
        <v>232</v>
      </c>
      <c r="E110" t="s">
        <v>342</v>
      </c>
      <c r="F110">
        <v>2334</v>
      </c>
      <c r="G110">
        <v>0.1</v>
      </c>
      <c r="H110">
        <v>10.11</v>
      </c>
      <c r="I110" s="183">
        <v>45931</v>
      </c>
      <c r="J110" s="184">
        <f t="shared" si="2"/>
        <v>1.0109999999999999</v>
      </c>
      <c r="K110">
        <f t="shared" si="3"/>
        <v>2025</v>
      </c>
    </row>
    <row r="111" spans="1:11">
      <c r="A111" t="s">
        <v>228</v>
      </c>
      <c r="B111" t="s">
        <v>241</v>
      </c>
      <c r="C111" t="s">
        <v>23</v>
      </c>
      <c r="D111" t="s">
        <v>234</v>
      </c>
      <c r="E111" t="s">
        <v>342</v>
      </c>
      <c r="F111">
        <v>2335</v>
      </c>
      <c r="G111">
        <v>3</v>
      </c>
      <c r="H111">
        <v>4.51</v>
      </c>
      <c r="I111" s="183">
        <v>45931</v>
      </c>
      <c r="J111" s="184">
        <f t="shared" si="2"/>
        <v>13.53</v>
      </c>
      <c r="K111">
        <f t="shared" si="3"/>
        <v>2025</v>
      </c>
    </row>
    <row r="112" spans="1:11">
      <c r="A112" t="s">
        <v>228</v>
      </c>
      <c r="B112" t="s">
        <v>241</v>
      </c>
      <c r="C112" t="s">
        <v>23</v>
      </c>
      <c r="D112" t="s">
        <v>235</v>
      </c>
      <c r="E112" t="s">
        <v>342</v>
      </c>
      <c r="F112">
        <v>2336</v>
      </c>
      <c r="G112">
        <v>2.95</v>
      </c>
      <c r="H112">
        <v>31.77</v>
      </c>
      <c r="I112" s="183">
        <v>45931</v>
      </c>
      <c r="J112" s="184">
        <f t="shared" si="2"/>
        <v>93.721500000000006</v>
      </c>
      <c r="K112">
        <f t="shared" si="3"/>
        <v>2025</v>
      </c>
    </row>
    <row r="113" spans="1:11">
      <c r="A113" t="s">
        <v>228</v>
      </c>
      <c r="B113" t="s">
        <v>241</v>
      </c>
      <c r="C113" t="s">
        <v>23</v>
      </c>
      <c r="D113" t="s">
        <v>237</v>
      </c>
      <c r="E113" t="s">
        <v>342</v>
      </c>
      <c r="F113">
        <v>2337</v>
      </c>
      <c r="G113">
        <v>0.8</v>
      </c>
      <c r="H113">
        <v>8.64</v>
      </c>
      <c r="I113" s="183">
        <v>45931</v>
      </c>
      <c r="J113" s="184">
        <f t="shared" si="2"/>
        <v>6.9120000000000008</v>
      </c>
      <c r="K113">
        <f t="shared" si="3"/>
        <v>2025</v>
      </c>
    </row>
    <row r="114" spans="1:11">
      <c r="A114" t="s">
        <v>228</v>
      </c>
      <c r="B114" t="s">
        <v>241</v>
      </c>
      <c r="C114" t="s">
        <v>23</v>
      </c>
      <c r="D114" t="s">
        <v>229</v>
      </c>
      <c r="E114" t="s">
        <v>342</v>
      </c>
      <c r="F114">
        <v>2338</v>
      </c>
      <c r="G114">
        <v>2</v>
      </c>
      <c r="H114">
        <v>13.98</v>
      </c>
      <c r="I114" s="183">
        <v>45931</v>
      </c>
      <c r="J114" s="184">
        <f t="shared" si="2"/>
        <v>27.96</v>
      </c>
      <c r="K114">
        <f t="shared" si="3"/>
        <v>2025</v>
      </c>
    </row>
    <row r="115" spans="1:11">
      <c r="A115" t="s">
        <v>228</v>
      </c>
      <c r="B115" t="s">
        <v>241</v>
      </c>
      <c r="C115" t="s">
        <v>23</v>
      </c>
      <c r="D115" t="s">
        <v>231</v>
      </c>
      <c r="E115" t="s">
        <v>342</v>
      </c>
      <c r="F115">
        <v>2339</v>
      </c>
      <c r="G115">
        <v>16</v>
      </c>
      <c r="H115">
        <v>1.66</v>
      </c>
      <c r="I115" s="183">
        <v>45931</v>
      </c>
      <c r="J115" s="184">
        <f t="shared" si="2"/>
        <v>26.56</v>
      </c>
      <c r="K115">
        <f t="shared" si="3"/>
        <v>2025</v>
      </c>
    </row>
    <row r="116" spans="1:11">
      <c r="A116" t="s">
        <v>223</v>
      </c>
      <c r="B116" t="s">
        <v>182</v>
      </c>
      <c r="C116" t="s">
        <v>22</v>
      </c>
      <c r="D116" t="s">
        <v>190</v>
      </c>
      <c r="E116" t="s">
        <v>342</v>
      </c>
      <c r="F116">
        <v>2098</v>
      </c>
      <c r="G116">
        <v>49</v>
      </c>
      <c r="H116">
        <v>4.0599999999999996</v>
      </c>
      <c r="I116" s="183">
        <v>45931</v>
      </c>
      <c r="J116" s="184">
        <f t="shared" si="2"/>
        <v>198.93999999999997</v>
      </c>
      <c r="K116">
        <f t="shared" si="3"/>
        <v>2025</v>
      </c>
    </row>
    <row r="117" spans="1:11">
      <c r="A117" t="s">
        <v>223</v>
      </c>
      <c r="B117" t="s">
        <v>182</v>
      </c>
      <c r="C117" t="s">
        <v>22</v>
      </c>
      <c r="D117" t="s">
        <v>261</v>
      </c>
      <c r="E117" t="s">
        <v>342</v>
      </c>
      <c r="F117">
        <v>2099</v>
      </c>
      <c r="G117">
        <v>41</v>
      </c>
      <c r="H117">
        <v>5.3</v>
      </c>
      <c r="I117" s="183">
        <v>45931</v>
      </c>
      <c r="J117" s="184">
        <f t="shared" si="2"/>
        <v>217.29999999999998</v>
      </c>
      <c r="K117">
        <f t="shared" si="3"/>
        <v>2025</v>
      </c>
    </row>
    <row r="118" spans="1:11">
      <c r="A118" t="s">
        <v>223</v>
      </c>
      <c r="B118" t="s">
        <v>182</v>
      </c>
      <c r="C118" t="s">
        <v>22</v>
      </c>
      <c r="D118" t="s">
        <v>31</v>
      </c>
      <c r="E118" t="s">
        <v>342</v>
      </c>
      <c r="F118">
        <v>2100</v>
      </c>
      <c r="G118">
        <v>57</v>
      </c>
      <c r="H118">
        <v>4.88</v>
      </c>
      <c r="I118" s="183">
        <v>45931</v>
      </c>
      <c r="J118" s="184">
        <f t="shared" si="2"/>
        <v>278.15999999999997</v>
      </c>
      <c r="K118">
        <f t="shared" si="3"/>
        <v>2025</v>
      </c>
    </row>
    <row r="119" spans="1:11">
      <c r="A119" t="s">
        <v>223</v>
      </c>
      <c r="B119" t="s">
        <v>182</v>
      </c>
      <c r="C119" t="s">
        <v>22</v>
      </c>
      <c r="D119" t="s">
        <v>33</v>
      </c>
      <c r="E119" t="s">
        <v>342</v>
      </c>
      <c r="F119">
        <v>2101</v>
      </c>
      <c r="G119">
        <v>28</v>
      </c>
      <c r="H119">
        <v>8.1</v>
      </c>
      <c r="I119" s="183">
        <v>45931</v>
      </c>
      <c r="J119" s="184">
        <f t="shared" si="2"/>
        <v>226.79999999999998</v>
      </c>
      <c r="K119">
        <f t="shared" si="3"/>
        <v>2025</v>
      </c>
    </row>
    <row r="120" spans="1:11">
      <c r="A120" t="s">
        <v>223</v>
      </c>
      <c r="B120" t="s">
        <v>182</v>
      </c>
      <c r="C120" t="s">
        <v>22</v>
      </c>
      <c r="D120" t="s">
        <v>25</v>
      </c>
      <c r="E120" t="s">
        <v>342</v>
      </c>
      <c r="F120">
        <v>2102</v>
      </c>
      <c r="G120">
        <v>52</v>
      </c>
      <c r="H120">
        <v>11.98</v>
      </c>
      <c r="I120" s="183">
        <v>45931</v>
      </c>
      <c r="J120" s="184">
        <f t="shared" si="2"/>
        <v>622.96</v>
      </c>
      <c r="K120">
        <f t="shared" si="3"/>
        <v>2025</v>
      </c>
    </row>
    <row r="121" spans="1:11">
      <c r="A121" t="s">
        <v>223</v>
      </c>
      <c r="B121" t="s">
        <v>182</v>
      </c>
      <c r="C121" t="s">
        <v>22</v>
      </c>
      <c r="D121" t="s">
        <v>39</v>
      </c>
      <c r="E121" t="s">
        <v>342</v>
      </c>
      <c r="F121">
        <v>2103</v>
      </c>
      <c r="G121">
        <v>19</v>
      </c>
      <c r="H121">
        <v>21.9</v>
      </c>
      <c r="I121" s="183">
        <v>45931</v>
      </c>
      <c r="J121" s="184">
        <f t="shared" si="2"/>
        <v>416.09999999999997</v>
      </c>
      <c r="K121">
        <f t="shared" si="3"/>
        <v>2025</v>
      </c>
    </row>
    <row r="122" spans="1:11">
      <c r="A122" t="s">
        <v>223</v>
      </c>
      <c r="B122" t="s">
        <v>182</v>
      </c>
      <c r="C122" t="s">
        <v>22</v>
      </c>
      <c r="D122" t="s">
        <v>259</v>
      </c>
      <c r="E122" t="s">
        <v>342</v>
      </c>
      <c r="F122">
        <v>2104</v>
      </c>
      <c r="G122">
        <v>18</v>
      </c>
      <c r="H122">
        <v>32</v>
      </c>
      <c r="I122" s="183">
        <v>45931</v>
      </c>
      <c r="J122" s="184">
        <f t="shared" si="2"/>
        <v>576</v>
      </c>
      <c r="K122">
        <f t="shared" si="3"/>
        <v>2025</v>
      </c>
    </row>
    <row r="123" spans="1:11">
      <c r="A123" t="s">
        <v>223</v>
      </c>
      <c r="B123" t="s">
        <v>182</v>
      </c>
      <c r="C123" t="s">
        <v>22</v>
      </c>
      <c r="D123" t="s">
        <v>43</v>
      </c>
      <c r="E123" t="s">
        <v>342</v>
      </c>
      <c r="F123">
        <v>2105</v>
      </c>
      <c r="G123">
        <v>2</v>
      </c>
      <c r="H123">
        <v>7.5</v>
      </c>
      <c r="I123" s="183">
        <v>45931</v>
      </c>
      <c r="J123" s="184">
        <f t="shared" si="2"/>
        <v>15</v>
      </c>
      <c r="K123">
        <f t="shared" si="3"/>
        <v>2025</v>
      </c>
    </row>
    <row r="124" spans="1:11">
      <c r="A124" t="s">
        <v>223</v>
      </c>
      <c r="B124" t="s">
        <v>182</v>
      </c>
      <c r="C124" t="s">
        <v>22</v>
      </c>
      <c r="D124" t="s">
        <v>24</v>
      </c>
      <c r="E124" t="s">
        <v>342</v>
      </c>
      <c r="F124">
        <v>2106</v>
      </c>
      <c r="G124">
        <v>1</v>
      </c>
      <c r="H124">
        <v>15.5</v>
      </c>
      <c r="I124" s="183">
        <v>45931</v>
      </c>
      <c r="J124" s="184">
        <f t="shared" si="2"/>
        <v>15.5</v>
      </c>
      <c r="K124">
        <f t="shared" si="3"/>
        <v>2025</v>
      </c>
    </row>
    <row r="125" spans="1:11">
      <c r="A125" t="s">
        <v>223</v>
      </c>
      <c r="B125" t="s">
        <v>182</v>
      </c>
      <c r="C125" t="s">
        <v>22</v>
      </c>
      <c r="D125" t="s">
        <v>38</v>
      </c>
      <c r="E125" t="s">
        <v>342</v>
      </c>
      <c r="F125">
        <v>2107</v>
      </c>
      <c r="G125">
        <v>16</v>
      </c>
      <c r="H125">
        <v>4.8</v>
      </c>
      <c r="I125" s="183">
        <v>45931</v>
      </c>
      <c r="J125" s="184">
        <f t="shared" si="2"/>
        <v>76.8</v>
      </c>
      <c r="K125">
        <f t="shared" si="3"/>
        <v>2025</v>
      </c>
    </row>
    <row r="126" spans="1:11">
      <c r="A126" t="s">
        <v>223</v>
      </c>
      <c r="B126" t="s">
        <v>182</v>
      </c>
      <c r="C126" t="s">
        <v>22</v>
      </c>
      <c r="D126" t="s">
        <v>344</v>
      </c>
      <c r="E126" t="s">
        <v>342</v>
      </c>
      <c r="F126">
        <v>2108</v>
      </c>
      <c r="G126">
        <v>2</v>
      </c>
      <c r="H126">
        <v>8.1</v>
      </c>
      <c r="I126" s="183">
        <v>45931</v>
      </c>
      <c r="J126" s="184">
        <f t="shared" si="2"/>
        <v>16.2</v>
      </c>
      <c r="K126">
        <f t="shared" si="3"/>
        <v>2025</v>
      </c>
    </row>
    <row r="127" spans="1:11">
      <c r="A127" t="s">
        <v>223</v>
      </c>
      <c r="B127" t="s">
        <v>184</v>
      </c>
      <c r="C127" t="s">
        <v>22</v>
      </c>
      <c r="D127" t="s">
        <v>34</v>
      </c>
      <c r="E127" t="s">
        <v>342</v>
      </c>
      <c r="F127">
        <v>1896</v>
      </c>
      <c r="G127">
        <v>13</v>
      </c>
      <c r="H127">
        <v>6.4</v>
      </c>
      <c r="I127" s="183">
        <v>45931</v>
      </c>
      <c r="J127" s="184">
        <f t="shared" si="2"/>
        <v>83.2</v>
      </c>
      <c r="K127">
        <f t="shared" si="3"/>
        <v>2025</v>
      </c>
    </row>
    <row r="128" spans="1:11">
      <c r="A128" t="s">
        <v>223</v>
      </c>
      <c r="B128" t="s">
        <v>184</v>
      </c>
      <c r="C128" t="s">
        <v>22</v>
      </c>
      <c r="D128" t="s">
        <v>26</v>
      </c>
      <c r="E128" t="s">
        <v>342</v>
      </c>
      <c r="F128">
        <v>1897</v>
      </c>
      <c r="G128">
        <v>61</v>
      </c>
      <c r="H128">
        <v>22.45</v>
      </c>
      <c r="I128" s="183">
        <v>45931</v>
      </c>
      <c r="J128" s="184">
        <f t="shared" si="2"/>
        <v>1369.45</v>
      </c>
      <c r="K128">
        <f t="shared" si="3"/>
        <v>2025</v>
      </c>
    </row>
    <row r="129" spans="1:11">
      <c r="A129" t="s">
        <v>223</v>
      </c>
      <c r="B129" t="s">
        <v>184</v>
      </c>
      <c r="C129" t="s">
        <v>22</v>
      </c>
      <c r="D129" t="s">
        <v>29</v>
      </c>
      <c r="E129" t="s">
        <v>342</v>
      </c>
      <c r="F129">
        <v>1898</v>
      </c>
      <c r="G129">
        <v>112</v>
      </c>
      <c r="H129">
        <v>17.600000000000001</v>
      </c>
      <c r="I129" s="183">
        <v>45931</v>
      </c>
      <c r="J129" s="184">
        <f t="shared" si="2"/>
        <v>1971.2000000000003</v>
      </c>
      <c r="K129">
        <f t="shared" si="3"/>
        <v>2025</v>
      </c>
    </row>
    <row r="130" spans="1:11">
      <c r="A130" t="s">
        <v>223</v>
      </c>
      <c r="B130" t="s">
        <v>184</v>
      </c>
      <c r="C130" t="s">
        <v>22</v>
      </c>
      <c r="D130" t="s">
        <v>28</v>
      </c>
      <c r="E130" t="s">
        <v>342</v>
      </c>
      <c r="F130">
        <v>1899</v>
      </c>
      <c r="G130">
        <v>66</v>
      </c>
      <c r="H130">
        <v>13.9</v>
      </c>
      <c r="I130" s="183">
        <v>45931</v>
      </c>
      <c r="J130" s="184">
        <f t="shared" ref="J130:J193" si="4">G130*H130</f>
        <v>917.4</v>
      </c>
      <c r="K130">
        <f t="shared" ref="K130:K193" si="5">YEAR(I130)</f>
        <v>2025</v>
      </c>
    </row>
    <row r="131" spans="1:11">
      <c r="A131" t="s">
        <v>223</v>
      </c>
      <c r="B131" t="s">
        <v>184</v>
      </c>
      <c r="C131" t="s">
        <v>22</v>
      </c>
      <c r="D131" t="s">
        <v>30</v>
      </c>
      <c r="E131" t="s">
        <v>342</v>
      </c>
      <c r="F131">
        <v>1900</v>
      </c>
      <c r="G131">
        <v>3</v>
      </c>
      <c r="H131">
        <v>3.5</v>
      </c>
      <c r="I131" s="183">
        <v>45931</v>
      </c>
      <c r="J131" s="184">
        <f t="shared" si="4"/>
        <v>10.5</v>
      </c>
      <c r="K131">
        <f t="shared" si="5"/>
        <v>2025</v>
      </c>
    </row>
    <row r="132" spans="1:11">
      <c r="A132" t="s">
        <v>223</v>
      </c>
      <c r="B132" t="s">
        <v>184</v>
      </c>
      <c r="C132" t="s">
        <v>22</v>
      </c>
      <c r="D132" t="s">
        <v>27</v>
      </c>
      <c r="E132" t="s">
        <v>342</v>
      </c>
      <c r="F132">
        <v>2279</v>
      </c>
      <c r="G132">
        <v>12</v>
      </c>
      <c r="H132">
        <v>26.5</v>
      </c>
      <c r="I132" s="183">
        <v>45931</v>
      </c>
      <c r="J132" s="184">
        <f t="shared" si="4"/>
        <v>318</v>
      </c>
      <c r="K132">
        <f t="shared" si="5"/>
        <v>2025</v>
      </c>
    </row>
    <row r="133" spans="1:11">
      <c r="A133" t="s">
        <v>223</v>
      </c>
      <c r="B133" t="s">
        <v>184</v>
      </c>
      <c r="C133" t="s">
        <v>22</v>
      </c>
      <c r="D133" t="s">
        <v>192</v>
      </c>
      <c r="E133" t="s">
        <v>342</v>
      </c>
      <c r="F133">
        <v>2298</v>
      </c>
      <c r="G133">
        <v>26</v>
      </c>
      <c r="H133">
        <v>5</v>
      </c>
      <c r="I133" s="183">
        <v>45931</v>
      </c>
      <c r="J133" s="184">
        <f t="shared" si="4"/>
        <v>130</v>
      </c>
      <c r="K133">
        <f t="shared" si="5"/>
        <v>2025</v>
      </c>
    </row>
    <row r="134" spans="1:11">
      <c r="A134" t="s">
        <v>223</v>
      </c>
      <c r="B134" t="s">
        <v>186</v>
      </c>
      <c r="C134" t="s">
        <v>23</v>
      </c>
      <c r="D134" t="s">
        <v>137</v>
      </c>
      <c r="E134" t="s">
        <v>342</v>
      </c>
      <c r="F134">
        <v>2140</v>
      </c>
      <c r="G134">
        <v>67</v>
      </c>
      <c r="H134">
        <v>0.89</v>
      </c>
      <c r="I134" s="183">
        <v>45931</v>
      </c>
      <c r="J134" s="184">
        <f t="shared" si="4"/>
        <v>59.63</v>
      </c>
      <c r="K134">
        <f t="shared" si="5"/>
        <v>2025</v>
      </c>
    </row>
    <row r="135" spans="1:11">
      <c r="A135" t="s">
        <v>223</v>
      </c>
      <c r="B135" t="s">
        <v>186</v>
      </c>
      <c r="C135" t="s">
        <v>23</v>
      </c>
      <c r="D135" t="s">
        <v>154</v>
      </c>
      <c r="E135" t="s">
        <v>342</v>
      </c>
      <c r="F135">
        <v>2141</v>
      </c>
      <c r="G135">
        <v>201</v>
      </c>
      <c r="H135">
        <v>0.81</v>
      </c>
      <c r="I135" s="183">
        <v>45931</v>
      </c>
      <c r="J135" s="184">
        <f t="shared" si="4"/>
        <v>162.81</v>
      </c>
      <c r="K135">
        <f t="shared" si="5"/>
        <v>2025</v>
      </c>
    </row>
    <row r="136" spans="1:11">
      <c r="A136" t="s">
        <v>223</v>
      </c>
      <c r="B136" t="s">
        <v>186</v>
      </c>
      <c r="C136" t="s">
        <v>23</v>
      </c>
      <c r="D136" t="s">
        <v>174</v>
      </c>
      <c r="E136" t="s">
        <v>342</v>
      </c>
      <c r="F136">
        <v>2143</v>
      </c>
      <c r="G136">
        <v>66</v>
      </c>
      <c r="H136">
        <v>0.95</v>
      </c>
      <c r="I136" s="183">
        <v>45931</v>
      </c>
      <c r="J136" s="184">
        <f t="shared" si="4"/>
        <v>62.699999999999996</v>
      </c>
      <c r="K136">
        <f t="shared" si="5"/>
        <v>2025</v>
      </c>
    </row>
    <row r="137" spans="1:11">
      <c r="A137" t="s">
        <v>223</v>
      </c>
      <c r="B137" t="s">
        <v>186</v>
      </c>
      <c r="C137" t="s">
        <v>23</v>
      </c>
      <c r="D137" t="s">
        <v>139</v>
      </c>
      <c r="E137" t="s">
        <v>342</v>
      </c>
      <c r="F137">
        <v>2144</v>
      </c>
      <c r="G137">
        <v>74</v>
      </c>
      <c r="H137">
        <v>0.84</v>
      </c>
      <c r="I137" s="183">
        <v>45931</v>
      </c>
      <c r="J137" s="184">
        <f t="shared" si="4"/>
        <v>62.16</v>
      </c>
      <c r="K137">
        <f t="shared" si="5"/>
        <v>2025</v>
      </c>
    </row>
    <row r="138" spans="1:11">
      <c r="A138" t="s">
        <v>223</v>
      </c>
      <c r="B138" t="s">
        <v>186</v>
      </c>
      <c r="C138" t="s">
        <v>23</v>
      </c>
      <c r="D138" t="s">
        <v>80</v>
      </c>
      <c r="E138" t="s">
        <v>342</v>
      </c>
      <c r="F138">
        <v>2145</v>
      </c>
      <c r="G138">
        <v>71</v>
      </c>
      <c r="H138">
        <v>1.01</v>
      </c>
      <c r="I138" s="183">
        <v>45931</v>
      </c>
      <c r="J138" s="184">
        <f t="shared" si="4"/>
        <v>71.709999999999994</v>
      </c>
      <c r="K138">
        <f t="shared" si="5"/>
        <v>2025</v>
      </c>
    </row>
    <row r="139" spans="1:11">
      <c r="A139" t="s">
        <v>223</v>
      </c>
      <c r="B139" t="s">
        <v>186</v>
      </c>
      <c r="C139" t="s">
        <v>23</v>
      </c>
      <c r="D139" t="s">
        <v>145</v>
      </c>
      <c r="E139" t="s">
        <v>342</v>
      </c>
      <c r="F139">
        <v>2146</v>
      </c>
      <c r="G139">
        <v>8</v>
      </c>
      <c r="H139">
        <v>5.95</v>
      </c>
      <c r="I139" s="183">
        <v>45931</v>
      </c>
      <c r="J139" s="184">
        <f t="shared" si="4"/>
        <v>47.6</v>
      </c>
      <c r="K139">
        <f t="shared" si="5"/>
        <v>2025</v>
      </c>
    </row>
    <row r="140" spans="1:11">
      <c r="A140" t="s">
        <v>223</v>
      </c>
      <c r="B140" t="s">
        <v>186</v>
      </c>
      <c r="C140" t="s">
        <v>23</v>
      </c>
      <c r="D140" t="s">
        <v>62</v>
      </c>
      <c r="E140" t="s">
        <v>342</v>
      </c>
      <c r="F140">
        <v>2147</v>
      </c>
      <c r="G140">
        <v>30</v>
      </c>
      <c r="H140">
        <v>1.91</v>
      </c>
      <c r="I140" s="183">
        <v>45931</v>
      </c>
      <c r="J140" s="184">
        <f t="shared" si="4"/>
        <v>57.3</v>
      </c>
      <c r="K140">
        <f t="shared" si="5"/>
        <v>2025</v>
      </c>
    </row>
    <row r="141" spans="1:11">
      <c r="A141" t="s">
        <v>223</v>
      </c>
      <c r="B141" t="s">
        <v>186</v>
      </c>
      <c r="C141" t="s">
        <v>23</v>
      </c>
      <c r="D141" t="s">
        <v>138</v>
      </c>
      <c r="E141" t="s">
        <v>342</v>
      </c>
      <c r="F141">
        <v>2148</v>
      </c>
      <c r="G141">
        <v>82</v>
      </c>
      <c r="H141">
        <v>1.08</v>
      </c>
      <c r="I141" s="183">
        <v>45931</v>
      </c>
      <c r="J141" s="184">
        <f t="shared" si="4"/>
        <v>88.56</v>
      </c>
      <c r="K141">
        <f t="shared" si="5"/>
        <v>2025</v>
      </c>
    </row>
    <row r="142" spans="1:11">
      <c r="A142" t="s">
        <v>223</v>
      </c>
      <c r="B142" t="s">
        <v>186</v>
      </c>
      <c r="C142" t="s">
        <v>23</v>
      </c>
      <c r="D142" t="s">
        <v>153</v>
      </c>
      <c r="E142" t="s">
        <v>342</v>
      </c>
      <c r="F142">
        <v>2149</v>
      </c>
      <c r="G142">
        <v>64</v>
      </c>
      <c r="H142">
        <v>1.03</v>
      </c>
      <c r="I142" s="183">
        <v>45931</v>
      </c>
      <c r="J142" s="184">
        <f t="shared" si="4"/>
        <v>65.92</v>
      </c>
      <c r="K142">
        <f t="shared" si="5"/>
        <v>2025</v>
      </c>
    </row>
    <row r="143" spans="1:11">
      <c r="A143" t="s">
        <v>223</v>
      </c>
      <c r="B143" t="s">
        <v>186</v>
      </c>
      <c r="C143" t="s">
        <v>23</v>
      </c>
      <c r="D143" t="s">
        <v>78</v>
      </c>
      <c r="E143" t="s">
        <v>342</v>
      </c>
      <c r="F143">
        <v>2150</v>
      </c>
      <c r="G143">
        <v>145</v>
      </c>
      <c r="H143">
        <v>1.1200000000000001</v>
      </c>
      <c r="I143" s="183">
        <v>45931</v>
      </c>
      <c r="J143" s="184">
        <f t="shared" si="4"/>
        <v>162.4</v>
      </c>
      <c r="K143">
        <f t="shared" si="5"/>
        <v>2025</v>
      </c>
    </row>
    <row r="144" spans="1:11">
      <c r="A144" t="s">
        <v>223</v>
      </c>
      <c r="B144" t="s">
        <v>186</v>
      </c>
      <c r="C144" t="s">
        <v>23</v>
      </c>
      <c r="D144" t="s">
        <v>79</v>
      </c>
      <c r="E144" t="s">
        <v>342</v>
      </c>
      <c r="F144">
        <v>2151</v>
      </c>
      <c r="G144">
        <v>26</v>
      </c>
      <c r="H144">
        <v>1.24</v>
      </c>
      <c r="I144" s="183">
        <v>45931</v>
      </c>
      <c r="J144" s="184">
        <f t="shared" si="4"/>
        <v>32.24</v>
      </c>
      <c r="K144">
        <f t="shared" si="5"/>
        <v>2025</v>
      </c>
    </row>
    <row r="145" spans="1:11">
      <c r="A145" t="s">
        <v>223</v>
      </c>
      <c r="B145" t="s">
        <v>186</v>
      </c>
      <c r="C145" t="s">
        <v>23</v>
      </c>
      <c r="D145" t="s">
        <v>166</v>
      </c>
      <c r="E145" t="s">
        <v>342</v>
      </c>
      <c r="F145">
        <v>2152</v>
      </c>
      <c r="G145">
        <v>2.6</v>
      </c>
      <c r="H145">
        <v>7.21</v>
      </c>
      <c r="I145" s="183">
        <v>45931</v>
      </c>
      <c r="J145" s="184">
        <f t="shared" si="4"/>
        <v>18.746000000000002</v>
      </c>
      <c r="K145">
        <f t="shared" si="5"/>
        <v>2025</v>
      </c>
    </row>
    <row r="146" spans="1:11">
      <c r="A146" t="s">
        <v>223</v>
      </c>
      <c r="B146" t="s">
        <v>186</v>
      </c>
      <c r="C146" t="s">
        <v>23</v>
      </c>
      <c r="D146" t="s">
        <v>162</v>
      </c>
      <c r="E146" t="s">
        <v>342</v>
      </c>
      <c r="F146">
        <v>2153</v>
      </c>
      <c r="G146">
        <v>2.1</v>
      </c>
      <c r="H146">
        <v>7.34</v>
      </c>
      <c r="I146" s="183">
        <v>45931</v>
      </c>
      <c r="J146" s="184">
        <f t="shared" si="4"/>
        <v>15.414</v>
      </c>
      <c r="K146">
        <f t="shared" si="5"/>
        <v>2025</v>
      </c>
    </row>
    <row r="147" spans="1:11">
      <c r="A147" t="s">
        <v>223</v>
      </c>
      <c r="B147" t="s">
        <v>186</v>
      </c>
      <c r="C147" t="s">
        <v>23</v>
      </c>
      <c r="D147" t="s">
        <v>165</v>
      </c>
      <c r="E147" t="s">
        <v>342</v>
      </c>
      <c r="F147">
        <v>2154</v>
      </c>
      <c r="G147">
        <v>3.2</v>
      </c>
      <c r="H147">
        <v>8.9600000000000009</v>
      </c>
      <c r="I147" s="183">
        <v>45931</v>
      </c>
      <c r="J147" s="184">
        <f t="shared" si="4"/>
        <v>28.672000000000004</v>
      </c>
      <c r="K147">
        <f t="shared" si="5"/>
        <v>2025</v>
      </c>
    </row>
    <row r="148" spans="1:11">
      <c r="A148" t="s">
        <v>223</v>
      </c>
      <c r="B148" t="s">
        <v>186</v>
      </c>
      <c r="C148" t="s">
        <v>23</v>
      </c>
      <c r="D148" t="s">
        <v>167</v>
      </c>
      <c r="E148" t="s">
        <v>342</v>
      </c>
      <c r="F148">
        <v>2155</v>
      </c>
      <c r="G148">
        <v>2.4</v>
      </c>
      <c r="H148">
        <v>5.3</v>
      </c>
      <c r="I148" s="183">
        <v>45931</v>
      </c>
      <c r="J148" s="184">
        <f t="shared" si="4"/>
        <v>12.719999999999999</v>
      </c>
      <c r="K148">
        <f t="shared" si="5"/>
        <v>2025</v>
      </c>
    </row>
    <row r="149" spans="1:11">
      <c r="A149" t="s">
        <v>223</v>
      </c>
      <c r="B149" t="s">
        <v>186</v>
      </c>
      <c r="C149" t="s">
        <v>23</v>
      </c>
      <c r="D149" t="s">
        <v>168</v>
      </c>
      <c r="E149" t="s">
        <v>342</v>
      </c>
      <c r="F149">
        <v>2156</v>
      </c>
      <c r="G149">
        <v>2</v>
      </c>
      <c r="H149">
        <v>8.68</v>
      </c>
      <c r="I149" s="183">
        <v>45931</v>
      </c>
      <c r="J149" s="184">
        <f t="shared" si="4"/>
        <v>17.36</v>
      </c>
      <c r="K149">
        <f t="shared" si="5"/>
        <v>2025</v>
      </c>
    </row>
    <row r="150" spans="1:11">
      <c r="A150" t="s">
        <v>223</v>
      </c>
      <c r="B150" t="s">
        <v>186</v>
      </c>
      <c r="C150" t="s">
        <v>23</v>
      </c>
      <c r="D150" t="s">
        <v>163</v>
      </c>
      <c r="E150" t="s">
        <v>342</v>
      </c>
      <c r="F150">
        <v>2157</v>
      </c>
      <c r="G150">
        <v>4.2</v>
      </c>
      <c r="H150">
        <v>7.87</v>
      </c>
      <c r="I150" s="183">
        <v>45931</v>
      </c>
      <c r="J150" s="184">
        <f t="shared" si="4"/>
        <v>33.054000000000002</v>
      </c>
      <c r="K150">
        <f t="shared" si="5"/>
        <v>2025</v>
      </c>
    </row>
    <row r="151" spans="1:11">
      <c r="A151" t="s">
        <v>223</v>
      </c>
      <c r="B151" t="s">
        <v>186</v>
      </c>
      <c r="C151" t="s">
        <v>23</v>
      </c>
      <c r="D151" t="s">
        <v>213</v>
      </c>
      <c r="E151" t="s">
        <v>342</v>
      </c>
      <c r="F151">
        <v>2158</v>
      </c>
      <c r="G151">
        <v>1</v>
      </c>
      <c r="H151">
        <v>7.46</v>
      </c>
      <c r="I151" s="183">
        <v>45931</v>
      </c>
      <c r="J151" s="184">
        <f t="shared" si="4"/>
        <v>7.46</v>
      </c>
      <c r="K151">
        <f t="shared" si="5"/>
        <v>2025</v>
      </c>
    </row>
    <row r="152" spans="1:11">
      <c r="A152" t="s">
        <v>223</v>
      </c>
      <c r="B152" t="s">
        <v>186</v>
      </c>
      <c r="C152" t="s">
        <v>23</v>
      </c>
      <c r="D152" t="s">
        <v>267</v>
      </c>
      <c r="E152" t="s">
        <v>342</v>
      </c>
      <c r="F152">
        <v>2159</v>
      </c>
      <c r="G152">
        <v>1</v>
      </c>
      <c r="H152">
        <v>8.4499999999999993</v>
      </c>
      <c r="I152" s="183">
        <v>45931</v>
      </c>
      <c r="J152" s="184">
        <f t="shared" si="4"/>
        <v>8.4499999999999993</v>
      </c>
      <c r="K152">
        <f t="shared" si="5"/>
        <v>2025</v>
      </c>
    </row>
    <row r="153" spans="1:11">
      <c r="A153" t="s">
        <v>223</v>
      </c>
      <c r="B153" t="s">
        <v>186</v>
      </c>
      <c r="C153" t="s">
        <v>23</v>
      </c>
      <c r="D153" t="s">
        <v>164</v>
      </c>
      <c r="E153" t="s">
        <v>342</v>
      </c>
      <c r="F153">
        <v>2160</v>
      </c>
      <c r="G153">
        <v>1</v>
      </c>
      <c r="H153">
        <v>7.32</v>
      </c>
      <c r="I153" s="183">
        <v>45931</v>
      </c>
      <c r="J153" s="184">
        <f t="shared" si="4"/>
        <v>7.32</v>
      </c>
      <c r="K153">
        <f t="shared" si="5"/>
        <v>2025</v>
      </c>
    </row>
    <row r="154" spans="1:11">
      <c r="A154" t="s">
        <v>223</v>
      </c>
      <c r="B154" t="s">
        <v>186</v>
      </c>
      <c r="C154" t="s">
        <v>23</v>
      </c>
      <c r="D154" t="s">
        <v>160</v>
      </c>
      <c r="E154" t="s">
        <v>342</v>
      </c>
      <c r="F154">
        <v>2161</v>
      </c>
      <c r="G154">
        <v>1</v>
      </c>
      <c r="H154">
        <v>8.75</v>
      </c>
      <c r="I154" s="183">
        <v>45931</v>
      </c>
      <c r="J154" s="184">
        <f t="shared" si="4"/>
        <v>8.75</v>
      </c>
      <c r="K154">
        <f t="shared" si="5"/>
        <v>2025</v>
      </c>
    </row>
    <row r="155" spans="1:11">
      <c r="A155" t="s">
        <v>223</v>
      </c>
      <c r="B155" t="s">
        <v>186</v>
      </c>
      <c r="C155" t="s">
        <v>23</v>
      </c>
      <c r="D155" t="s">
        <v>245</v>
      </c>
      <c r="E155" t="s">
        <v>342</v>
      </c>
      <c r="F155">
        <v>2162</v>
      </c>
      <c r="G155">
        <v>1.55</v>
      </c>
      <c r="H155">
        <v>9.43</v>
      </c>
      <c r="I155" s="183">
        <v>45931</v>
      </c>
      <c r="J155" s="184">
        <f t="shared" si="4"/>
        <v>14.6165</v>
      </c>
      <c r="K155">
        <f t="shared" si="5"/>
        <v>2025</v>
      </c>
    </row>
    <row r="156" spans="1:11">
      <c r="A156" t="s">
        <v>223</v>
      </c>
      <c r="B156" t="s">
        <v>186</v>
      </c>
      <c r="C156" t="s">
        <v>23</v>
      </c>
      <c r="D156" t="s">
        <v>173</v>
      </c>
      <c r="E156" t="s">
        <v>342</v>
      </c>
      <c r="F156">
        <v>2283</v>
      </c>
      <c r="G156">
        <v>40</v>
      </c>
      <c r="H156">
        <v>0.98</v>
      </c>
      <c r="I156" s="183">
        <v>45931</v>
      </c>
      <c r="J156" s="184">
        <f t="shared" si="4"/>
        <v>39.200000000000003</v>
      </c>
      <c r="K156">
        <f t="shared" si="5"/>
        <v>2025</v>
      </c>
    </row>
    <row r="157" spans="1:11">
      <c r="A157" t="s">
        <v>223</v>
      </c>
      <c r="B157" t="s">
        <v>186</v>
      </c>
      <c r="C157" t="s">
        <v>23</v>
      </c>
      <c r="D157" t="s">
        <v>212</v>
      </c>
      <c r="E157" t="s">
        <v>342</v>
      </c>
      <c r="F157">
        <v>2318</v>
      </c>
      <c r="G157">
        <v>1</v>
      </c>
      <c r="H157">
        <v>7.53</v>
      </c>
      <c r="I157" s="183">
        <v>45931</v>
      </c>
      <c r="J157" s="184">
        <f t="shared" si="4"/>
        <v>7.53</v>
      </c>
      <c r="K157">
        <f t="shared" si="5"/>
        <v>2025</v>
      </c>
    </row>
    <row r="158" spans="1:11">
      <c r="A158" t="s">
        <v>223</v>
      </c>
      <c r="B158" t="s">
        <v>186</v>
      </c>
      <c r="C158" t="s">
        <v>23</v>
      </c>
      <c r="D158" t="s">
        <v>214</v>
      </c>
      <c r="E158" t="s">
        <v>342</v>
      </c>
      <c r="F158">
        <v>2319</v>
      </c>
      <c r="G158">
        <v>2.9</v>
      </c>
      <c r="H158">
        <v>5.23</v>
      </c>
      <c r="I158" s="183">
        <v>45931</v>
      </c>
      <c r="J158" s="184">
        <f t="shared" si="4"/>
        <v>15.167000000000002</v>
      </c>
      <c r="K158">
        <f t="shared" si="5"/>
        <v>2025</v>
      </c>
    </row>
    <row r="159" spans="1:11">
      <c r="A159" t="s">
        <v>223</v>
      </c>
      <c r="B159" t="s">
        <v>186</v>
      </c>
      <c r="C159" t="s">
        <v>23</v>
      </c>
      <c r="D159" t="s">
        <v>215</v>
      </c>
      <c r="E159" t="s">
        <v>342</v>
      </c>
      <c r="F159">
        <v>2320</v>
      </c>
      <c r="G159">
        <v>2</v>
      </c>
      <c r="H159">
        <v>7.42</v>
      </c>
      <c r="I159" s="183">
        <v>45931</v>
      </c>
      <c r="J159" s="184">
        <f t="shared" si="4"/>
        <v>14.84</v>
      </c>
      <c r="K159">
        <f t="shared" si="5"/>
        <v>2025</v>
      </c>
    </row>
    <row r="160" spans="1:11">
      <c r="A160" t="s">
        <v>223</v>
      </c>
      <c r="B160" t="s">
        <v>186</v>
      </c>
      <c r="C160" t="s">
        <v>23</v>
      </c>
      <c r="D160" t="s">
        <v>216</v>
      </c>
      <c r="E160" t="s">
        <v>342</v>
      </c>
      <c r="F160">
        <v>2321</v>
      </c>
      <c r="G160">
        <v>2.8</v>
      </c>
      <c r="H160">
        <v>5</v>
      </c>
      <c r="I160" s="183">
        <v>45931</v>
      </c>
      <c r="J160" s="184">
        <f t="shared" si="4"/>
        <v>14</v>
      </c>
      <c r="K160">
        <f t="shared" si="5"/>
        <v>2025</v>
      </c>
    </row>
    <row r="161" spans="1:11">
      <c r="A161" t="s">
        <v>223</v>
      </c>
      <c r="B161" t="s">
        <v>186</v>
      </c>
      <c r="C161" t="s">
        <v>23</v>
      </c>
      <c r="D161" t="s">
        <v>217</v>
      </c>
      <c r="E161" t="s">
        <v>342</v>
      </c>
      <c r="F161">
        <v>2322</v>
      </c>
      <c r="G161">
        <v>2</v>
      </c>
      <c r="H161">
        <v>7.86</v>
      </c>
      <c r="I161" s="183">
        <v>45931</v>
      </c>
      <c r="J161" s="184">
        <f t="shared" si="4"/>
        <v>15.72</v>
      </c>
      <c r="K161">
        <f t="shared" si="5"/>
        <v>2025</v>
      </c>
    </row>
    <row r="162" spans="1:11">
      <c r="A162" t="s">
        <v>223</v>
      </c>
      <c r="B162" t="s">
        <v>186</v>
      </c>
      <c r="C162" t="s">
        <v>23</v>
      </c>
      <c r="D162" t="s">
        <v>218</v>
      </c>
      <c r="E162" t="s">
        <v>342</v>
      </c>
      <c r="F162">
        <v>2323</v>
      </c>
      <c r="G162">
        <v>1</v>
      </c>
      <c r="H162">
        <v>9.07</v>
      </c>
      <c r="I162" s="183">
        <v>45931</v>
      </c>
      <c r="J162" s="184">
        <f t="shared" si="4"/>
        <v>9.07</v>
      </c>
      <c r="K162">
        <f t="shared" si="5"/>
        <v>2025</v>
      </c>
    </row>
    <row r="163" spans="1:11">
      <c r="A163" t="s">
        <v>223</v>
      </c>
      <c r="B163" t="s">
        <v>186</v>
      </c>
      <c r="C163" t="s">
        <v>23</v>
      </c>
      <c r="D163" t="s">
        <v>219</v>
      </c>
      <c r="E163" t="s">
        <v>342</v>
      </c>
      <c r="F163">
        <v>2324</v>
      </c>
      <c r="G163">
        <v>2</v>
      </c>
      <c r="H163">
        <v>6.55</v>
      </c>
      <c r="I163" s="183">
        <v>45931</v>
      </c>
      <c r="J163" s="184">
        <f t="shared" si="4"/>
        <v>13.1</v>
      </c>
      <c r="K163">
        <f t="shared" si="5"/>
        <v>2025</v>
      </c>
    </row>
    <row r="164" spans="1:11">
      <c r="A164" t="s">
        <v>223</v>
      </c>
      <c r="B164" t="s">
        <v>186</v>
      </c>
      <c r="C164" t="s">
        <v>23</v>
      </c>
      <c r="D164" t="s">
        <v>307</v>
      </c>
      <c r="E164" t="s">
        <v>342</v>
      </c>
      <c r="F164">
        <v>2327</v>
      </c>
      <c r="G164">
        <v>37</v>
      </c>
      <c r="H164">
        <v>0.82</v>
      </c>
      <c r="I164" s="183">
        <v>45931</v>
      </c>
      <c r="J164" s="184">
        <f t="shared" si="4"/>
        <v>30.34</v>
      </c>
      <c r="K164">
        <f t="shared" si="5"/>
        <v>2025</v>
      </c>
    </row>
    <row r="165" spans="1:11">
      <c r="A165" t="s">
        <v>223</v>
      </c>
      <c r="B165" t="s">
        <v>185</v>
      </c>
      <c r="C165" t="s">
        <v>22</v>
      </c>
      <c r="D165" t="s">
        <v>37</v>
      </c>
      <c r="E165" t="s">
        <v>342</v>
      </c>
      <c r="F165">
        <v>2109</v>
      </c>
      <c r="G165">
        <v>81</v>
      </c>
      <c r="H165">
        <v>4.79</v>
      </c>
      <c r="I165" s="183">
        <v>45931</v>
      </c>
      <c r="J165" s="184">
        <f t="shared" si="4"/>
        <v>387.99</v>
      </c>
      <c r="K165">
        <f t="shared" si="5"/>
        <v>2025</v>
      </c>
    </row>
    <row r="166" spans="1:11">
      <c r="A166" t="s">
        <v>223</v>
      </c>
      <c r="B166" t="s">
        <v>185</v>
      </c>
      <c r="C166" t="s">
        <v>22</v>
      </c>
      <c r="D166" t="s">
        <v>41</v>
      </c>
      <c r="E166" t="s">
        <v>342</v>
      </c>
      <c r="F166">
        <v>2110</v>
      </c>
      <c r="G166">
        <v>15</v>
      </c>
      <c r="H166">
        <v>10</v>
      </c>
      <c r="I166" s="183">
        <v>45931</v>
      </c>
      <c r="J166" s="184">
        <f t="shared" si="4"/>
        <v>150</v>
      </c>
      <c r="K166">
        <f t="shared" si="5"/>
        <v>2025</v>
      </c>
    </row>
    <row r="167" spans="1:11">
      <c r="A167" t="s">
        <v>223</v>
      </c>
      <c r="B167" t="s">
        <v>183</v>
      </c>
      <c r="C167" t="s">
        <v>22</v>
      </c>
      <c r="D167" t="s">
        <v>35</v>
      </c>
      <c r="E167" t="s">
        <v>342</v>
      </c>
      <c r="F167">
        <v>2089</v>
      </c>
      <c r="G167">
        <v>99</v>
      </c>
      <c r="H167">
        <v>11.52</v>
      </c>
      <c r="I167" s="183">
        <v>45931</v>
      </c>
      <c r="J167" s="184">
        <f t="shared" si="4"/>
        <v>1140.48</v>
      </c>
      <c r="K167">
        <f t="shared" si="5"/>
        <v>2025</v>
      </c>
    </row>
    <row r="168" spans="1:11">
      <c r="A168" t="s">
        <v>223</v>
      </c>
      <c r="B168" t="s">
        <v>183</v>
      </c>
      <c r="C168" t="s">
        <v>22</v>
      </c>
      <c r="D168" t="s">
        <v>262</v>
      </c>
      <c r="E168" t="s">
        <v>342</v>
      </c>
      <c r="F168">
        <v>2090</v>
      </c>
      <c r="G168">
        <v>54</v>
      </c>
      <c r="H168">
        <v>4.9800000000000004</v>
      </c>
      <c r="I168" s="183">
        <v>45931</v>
      </c>
      <c r="J168" s="184">
        <f t="shared" si="4"/>
        <v>268.92</v>
      </c>
      <c r="K168">
        <f t="shared" si="5"/>
        <v>2025</v>
      </c>
    </row>
    <row r="169" spans="1:11">
      <c r="A169" t="s">
        <v>223</v>
      </c>
      <c r="B169" t="s">
        <v>183</v>
      </c>
      <c r="C169" t="s">
        <v>22</v>
      </c>
      <c r="D169" t="s">
        <v>191</v>
      </c>
      <c r="E169" t="s">
        <v>342</v>
      </c>
      <c r="F169">
        <v>2091</v>
      </c>
      <c r="G169">
        <v>35</v>
      </c>
      <c r="H169">
        <v>4.0599999999999996</v>
      </c>
      <c r="I169" s="183">
        <v>45931</v>
      </c>
      <c r="J169" s="184">
        <f t="shared" si="4"/>
        <v>142.1</v>
      </c>
      <c r="K169">
        <f t="shared" si="5"/>
        <v>2025</v>
      </c>
    </row>
    <row r="170" spans="1:11">
      <c r="A170" t="s">
        <v>223</v>
      </c>
      <c r="B170" t="s">
        <v>183</v>
      </c>
      <c r="C170" t="s">
        <v>22</v>
      </c>
      <c r="D170" t="s">
        <v>40</v>
      </c>
      <c r="E170" t="s">
        <v>342</v>
      </c>
      <c r="F170">
        <v>2092</v>
      </c>
      <c r="G170">
        <v>75</v>
      </c>
      <c r="H170">
        <v>5.07</v>
      </c>
      <c r="I170" s="183">
        <v>45931</v>
      </c>
      <c r="J170" s="184">
        <f t="shared" si="4"/>
        <v>380.25</v>
      </c>
      <c r="K170">
        <f t="shared" si="5"/>
        <v>2025</v>
      </c>
    </row>
    <row r="171" spans="1:11">
      <c r="A171" t="s">
        <v>223</v>
      </c>
      <c r="B171" t="s">
        <v>183</v>
      </c>
      <c r="C171" t="s">
        <v>22</v>
      </c>
      <c r="D171" t="s">
        <v>265</v>
      </c>
      <c r="E171" t="s">
        <v>342</v>
      </c>
      <c r="F171">
        <v>2093</v>
      </c>
      <c r="G171">
        <v>38</v>
      </c>
      <c r="H171">
        <v>8.77</v>
      </c>
      <c r="I171" s="183">
        <v>45931</v>
      </c>
      <c r="J171" s="184">
        <f t="shared" si="4"/>
        <v>333.26</v>
      </c>
      <c r="K171">
        <f t="shared" si="5"/>
        <v>2025</v>
      </c>
    </row>
    <row r="172" spans="1:11">
      <c r="A172" t="s">
        <v>223</v>
      </c>
      <c r="B172" t="s">
        <v>183</v>
      </c>
      <c r="C172" t="s">
        <v>22</v>
      </c>
      <c r="D172" t="s">
        <v>42</v>
      </c>
      <c r="E172" t="s">
        <v>342</v>
      </c>
      <c r="F172">
        <v>2094</v>
      </c>
      <c r="G172">
        <v>5</v>
      </c>
      <c r="H172">
        <v>20.149999999999999</v>
      </c>
      <c r="I172" s="183">
        <v>45931</v>
      </c>
      <c r="J172" s="184">
        <f t="shared" si="4"/>
        <v>100.75</v>
      </c>
      <c r="K172">
        <f t="shared" si="5"/>
        <v>2025</v>
      </c>
    </row>
    <row r="173" spans="1:11">
      <c r="A173" t="s">
        <v>223</v>
      </c>
      <c r="B173" t="s">
        <v>183</v>
      </c>
      <c r="C173" t="s">
        <v>22</v>
      </c>
      <c r="D173" t="s">
        <v>36</v>
      </c>
      <c r="E173" t="s">
        <v>342</v>
      </c>
      <c r="F173">
        <v>2096</v>
      </c>
      <c r="G173">
        <v>9</v>
      </c>
      <c r="H173">
        <v>31.92</v>
      </c>
      <c r="I173" s="183">
        <v>45931</v>
      </c>
      <c r="J173" s="184">
        <f t="shared" si="4"/>
        <v>287.28000000000003</v>
      </c>
      <c r="K173">
        <f t="shared" si="5"/>
        <v>2025</v>
      </c>
    </row>
    <row r="174" spans="1:11">
      <c r="A174" t="s">
        <v>223</v>
      </c>
      <c r="B174" t="s">
        <v>183</v>
      </c>
      <c r="C174" t="s">
        <v>22</v>
      </c>
      <c r="D174" t="s">
        <v>345</v>
      </c>
      <c r="E174" t="s">
        <v>342</v>
      </c>
      <c r="F174">
        <v>2097</v>
      </c>
      <c r="G174">
        <v>13</v>
      </c>
      <c r="H174">
        <v>13.4</v>
      </c>
      <c r="I174" s="183">
        <v>45931</v>
      </c>
      <c r="J174" s="184">
        <f t="shared" si="4"/>
        <v>174.20000000000002</v>
      </c>
      <c r="K174">
        <f t="shared" si="5"/>
        <v>2025</v>
      </c>
    </row>
    <row r="175" spans="1:11">
      <c r="A175" t="s">
        <v>223</v>
      </c>
      <c r="B175" t="s">
        <v>183</v>
      </c>
      <c r="C175" t="s">
        <v>22</v>
      </c>
      <c r="D175" t="s">
        <v>32</v>
      </c>
      <c r="E175" t="s">
        <v>342</v>
      </c>
      <c r="F175">
        <v>2280</v>
      </c>
      <c r="G175">
        <v>3</v>
      </c>
      <c r="H175">
        <v>23</v>
      </c>
      <c r="I175" s="183">
        <v>45931</v>
      </c>
      <c r="J175" s="184">
        <f t="shared" si="4"/>
        <v>69</v>
      </c>
      <c r="K175">
        <f t="shared" si="5"/>
        <v>2025</v>
      </c>
    </row>
    <row r="176" spans="1:11">
      <c r="A176" t="s">
        <v>223</v>
      </c>
      <c r="B176" t="s">
        <v>294</v>
      </c>
      <c r="C176" t="s">
        <v>23</v>
      </c>
      <c r="D176" t="s">
        <v>111</v>
      </c>
      <c r="E176" t="s">
        <v>342</v>
      </c>
      <c r="F176">
        <v>2112</v>
      </c>
      <c r="G176">
        <v>35</v>
      </c>
      <c r="H176">
        <v>0.81</v>
      </c>
      <c r="I176" s="183">
        <v>45931</v>
      </c>
      <c r="J176" s="184">
        <f t="shared" si="4"/>
        <v>28.35</v>
      </c>
      <c r="K176">
        <f t="shared" si="5"/>
        <v>2025</v>
      </c>
    </row>
    <row r="177" spans="1:11">
      <c r="A177" t="s">
        <v>223</v>
      </c>
      <c r="B177" t="s">
        <v>294</v>
      </c>
      <c r="C177" t="s">
        <v>23</v>
      </c>
      <c r="D177" t="s">
        <v>158</v>
      </c>
      <c r="E177" t="s">
        <v>342</v>
      </c>
      <c r="F177">
        <v>2113</v>
      </c>
      <c r="G177">
        <v>14</v>
      </c>
      <c r="H177">
        <v>3.95</v>
      </c>
      <c r="I177" s="183">
        <v>45931</v>
      </c>
      <c r="J177" s="184">
        <f t="shared" si="4"/>
        <v>55.300000000000004</v>
      </c>
      <c r="K177">
        <f t="shared" si="5"/>
        <v>2025</v>
      </c>
    </row>
    <row r="178" spans="1:11">
      <c r="A178" t="s">
        <v>223</v>
      </c>
      <c r="B178" t="s">
        <v>294</v>
      </c>
      <c r="C178" t="s">
        <v>23</v>
      </c>
      <c r="D178" t="s">
        <v>134</v>
      </c>
      <c r="E178" t="s">
        <v>342</v>
      </c>
      <c r="F178">
        <v>2114</v>
      </c>
      <c r="G178">
        <v>91</v>
      </c>
      <c r="H178">
        <v>3.19</v>
      </c>
      <c r="I178" s="183">
        <v>45931</v>
      </c>
      <c r="J178" s="184">
        <f t="shared" si="4"/>
        <v>290.29000000000002</v>
      </c>
      <c r="K178">
        <f t="shared" si="5"/>
        <v>2025</v>
      </c>
    </row>
    <row r="179" spans="1:11">
      <c r="A179" t="s">
        <v>223</v>
      </c>
      <c r="B179" t="s">
        <v>294</v>
      </c>
      <c r="C179" t="s">
        <v>23</v>
      </c>
      <c r="D179" t="s">
        <v>98</v>
      </c>
      <c r="E179" t="s">
        <v>342</v>
      </c>
      <c r="F179">
        <v>2115</v>
      </c>
      <c r="G179">
        <v>74</v>
      </c>
      <c r="H179">
        <v>3.93</v>
      </c>
      <c r="I179" s="183">
        <v>45931</v>
      </c>
      <c r="J179" s="184">
        <f t="shared" si="4"/>
        <v>290.82</v>
      </c>
      <c r="K179">
        <f t="shared" si="5"/>
        <v>2025</v>
      </c>
    </row>
    <row r="180" spans="1:11">
      <c r="A180" t="s">
        <v>223</v>
      </c>
      <c r="B180" t="s">
        <v>294</v>
      </c>
      <c r="C180" t="s">
        <v>23</v>
      </c>
      <c r="D180" t="s">
        <v>159</v>
      </c>
      <c r="E180" t="s">
        <v>342</v>
      </c>
      <c r="F180">
        <v>2116</v>
      </c>
      <c r="G180">
        <v>68</v>
      </c>
      <c r="H180">
        <v>0.99</v>
      </c>
      <c r="I180" s="183">
        <v>45931</v>
      </c>
      <c r="J180" s="184">
        <f t="shared" si="4"/>
        <v>67.319999999999993</v>
      </c>
      <c r="K180">
        <f t="shared" si="5"/>
        <v>2025</v>
      </c>
    </row>
    <row r="181" spans="1:11">
      <c r="A181" t="s">
        <v>223</v>
      </c>
      <c r="B181" t="s">
        <v>294</v>
      </c>
      <c r="C181" t="s">
        <v>23</v>
      </c>
      <c r="D181" t="s">
        <v>346</v>
      </c>
      <c r="E181" t="s">
        <v>342</v>
      </c>
      <c r="F181">
        <v>2117</v>
      </c>
      <c r="G181">
        <v>46</v>
      </c>
      <c r="H181">
        <v>0.99</v>
      </c>
      <c r="I181" s="183">
        <v>45931</v>
      </c>
      <c r="J181" s="184">
        <f t="shared" si="4"/>
        <v>45.54</v>
      </c>
      <c r="K181">
        <f t="shared" si="5"/>
        <v>2025</v>
      </c>
    </row>
    <row r="182" spans="1:11">
      <c r="A182" t="s">
        <v>223</v>
      </c>
      <c r="B182" t="s">
        <v>294</v>
      </c>
      <c r="C182" t="s">
        <v>23</v>
      </c>
      <c r="D182" t="s">
        <v>157</v>
      </c>
      <c r="E182" t="s">
        <v>342</v>
      </c>
      <c r="F182">
        <v>2118</v>
      </c>
      <c r="G182">
        <v>73</v>
      </c>
      <c r="H182">
        <v>0.68</v>
      </c>
      <c r="I182" s="183">
        <v>45931</v>
      </c>
      <c r="J182" s="184">
        <f t="shared" si="4"/>
        <v>49.64</v>
      </c>
      <c r="K182">
        <f t="shared" si="5"/>
        <v>2025</v>
      </c>
    </row>
    <row r="183" spans="1:11">
      <c r="A183" t="s">
        <v>223</v>
      </c>
      <c r="B183" t="s">
        <v>294</v>
      </c>
      <c r="C183" t="s">
        <v>23</v>
      </c>
      <c r="D183" t="s">
        <v>155</v>
      </c>
      <c r="E183" t="s">
        <v>342</v>
      </c>
      <c r="F183">
        <v>2119</v>
      </c>
      <c r="G183">
        <v>30</v>
      </c>
      <c r="H183">
        <v>1</v>
      </c>
      <c r="I183" s="183">
        <v>45931</v>
      </c>
      <c r="J183" s="184">
        <f t="shared" si="4"/>
        <v>30</v>
      </c>
      <c r="K183">
        <f t="shared" si="5"/>
        <v>2025</v>
      </c>
    </row>
    <row r="184" spans="1:11">
      <c r="A184" t="s">
        <v>223</v>
      </c>
      <c r="B184" t="s">
        <v>294</v>
      </c>
      <c r="C184" t="s">
        <v>23</v>
      </c>
      <c r="D184" t="s">
        <v>156</v>
      </c>
      <c r="E184" t="s">
        <v>342</v>
      </c>
      <c r="F184">
        <v>2120</v>
      </c>
      <c r="G184">
        <v>51</v>
      </c>
      <c r="H184">
        <v>2</v>
      </c>
      <c r="I184" s="183">
        <v>45931</v>
      </c>
      <c r="J184" s="184">
        <f t="shared" si="4"/>
        <v>102</v>
      </c>
      <c r="K184">
        <f t="shared" si="5"/>
        <v>2025</v>
      </c>
    </row>
    <row r="185" spans="1:11">
      <c r="A185" t="s">
        <v>223</v>
      </c>
      <c r="B185" t="s">
        <v>294</v>
      </c>
      <c r="C185" t="s">
        <v>23</v>
      </c>
      <c r="D185" t="s">
        <v>136</v>
      </c>
      <c r="E185" t="s">
        <v>342</v>
      </c>
      <c r="F185">
        <v>2122</v>
      </c>
      <c r="G185">
        <v>117</v>
      </c>
      <c r="H185">
        <v>0.78</v>
      </c>
      <c r="I185" s="183">
        <v>45931</v>
      </c>
      <c r="J185" s="184">
        <f t="shared" si="4"/>
        <v>91.26</v>
      </c>
      <c r="K185">
        <f t="shared" si="5"/>
        <v>2025</v>
      </c>
    </row>
    <row r="186" spans="1:11">
      <c r="A186" t="s">
        <v>223</v>
      </c>
      <c r="B186" t="s">
        <v>294</v>
      </c>
      <c r="C186" t="s">
        <v>23</v>
      </c>
      <c r="D186" t="s">
        <v>135</v>
      </c>
      <c r="E186" t="s">
        <v>342</v>
      </c>
      <c r="F186">
        <v>2123</v>
      </c>
      <c r="G186">
        <v>63</v>
      </c>
      <c r="H186">
        <v>0.78</v>
      </c>
      <c r="I186" s="183">
        <v>45931</v>
      </c>
      <c r="J186" s="184">
        <f t="shared" si="4"/>
        <v>49.14</v>
      </c>
      <c r="K186">
        <f t="shared" si="5"/>
        <v>2025</v>
      </c>
    </row>
    <row r="187" spans="1:11">
      <c r="A187" t="s">
        <v>223</v>
      </c>
      <c r="B187" t="s">
        <v>294</v>
      </c>
      <c r="C187" t="s">
        <v>23</v>
      </c>
      <c r="D187" t="s">
        <v>122</v>
      </c>
      <c r="E187" t="s">
        <v>342</v>
      </c>
      <c r="F187">
        <v>2124</v>
      </c>
      <c r="G187">
        <v>49</v>
      </c>
      <c r="H187">
        <v>1.08</v>
      </c>
      <c r="I187" s="183">
        <v>45931</v>
      </c>
      <c r="J187" s="184">
        <f t="shared" si="4"/>
        <v>52.92</v>
      </c>
      <c r="K187">
        <f t="shared" si="5"/>
        <v>2025</v>
      </c>
    </row>
    <row r="188" spans="1:11">
      <c r="A188" t="s">
        <v>223</v>
      </c>
      <c r="B188" t="s">
        <v>294</v>
      </c>
      <c r="C188" t="s">
        <v>23</v>
      </c>
      <c r="D188" t="s">
        <v>127</v>
      </c>
      <c r="E188" t="s">
        <v>342</v>
      </c>
      <c r="F188">
        <v>2125</v>
      </c>
      <c r="G188">
        <v>68</v>
      </c>
      <c r="H188">
        <v>1.25</v>
      </c>
      <c r="I188" s="183">
        <v>45931</v>
      </c>
      <c r="J188" s="184">
        <f t="shared" si="4"/>
        <v>85</v>
      </c>
      <c r="K188">
        <f t="shared" si="5"/>
        <v>2025</v>
      </c>
    </row>
    <row r="189" spans="1:11">
      <c r="A189" t="s">
        <v>223</v>
      </c>
      <c r="B189" t="s">
        <v>294</v>
      </c>
      <c r="C189" t="s">
        <v>23</v>
      </c>
      <c r="D189" t="s">
        <v>125</v>
      </c>
      <c r="E189" t="s">
        <v>342</v>
      </c>
      <c r="F189">
        <v>2126</v>
      </c>
      <c r="G189">
        <v>89</v>
      </c>
      <c r="H189">
        <v>1.1599999999999999</v>
      </c>
      <c r="I189" s="183">
        <v>45931</v>
      </c>
      <c r="J189" s="184">
        <f t="shared" si="4"/>
        <v>103.24</v>
      </c>
      <c r="K189">
        <f t="shared" si="5"/>
        <v>2025</v>
      </c>
    </row>
    <row r="190" spans="1:11">
      <c r="A190" t="s">
        <v>223</v>
      </c>
      <c r="B190" t="s">
        <v>294</v>
      </c>
      <c r="C190" t="s">
        <v>23</v>
      </c>
      <c r="D190" t="s">
        <v>129</v>
      </c>
      <c r="E190" t="s">
        <v>342</v>
      </c>
      <c r="F190">
        <v>2127</v>
      </c>
      <c r="G190">
        <v>38</v>
      </c>
      <c r="H190">
        <v>1.24</v>
      </c>
      <c r="I190" s="183">
        <v>45931</v>
      </c>
      <c r="J190" s="184">
        <f t="shared" si="4"/>
        <v>47.12</v>
      </c>
      <c r="K190">
        <f t="shared" si="5"/>
        <v>2025</v>
      </c>
    </row>
    <row r="191" spans="1:11">
      <c r="A191" t="s">
        <v>223</v>
      </c>
      <c r="B191" t="s">
        <v>294</v>
      </c>
      <c r="C191" t="s">
        <v>23</v>
      </c>
      <c r="D191" t="s">
        <v>128</v>
      </c>
      <c r="E191" t="s">
        <v>342</v>
      </c>
      <c r="F191">
        <v>2128</v>
      </c>
      <c r="G191">
        <v>17</v>
      </c>
      <c r="H191">
        <v>1.1599999999999999</v>
      </c>
      <c r="I191" s="183">
        <v>45931</v>
      </c>
      <c r="J191" s="184">
        <f t="shared" si="4"/>
        <v>19.72</v>
      </c>
      <c r="K191">
        <f t="shared" si="5"/>
        <v>2025</v>
      </c>
    </row>
    <row r="192" spans="1:11">
      <c r="A192" t="s">
        <v>223</v>
      </c>
      <c r="B192" t="s">
        <v>294</v>
      </c>
      <c r="C192" t="s">
        <v>23</v>
      </c>
      <c r="D192" t="s">
        <v>130</v>
      </c>
      <c r="E192" t="s">
        <v>342</v>
      </c>
      <c r="F192">
        <v>2129</v>
      </c>
      <c r="G192">
        <v>87</v>
      </c>
      <c r="H192">
        <v>1.23</v>
      </c>
      <c r="I192" s="183">
        <v>45931</v>
      </c>
      <c r="J192" s="184">
        <f t="shared" si="4"/>
        <v>107.01</v>
      </c>
      <c r="K192">
        <f t="shared" si="5"/>
        <v>2025</v>
      </c>
    </row>
    <row r="193" spans="1:11">
      <c r="A193" t="s">
        <v>223</v>
      </c>
      <c r="B193" t="s">
        <v>294</v>
      </c>
      <c r="C193" t="s">
        <v>23</v>
      </c>
      <c r="D193" t="s">
        <v>131</v>
      </c>
      <c r="E193" t="s">
        <v>342</v>
      </c>
      <c r="F193">
        <v>2130</v>
      </c>
      <c r="G193">
        <v>19</v>
      </c>
      <c r="H193">
        <v>0.99</v>
      </c>
      <c r="I193" s="183">
        <v>45931</v>
      </c>
      <c r="J193" s="184">
        <f t="shared" si="4"/>
        <v>18.809999999999999</v>
      </c>
      <c r="K193">
        <f t="shared" si="5"/>
        <v>2025</v>
      </c>
    </row>
    <row r="194" spans="1:11">
      <c r="A194" t="s">
        <v>223</v>
      </c>
      <c r="B194" t="s">
        <v>294</v>
      </c>
      <c r="C194" t="s">
        <v>23</v>
      </c>
      <c r="D194" t="s">
        <v>348</v>
      </c>
      <c r="E194" t="s">
        <v>342</v>
      </c>
      <c r="F194">
        <v>2131</v>
      </c>
      <c r="G194">
        <v>103</v>
      </c>
      <c r="H194">
        <v>2.93</v>
      </c>
      <c r="I194" s="183">
        <v>45931</v>
      </c>
      <c r="J194" s="184">
        <f t="shared" ref="J194:J257" si="6">G194*H194</f>
        <v>301.79000000000002</v>
      </c>
      <c r="K194">
        <f t="shared" ref="K194:K257" si="7">YEAR(I194)</f>
        <v>2025</v>
      </c>
    </row>
    <row r="195" spans="1:11">
      <c r="A195" t="s">
        <v>223</v>
      </c>
      <c r="B195" t="s">
        <v>294</v>
      </c>
      <c r="C195" t="s">
        <v>23</v>
      </c>
      <c r="D195" t="s">
        <v>126</v>
      </c>
      <c r="E195" t="s">
        <v>342</v>
      </c>
      <c r="F195">
        <v>2132</v>
      </c>
      <c r="G195">
        <v>129</v>
      </c>
      <c r="H195">
        <v>3.35</v>
      </c>
      <c r="I195" s="183">
        <v>45931</v>
      </c>
      <c r="J195" s="184">
        <f t="shared" si="6"/>
        <v>432.15000000000003</v>
      </c>
      <c r="K195">
        <f t="shared" si="7"/>
        <v>2025</v>
      </c>
    </row>
    <row r="196" spans="1:11">
      <c r="A196" t="s">
        <v>223</v>
      </c>
      <c r="B196" t="s">
        <v>294</v>
      </c>
      <c r="C196" t="s">
        <v>23</v>
      </c>
      <c r="D196" t="s">
        <v>347</v>
      </c>
      <c r="E196" t="s">
        <v>342</v>
      </c>
      <c r="F196">
        <v>2135</v>
      </c>
      <c r="G196">
        <v>174</v>
      </c>
      <c r="H196">
        <v>2.61</v>
      </c>
      <c r="I196" s="183">
        <v>45931</v>
      </c>
      <c r="J196" s="184">
        <f t="shared" si="6"/>
        <v>454.14</v>
      </c>
      <c r="K196">
        <f t="shared" si="7"/>
        <v>2025</v>
      </c>
    </row>
    <row r="197" spans="1:11">
      <c r="A197" t="s">
        <v>223</v>
      </c>
      <c r="B197" t="s">
        <v>294</v>
      </c>
      <c r="C197" t="s">
        <v>23</v>
      </c>
      <c r="D197" t="s">
        <v>208</v>
      </c>
      <c r="E197" t="s">
        <v>342</v>
      </c>
      <c r="F197">
        <v>2137</v>
      </c>
      <c r="G197">
        <v>248</v>
      </c>
      <c r="H197">
        <v>4.51</v>
      </c>
      <c r="I197" s="183">
        <v>45931</v>
      </c>
      <c r="J197" s="184">
        <f t="shared" si="6"/>
        <v>1118.48</v>
      </c>
      <c r="K197">
        <f t="shared" si="7"/>
        <v>2025</v>
      </c>
    </row>
    <row r="198" spans="1:11">
      <c r="A198" t="s">
        <v>223</v>
      </c>
      <c r="B198" t="s">
        <v>294</v>
      </c>
      <c r="C198" t="s">
        <v>23</v>
      </c>
      <c r="D198" t="s">
        <v>209</v>
      </c>
      <c r="E198" t="s">
        <v>342</v>
      </c>
      <c r="F198">
        <v>2138</v>
      </c>
      <c r="G198">
        <v>163</v>
      </c>
      <c r="H198">
        <v>4.3499999999999996</v>
      </c>
      <c r="I198" s="183">
        <v>45931</v>
      </c>
      <c r="J198" s="184">
        <f t="shared" si="6"/>
        <v>709.05</v>
      </c>
      <c r="K198">
        <f t="shared" si="7"/>
        <v>2025</v>
      </c>
    </row>
    <row r="199" spans="1:11">
      <c r="A199" t="s">
        <v>223</v>
      </c>
      <c r="B199" t="s">
        <v>294</v>
      </c>
      <c r="C199" t="s">
        <v>23</v>
      </c>
      <c r="D199" t="s">
        <v>207</v>
      </c>
      <c r="E199" t="s">
        <v>342</v>
      </c>
      <c r="F199">
        <v>2139</v>
      </c>
      <c r="G199">
        <v>129</v>
      </c>
      <c r="H199">
        <v>5.07</v>
      </c>
      <c r="I199" s="183">
        <v>45931</v>
      </c>
      <c r="J199" s="184">
        <f t="shared" si="6"/>
        <v>654.03000000000009</v>
      </c>
      <c r="K199">
        <f t="shared" si="7"/>
        <v>2025</v>
      </c>
    </row>
    <row r="200" spans="1:11">
      <c r="A200" t="s">
        <v>223</v>
      </c>
      <c r="B200" t="s">
        <v>294</v>
      </c>
      <c r="C200" t="s">
        <v>23</v>
      </c>
      <c r="D200" t="s">
        <v>193</v>
      </c>
      <c r="E200" t="s">
        <v>342</v>
      </c>
      <c r="F200">
        <v>2276</v>
      </c>
      <c r="G200">
        <v>26</v>
      </c>
      <c r="H200">
        <v>0.72</v>
      </c>
      <c r="I200" s="183">
        <v>45931</v>
      </c>
      <c r="J200" s="184">
        <f t="shared" si="6"/>
        <v>18.72</v>
      </c>
      <c r="K200">
        <f t="shared" si="7"/>
        <v>2025</v>
      </c>
    </row>
    <row r="201" spans="1:11">
      <c r="A201" t="s">
        <v>223</v>
      </c>
      <c r="B201" t="s">
        <v>294</v>
      </c>
      <c r="C201" t="s">
        <v>23</v>
      </c>
      <c r="D201" t="s">
        <v>194</v>
      </c>
      <c r="E201" t="s">
        <v>342</v>
      </c>
      <c r="F201">
        <v>2277</v>
      </c>
      <c r="G201">
        <v>35</v>
      </c>
      <c r="H201">
        <v>0.75</v>
      </c>
      <c r="I201" s="183">
        <v>45931</v>
      </c>
      <c r="J201" s="184">
        <f t="shared" si="6"/>
        <v>26.25</v>
      </c>
      <c r="K201">
        <f t="shared" si="7"/>
        <v>2025</v>
      </c>
    </row>
    <row r="202" spans="1:11">
      <c r="A202" t="s">
        <v>223</v>
      </c>
      <c r="B202" t="s">
        <v>294</v>
      </c>
      <c r="C202" t="s">
        <v>23</v>
      </c>
      <c r="D202" t="s">
        <v>210</v>
      </c>
      <c r="E202" t="s">
        <v>342</v>
      </c>
      <c r="F202">
        <v>2301</v>
      </c>
      <c r="G202">
        <v>6</v>
      </c>
      <c r="H202">
        <v>3.68</v>
      </c>
      <c r="I202" s="183">
        <v>45931</v>
      </c>
      <c r="J202" s="184">
        <f t="shared" si="6"/>
        <v>22.080000000000002</v>
      </c>
      <c r="K202">
        <f t="shared" si="7"/>
        <v>2025</v>
      </c>
    </row>
    <row r="203" spans="1:11">
      <c r="A203" t="s">
        <v>223</v>
      </c>
      <c r="B203" t="s">
        <v>294</v>
      </c>
      <c r="C203" t="s">
        <v>23</v>
      </c>
      <c r="D203" t="s">
        <v>202</v>
      </c>
      <c r="E203" t="s">
        <v>342</v>
      </c>
      <c r="F203">
        <v>2303</v>
      </c>
      <c r="G203">
        <v>30</v>
      </c>
      <c r="H203">
        <v>2.58</v>
      </c>
      <c r="I203" s="183">
        <v>45931</v>
      </c>
      <c r="J203" s="184">
        <f t="shared" si="6"/>
        <v>77.400000000000006</v>
      </c>
      <c r="K203">
        <f t="shared" si="7"/>
        <v>2025</v>
      </c>
    </row>
    <row r="204" spans="1:11">
      <c r="A204" t="s">
        <v>223</v>
      </c>
      <c r="B204" t="s">
        <v>294</v>
      </c>
      <c r="C204" t="s">
        <v>23</v>
      </c>
      <c r="D204" t="s">
        <v>203</v>
      </c>
      <c r="E204" t="s">
        <v>342</v>
      </c>
      <c r="F204">
        <v>2304</v>
      </c>
      <c r="G204">
        <v>36</v>
      </c>
      <c r="H204">
        <v>1.69</v>
      </c>
      <c r="I204" s="183">
        <v>45931</v>
      </c>
      <c r="J204" s="184">
        <f t="shared" si="6"/>
        <v>60.839999999999996</v>
      </c>
      <c r="K204">
        <f t="shared" si="7"/>
        <v>2025</v>
      </c>
    </row>
    <row r="205" spans="1:11">
      <c r="A205" t="s">
        <v>223</v>
      </c>
      <c r="B205" t="s">
        <v>294</v>
      </c>
      <c r="C205" t="s">
        <v>23</v>
      </c>
      <c r="D205" t="s">
        <v>201</v>
      </c>
      <c r="E205" t="s">
        <v>342</v>
      </c>
      <c r="F205">
        <v>2305</v>
      </c>
      <c r="G205">
        <v>24</v>
      </c>
      <c r="H205">
        <v>1.73</v>
      </c>
      <c r="I205" s="183">
        <v>45931</v>
      </c>
      <c r="J205" s="184">
        <f t="shared" si="6"/>
        <v>41.519999999999996</v>
      </c>
      <c r="K205">
        <f t="shared" si="7"/>
        <v>2025</v>
      </c>
    </row>
    <row r="206" spans="1:11">
      <c r="A206" t="s">
        <v>223</v>
      </c>
      <c r="B206" t="s">
        <v>294</v>
      </c>
      <c r="C206" t="s">
        <v>23</v>
      </c>
      <c r="D206" t="s">
        <v>211</v>
      </c>
      <c r="E206" t="s">
        <v>342</v>
      </c>
      <c r="F206">
        <v>2307</v>
      </c>
      <c r="G206">
        <v>5</v>
      </c>
      <c r="H206">
        <v>4.2</v>
      </c>
      <c r="I206" s="183">
        <v>45931</v>
      </c>
      <c r="J206" s="184">
        <f t="shared" si="6"/>
        <v>21</v>
      </c>
      <c r="K206">
        <f t="shared" si="7"/>
        <v>2025</v>
      </c>
    </row>
    <row r="207" spans="1:11">
      <c r="A207" t="s">
        <v>223</v>
      </c>
      <c r="B207" t="s">
        <v>294</v>
      </c>
      <c r="C207" t="s">
        <v>23</v>
      </c>
      <c r="D207" t="s">
        <v>197</v>
      </c>
      <c r="E207" t="s">
        <v>342</v>
      </c>
      <c r="F207">
        <v>2308</v>
      </c>
      <c r="G207">
        <v>6</v>
      </c>
      <c r="H207">
        <v>3.31</v>
      </c>
      <c r="I207" s="183">
        <v>45931</v>
      </c>
      <c r="J207" s="184">
        <f t="shared" si="6"/>
        <v>19.86</v>
      </c>
      <c r="K207">
        <f t="shared" si="7"/>
        <v>2025</v>
      </c>
    </row>
    <row r="208" spans="1:11">
      <c r="A208" t="s">
        <v>223</v>
      </c>
      <c r="B208" t="s">
        <v>294</v>
      </c>
      <c r="C208" t="s">
        <v>23</v>
      </c>
      <c r="D208" t="s">
        <v>198</v>
      </c>
      <c r="E208" t="s">
        <v>342</v>
      </c>
      <c r="F208">
        <v>2309</v>
      </c>
      <c r="G208">
        <v>59</v>
      </c>
      <c r="H208">
        <v>0.8</v>
      </c>
      <c r="I208" s="183">
        <v>45931</v>
      </c>
      <c r="J208" s="184">
        <f t="shared" si="6"/>
        <v>47.2</v>
      </c>
      <c r="K208">
        <f t="shared" si="7"/>
        <v>2025</v>
      </c>
    </row>
    <row r="209" spans="1:11">
      <c r="A209" t="s">
        <v>223</v>
      </c>
      <c r="B209" t="s">
        <v>294</v>
      </c>
      <c r="C209" t="s">
        <v>23</v>
      </c>
      <c r="D209" t="s">
        <v>206</v>
      </c>
      <c r="E209" t="s">
        <v>342</v>
      </c>
      <c r="F209">
        <v>2310</v>
      </c>
      <c r="G209">
        <v>98</v>
      </c>
      <c r="H209">
        <v>1.25</v>
      </c>
      <c r="I209" s="183">
        <v>45931</v>
      </c>
      <c r="J209" s="184">
        <f t="shared" si="6"/>
        <v>122.5</v>
      </c>
      <c r="K209">
        <f t="shared" si="7"/>
        <v>2025</v>
      </c>
    </row>
    <row r="210" spans="1:11">
      <c r="A210" t="s">
        <v>223</v>
      </c>
      <c r="B210" t="s">
        <v>294</v>
      </c>
      <c r="C210" t="s">
        <v>23</v>
      </c>
      <c r="D210" t="s">
        <v>196</v>
      </c>
      <c r="E210" t="s">
        <v>342</v>
      </c>
      <c r="F210">
        <v>2317</v>
      </c>
      <c r="G210">
        <v>74</v>
      </c>
      <c r="H210">
        <v>3.93</v>
      </c>
      <c r="I210" s="183">
        <v>45931</v>
      </c>
      <c r="J210" s="184">
        <f t="shared" si="6"/>
        <v>290.82</v>
      </c>
      <c r="K210">
        <f t="shared" si="7"/>
        <v>2025</v>
      </c>
    </row>
    <row r="211" spans="1:11">
      <c r="A211" t="s">
        <v>223</v>
      </c>
      <c r="B211" t="s">
        <v>294</v>
      </c>
      <c r="C211" t="s">
        <v>23</v>
      </c>
      <c r="D211" t="s">
        <v>199</v>
      </c>
      <c r="E211" t="s">
        <v>342</v>
      </c>
      <c r="F211">
        <v>2302</v>
      </c>
      <c r="G211">
        <v>41</v>
      </c>
      <c r="H211">
        <v>3.46</v>
      </c>
      <c r="I211" s="183">
        <v>45931</v>
      </c>
      <c r="J211" s="184">
        <f t="shared" si="6"/>
        <v>141.85999999999999</v>
      </c>
      <c r="K211">
        <f t="shared" si="7"/>
        <v>2025</v>
      </c>
    </row>
    <row r="212" spans="1:11">
      <c r="A212" t="s">
        <v>224</v>
      </c>
      <c r="B212" t="s">
        <v>241</v>
      </c>
      <c r="C212" t="s">
        <v>23</v>
      </c>
      <c r="D212" t="s">
        <v>181</v>
      </c>
      <c r="E212" t="s">
        <v>342</v>
      </c>
      <c r="F212">
        <v>2165</v>
      </c>
      <c r="G212">
        <v>0.3</v>
      </c>
      <c r="H212">
        <v>98.33</v>
      </c>
      <c r="I212" s="183">
        <v>45962</v>
      </c>
      <c r="J212" s="184">
        <f t="shared" si="6"/>
        <v>29.498999999999999</v>
      </c>
      <c r="K212">
        <f t="shared" si="7"/>
        <v>2025</v>
      </c>
    </row>
    <row r="213" spans="1:11">
      <c r="A213" t="s">
        <v>224</v>
      </c>
      <c r="B213" t="s">
        <v>241</v>
      </c>
      <c r="C213" t="s">
        <v>23</v>
      </c>
      <c r="D213" t="s">
        <v>93</v>
      </c>
      <c r="E213" t="s">
        <v>342</v>
      </c>
      <c r="F213">
        <v>2166</v>
      </c>
      <c r="G213">
        <v>1</v>
      </c>
      <c r="H213">
        <v>50.1</v>
      </c>
      <c r="I213" s="183">
        <v>45962</v>
      </c>
      <c r="J213" s="184">
        <f t="shared" si="6"/>
        <v>50.1</v>
      </c>
      <c r="K213">
        <f t="shared" si="7"/>
        <v>2025</v>
      </c>
    </row>
    <row r="214" spans="1:11">
      <c r="A214" t="s">
        <v>224</v>
      </c>
      <c r="B214" t="s">
        <v>241</v>
      </c>
      <c r="C214" t="s">
        <v>23</v>
      </c>
      <c r="D214" t="s">
        <v>94</v>
      </c>
      <c r="E214" t="s">
        <v>342</v>
      </c>
      <c r="F214">
        <v>2167</v>
      </c>
      <c r="G214">
        <v>0.9</v>
      </c>
      <c r="H214">
        <v>59.53</v>
      </c>
      <c r="I214" s="183">
        <v>45962</v>
      </c>
      <c r="J214" s="184">
        <f t="shared" si="6"/>
        <v>53.577000000000005</v>
      </c>
      <c r="K214">
        <f t="shared" si="7"/>
        <v>2025</v>
      </c>
    </row>
    <row r="215" spans="1:11">
      <c r="A215" t="s">
        <v>224</v>
      </c>
      <c r="B215" t="s">
        <v>241</v>
      </c>
      <c r="C215" t="s">
        <v>23</v>
      </c>
      <c r="D215" t="s">
        <v>60</v>
      </c>
      <c r="E215" t="s">
        <v>342</v>
      </c>
      <c r="F215">
        <v>2168</v>
      </c>
      <c r="G215">
        <v>1.95</v>
      </c>
      <c r="H215">
        <v>15.41</v>
      </c>
      <c r="I215" s="183">
        <v>45962</v>
      </c>
      <c r="J215" s="184">
        <f t="shared" si="6"/>
        <v>30.049499999999998</v>
      </c>
      <c r="K215">
        <f t="shared" si="7"/>
        <v>2025</v>
      </c>
    </row>
    <row r="216" spans="1:11">
      <c r="A216" t="s">
        <v>224</v>
      </c>
      <c r="B216" t="s">
        <v>241</v>
      </c>
      <c r="C216" t="s">
        <v>23</v>
      </c>
      <c r="D216" t="s">
        <v>81</v>
      </c>
      <c r="E216" t="s">
        <v>342</v>
      </c>
      <c r="F216">
        <v>2169</v>
      </c>
      <c r="G216">
        <v>1.75</v>
      </c>
      <c r="H216">
        <v>58.24</v>
      </c>
      <c r="I216" s="183">
        <v>45962</v>
      </c>
      <c r="J216" s="184">
        <f t="shared" si="6"/>
        <v>101.92</v>
      </c>
      <c r="K216">
        <f t="shared" si="7"/>
        <v>2025</v>
      </c>
    </row>
    <row r="217" spans="1:11">
      <c r="A217" t="s">
        <v>224</v>
      </c>
      <c r="B217" t="s">
        <v>241</v>
      </c>
      <c r="C217" t="s">
        <v>23</v>
      </c>
      <c r="D217" t="s">
        <v>142</v>
      </c>
      <c r="E217" t="s">
        <v>342</v>
      </c>
      <c r="F217">
        <v>2170</v>
      </c>
      <c r="G217">
        <v>1.2</v>
      </c>
      <c r="H217">
        <v>18.79</v>
      </c>
      <c r="I217" s="183">
        <v>45962</v>
      </c>
      <c r="J217" s="184">
        <f t="shared" si="6"/>
        <v>22.547999999999998</v>
      </c>
      <c r="K217">
        <f t="shared" si="7"/>
        <v>2025</v>
      </c>
    </row>
    <row r="218" spans="1:11">
      <c r="A218" t="s">
        <v>224</v>
      </c>
      <c r="B218" t="s">
        <v>241</v>
      </c>
      <c r="C218" t="s">
        <v>23</v>
      </c>
      <c r="D218" t="s">
        <v>143</v>
      </c>
      <c r="E218" t="s">
        <v>342</v>
      </c>
      <c r="F218">
        <v>2171</v>
      </c>
      <c r="G218">
        <v>1.1000000000000001</v>
      </c>
      <c r="H218">
        <v>28.64</v>
      </c>
      <c r="I218" s="183">
        <v>45962</v>
      </c>
      <c r="J218" s="184">
        <f t="shared" si="6"/>
        <v>31.504000000000005</v>
      </c>
      <c r="K218">
        <f t="shared" si="7"/>
        <v>2025</v>
      </c>
    </row>
    <row r="219" spans="1:11">
      <c r="A219" t="s">
        <v>224</v>
      </c>
      <c r="B219" t="s">
        <v>241</v>
      </c>
      <c r="C219" t="s">
        <v>23</v>
      </c>
      <c r="D219" t="s">
        <v>118</v>
      </c>
      <c r="E219" t="s">
        <v>342</v>
      </c>
      <c r="F219">
        <v>2172</v>
      </c>
      <c r="G219">
        <v>0.75</v>
      </c>
      <c r="H219">
        <v>52.5</v>
      </c>
      <c r="I219" s="183">
        <v>45962</v>
      </c>
      <c r="J219" s="184">
        <f t="shared" si="6"/>
        <v>39.375</v>
      </c>
      <c r="K219">
        <f t="shared" si="7"/>
        <v>2025</v>
      </c>
    </row>
    <row r="220" spans="1:11">
      <c r="A220" t="s">
        <v>224</v>
      </c>
      <c r="B220" t="s">
        <v>241</v>
      </c>
      <c r="C220" t="s">
        <v>23</v>
      </c>
      <c r="D220" t="s">
        <v>51</v>
      </c>
      <c r="E220" t="s">
        <v>342</v>
      </c>
      <c r="F220">
        <v>2173</v>
      </c>
      <c r="G220">
        <v>0.8</v>
      </c>
      <c r="H220">
        <v>51.04</v>
      </c>
      <c r="I220" s="183">
        <v>45962</v>
      </c>
      <c r="J220" s="184">
        <f t="shared" si="6"/>
        <v>40.832000000000001</v>
      </c>
      <c r="K220">
        <f t="shared" si="7"/>
        <v>2025</v>
      </c>
    </row>
    <row r="221" spans="1:11">
      <c r="A221" t="s">
        <v>224</v>
      </c>
      <c r="B221" t="s">
        <v>241</v>
      </c>
      <c r="C221" t="s">
        <v>23</v>
      </c>
      <c r="D221" t="s">
        <v>76</v>
      </c>
      <c r="E221" t="s">
        <v>342</v>
      </c>
      <c r="F221">
        <v>2174</v>
      </c>
      <c r="G221">
        <v>0.5</v>
      </c>
      <c r="H221">
        <v>44.08</v>
      </c>
      <c r="I221" s="183">
        <v>45962</v>
      </c>
      <c r="J221" s="184">
        <f t="shared" si="6"/>
        <v>22.04</v>
      </c>
      <c r="K221">
        <f t="shared" si="7"/>
        <v>2025</v>
      </c>
    </row>
    <row r="222" spans="1:11">
      <c r="A222" t="s">
        <v>224</v>
      </c>
      <c r="B222" t="s">
        <v>241</v>
      </c>
      <c r="C222" t="s">
        <v>23</v>
      </c>
      <c r="D222" t="s">
        <v>149</v>
      </c>
      <c r="E222" t="s">
        <v>342</v>
      </c>
      <c r="F222">
        <v>2175</v>
      </c>
      <c r="G222">
        <v>4.55</v>
      </c>
      <c r="H222">
        <v>24.45</v>
      </c>
      <c r="I222" s="183">
        <v>45962</v>
      </c>
      <c r="J222" s="184">
        <f t="shared" si="6"/>
        <v>111.24749999999999</v>
      </c>
      <c r="K222">
        <f t="shared" si="7"/>
        <v>2025</v>
      </c>
    </row>
    <row r="223" spans="1:11">
      <c r="A223" t="s">
        <v>224</v>
      </c>
      <c r="B223" t="s">
        <v>241</v>
      </c>
      <c r="C223" t="s">
        <v>23</v>
      </c>
      <c r="D223" t="s">
        <v>95</v>
      </c>
      <c r="E223" t="s">
        <v>342</v>
      </c>
      <c r="F223">
        <v>2176</v>
      </c>
      <c r="G223">
        <v>3.95</v>
      </c>
      <c r="H223">
        <v>15.38</v>
      </c>
      <c r="I223" s="183">
        <v>45962</v>
      </c>
      <c r="J223" s="184">
        <f t="shared" si="6"/>
        <v>60.751000000000005</v>
      </c>
      <c r="K223">
        <f t="shared" si="7"/>
        <v>2025</v>
      </c>
    </row>
    <row r="224" spans="1:11">
      <c r="A224" t="s">
        <v>224</v>
      </c>
      <c r="B224" t="s">
        <v>241</v>
      </c>
      <c r="C224" t="s">
        <v>23</v>
      </c>
      <c r="D224" t="s">
        <v>96</v>
      </c>
      <c r="E224" t="s">
        <v>342</v>
      </c>
      <c r="F224">
        <v>2177</v>
      </c>
      <c r="G224">
        <v>0.6</v>
      </c>
      <c r="H224">
        <v>27.91</v>
      </c>
      <c r="I224" s="183">
        <v>45962</v>
      </c>
      <c r="J224" s="184">
        <f t="shared" si="6"/>
        <v>16.745999999999999</v>
      </c>
      <c r="K224">
        <f t="shared" si="7"/>
        <v>2025</v>
      </c>
    </row>
    <row r="225" spans="1:11">
      <c r="A225" t="s">
        <v>224</v>
      </c>
      <c r="B225" t="s">
        <v>241</v>
      </c>
      <c r="C225" t="s">
        <v>23</v>
      </c>
      <c r="D225" t="s">
        <v>109</v>
      </c>
      <c r="E225" t="s">
        <v>342</v>
      </c>
      <c r="F225">
        <v>2178</v>
      </c>
      <c r="G225">
        <v>1.4</v>
      </c>
      <c r="H225">
        <v>29.47</v>
      </c>
      <c r="I225" s="183">
        <v>45962</v>
      </c>
      <c r="J225" s="184">
        <f t="shared" si="6"/>
        <v>41.257999999999996</v>
      </c>
      <c r="K225">
        <f t="shared" si="7"/>
        <v>2025</v>
      </c>
    </row>
    <row r="226" spans="1:11">
      <c r="A226" t="s">
        <v>224</v>
      </c>
      <c r="B226" t="s">
        <v>241</v>
      </c>
      <c r="C226" t="s">
        <v>23</v>
      </c>
      <c r="D226" t="s">
        <v>104</v>
      </c>
      <c r="E226" t="s">
        <v>342</v>
      </c>
      <c r="F226">
        <v>2179</v>
      </c>
      <c r="G226">
        <v>6.5</v>
      </c>
      <c r="H226">
        <v>17.5</v>
      </c>
      <c r="I226" s="183">
        <v>45962</v>
      </c>
      <c r="J226" s="184">
        <f t="shared" si="6"/>
        <v>113.75</v>
      </c>
      <c r="K226">
        <f t="shared" si="7"/>
        <v>2025</v>
      </c>
    </row>
    <row r="227" spans="1:11">
      <c r="A227" t="s">
        <v>224</v>
      </c>
      <c r="B227" t="s">
        <v>241</v>
      </c>
      <c r="C227" t="s">
        <v>23</v>
      </c>
      <c r="D227" t="s">
        <v>103</v>
      </c>
      <c r="E227" t="s">
        <v>342</v>
      </c>
      <c r="F227">
        <v>2181</v>
      </c>
      <c r="G227">
        <v>1</v>
      </c>
      <c r="H227">
        <v>174.16</v>
      </c>
      <c r="I227" s="183">
        <v>45962</v>
      </c>
      <c r="J227" s="184">
        <f t="shared" si="6"/>
        <v>174.16</v>
      </c>
      <c r="K227">
        <f t="shared" si="7"/>
        <v>2025</v>
      </c>
    </row>
    <row r="228" spans="1:11">
      <c r="A228" t="s">
        <v>224</v>
      </c>
      <c r="B228" t="s">
        <v>241</v>
      </c>
      <c r="C228" t="s">
        <v>23</v>
      </c>
      <c r="D228" t="s">
        <v>179</v>
      </c>
      <c r="E228" t="s">
        <v>342</v>
      </c>
      <c r="F228">
        <v>2182</v>
      </c>
      <c r="G228">
        <v>1</v>
      </c>
      <c r="H228">
        <v>31.7</v>
      </c>
      <c r="I228" s="183">
        <v>45962</v>
      </c>
      <c r="J228" s="184">
        <f t="shared" si="6"/>
        <v>31.7</v>
      </c>
      <c r="K228">
        <f t="shared" si="7"/>
        <v>2025</v>
      </c>
    </row>
    <row r="229" spans="1:11">
      <c r="A229" t="s">
        <v>224</v>
      </c>
      <c r="B229" t="s">
        <v>241</v>
      </c>
      <c r="C229" t="s">
        <v>23</v>
      </c>
      <c r="D229" t="s">
        <v>108</v>
      </c>
      <c r="E229" t="s">
        <v>342</v>
      </c>
      <c r="F229">
        <v>2184</v>
      </c>
      <c r="G229">
        <v>1</v>
      </c>
      <c r="H229">
        <v>39.159999999999997</v>
      </c>
      <c r="I229" s="183">
        <v>45962</v>
      </c>
      <c r="J229" s="184">
        <f t="shared" si="6"/>
        <v>39.159999999999997</v>
      </c>
      <c r="K229">
        <f t="shared" si="7"/>
        <v>2025</v>
      </c>
    </row>
    <row r="230" spans="1:11">
      <c r="A230" t="s">
        <v>224</v>
      </c>
      <c r="B230" t="s">
        <v>241</v>
      </c>
      <c r="C230" t="s">
        <v>23</v>
      </c>
      <c r="D230" t="s">
        <v>178</v>
      </c>
      <c r="E230" t="s">
        <v>342</v>
      </c>
      <c r="F230">
        <v>2185</v>
      </c>
      <c r="G230">
        <v>1.7</v>
      </c>
      <c r="H230">
        <v>79</v>
      </c>
      <c r="I230" s="183">
        <v>45962</v>
      </c>
      <c r="J230" s="184">
        <f t="shared" si="6"/>
        <v>134.29999999999998</v>
      </c>
      <c r="K230">
        <f t="shared" si="7"/>
        <v>2025</v>
      </c>
    </row>
    <row r="231" spans="1:11">
      <c r="A231" t="s">
        <v>224</v>
      </c>
      <c r="B231" t="s">
        <v>241</v>
      </c>
      <c r="C231" t="s">
        <v>23</v>
      </c>
      <c r="D231" t="s">
        <v>47</v>
      </c>
      <c r="E231" t="s">
        <v>342</v>
      </c>
      <c r="F231">
        <v>2186</v>
      </c>
      <c r="G231">
        <v>0.35</v>
      </c>
      <c r="H231">
        <v>48.25</v>
      </c>
      <c r="I231" s="183">
        <v>45962</v>
      </c>
      <c r="J231" s="184">
        <f t="shared" si="6"/>
        <v>16.887499999999999</v>
      </c>
      <c r="K231">
        <f t="shared" si="7"/>
        <v>2025</v>
      </c>
    </row>
    <row r="232" spans="1:11">
      <c r="A232" t="s">
        <v>224</v>
      </c>
      <c r="B232" t="s">
        <v>241</v>
      </c>
      <c r="C232" t="s">
        <v>23</v>
      </c>
      <c r="D232" t="s">
        <v>54</v>
      </c>
      <c r="E232" t="s">
        <v>342</v>
      </c>
      <c r="F232">
        <v>2187</v>
      </c>
      <c r="G232">
        <v>0.95</v>
      </c>
      <c r="H232">
        <v>26.66</v>
      </c>
      <c r="I232" s="183">
        <v>45962</v>
      </c>
      <c r="J232" s="184">
        <f t="shared" si="6"/>
        <v>25.326999999999998</v>
      </c>
      <c r="K232">
        <f t="shared" si="7"/>
        <v>2025</v>
      </c>
    </row>
    <row r="233" spans="1:11">
      <c r="A233" t="s">
        <v>224</v>
      </c>
      <c r="B233" t="s">
        <v>241</v>
      </c>
      <c r="C233" t="s">
        <v>23</v>
      </c>
      <c r="D233" t="s">
        <v>55</v>
      </c>
      <c r="E233" t="s">
        <v>342</v>
      </c>
      <c r="F233">
        <v>2188</v>
      </c>
      <c r="G233">
        <v>1.65</v>
      </c>
      <c r="H233">
        <v>44.73</v>
      </c>
      <c r="I233" s="183">
        <v>45962</v>
      </c>
      <c r="J233" s="184">
        <f t="shared" si="6"/>
        <v>73.80449999999999</v>
      </c>
      <c r="K233">
        <f t="shared" si="7"/>
        <v>2025</v>
      </c>
    </row>
    <row r="234" spans="1:11">
      <c r="A234" t="s">
        <v>224</v>
      </c>
      <c r="B234" t="s">
        <v>241</v>
      </c>
      <c r="C234" t="s">
        <v>23</v>
      </c>
      <c r="D234" t="s">
        <v>53</v>
      </c>
      <c r="E234" t="s">
        <v>342</v>
      </c>
      <c r="F234">
        <v>2189</v>
      </c>
      <c r="G234">
        <v>2</v>
      </c>
      <c r="H234">
        <v>12.86</v>
      </c>
      <c r="I234" s="183">
        <v>45962</v>
      </c>
      <c r="J234" s="184">
        <f t="shared" si="6"/>
        <v>25.72</v>
      </c>
      <c r="K234">
        <f t="shared" si="7"/>
        <v>2025</v>
      </c>
    </row>
    <row r="235" spans="1:11">
      <c r="A235" t="s">
        <v>224</v>
      </c>
      <c r="B235" t="s">
        <v>241</v>
      </c>
      <c r="C235" t="s">
        <v>23</v>
      </c>
      <c r="D235" t="s">
        <v>88</v>
      </c>
      <c r="E235" t="s">
        <v>342</v>
      </c>
      <c r="F235">
        <v>2190</v>
      </c>
      <c r="G235">
        <v>1.1000000000000001</v>
      </c>
      <c r="H235">
        <v>33.25</v>
      </c>
      <c r="I235" s="183">
        <v>45962</v>
      </c>
      <c r="J235" s="184">
        <f t="shared" si="6"/>
        <v>36.575000000000003</v>
      </c>
      <c r="K235">
        <f t="shared" si="7"/>
        <v>2025</v>
      </c>
    </row>
    <row r="236" spans="1:11">
      <c r="A236" t="s">
        <v>224</v>
      </c>
      <c r="B236" t="s">
        <v>241</v>
      </c>
      <c r="C236" t="s">
        <v>23</v>
      </c>
      <c r="D236" t="s">
        <v>89</v>
      </c>
      <c r="E236" t="s">
        <v>342</v>
      </c>
      <c r="F236">
        <v>2191</v>
      </c>
      <c r="G236">
        <v>2.5</v>
      </c>
      <c r="H236">
        <v>47.91</v>
      </c>
      <c r="I236" s="183">
        <v>45962</v>
      </c>
      <c r="J236" s="184">
        <f t="shared" si="6"/>
        <v>119.77499999999999</v>
      </c>
      <c r="K236">
        <f t="shared" si="7"/>
        <v>2025</v>
      </c>
    </row>
    <row r="237" spans="1:11">
      <c r="A237" t="s">
        <v>224</v>
      </c>
      <c r="B237" t="s">
        <v>241</v>
      </c>
      <c r="C237" t="s">
        <v>23</v>
      </c>
      <c r="D237" t="s">
        <v>101</v>
      </c>
      <c r="E237" t="s">
        <v>342</v>
      </c>
      <c r="F237">
        <v>2192</v>
      </c>
      <c r="G237">
        <v>3.9</v>
      </c>
      <c r="H237">
        <v>14</v>
      </c>
      <c r="I237" s="183">
        <v>45962</v>
      </c>
      <c r="J237" s="184">
        <f t="shared" si="6"/>
        <v>54.6</v>
      </c>
      <c r="K237">
        <f t="shared" si="7"/>
        <v>2025</v>
      </c>
    </row>
    <row r="238" spans="1:11">
      <c r="A238" t="s">
        <v>224</v>
      </c>
      <c r="B238" t="s">
        <v>241</v>
      </c>
      <c r="C238" t="s">
        <v>23</v>
      </c>
      <c r="D238" t="s">
        <v>102</v>
      </c>
      <c r="E238" t="s">
        <v>342</v>
      </c>
      <c r="F238">
        <v>2193</v>
      </c>
      <c r="G238">
        <v>1</v>
      </c>
      <c r="H238">
        <v>29.58</v>
      </c>
      <c r="I238" s="183">
        <v>45962</v>
      </c>
      <c r="J238" s="184">
        <f t="shared" si="6"/>
        <v>29.58</v>
      </c>
      <c r="K238">
        <f t="shared" si="7"/>
        <v>2025</v>
      </c>
    </row>
    <row r="239" spans="1:11">
      <c r="A239" t="s">
        <v>224</v>
      </c>
      <c r="B239" t="s">
        <v>241</v>
      </c>
      <c r="C239" t="s">
        <v>23</v>
      </c>
      <c r="D239" t="s">
        <v>180</v>
      </c>
      <c r="E239" t="s">
        <v>342</v>
      </c>
      <c r="F239">
        <v>2194</v>
      </c>
      <c r="G239">
        <v>1</v>
      </c>
      <c r="H239">
        <v>72.08</v>
      </c>
      <c r="I239" s="183">
        <v>45962</v>
      </c>
      <c r="J239" s="184">
        <f t="shared" si="6"/>
        <v>72.08</v>
      </c>
      <c r="K239">
        <f t="shared" si="7"/>
        <v>2025</v>
      </c>
    </row>
    <row r="240" spans="1:11">
      <c r="A240" t="s">
        <v>224</v>
      </c>
      <c r="B240" t="s">
        <v>241</v>
      </c>
      <c r="C240" t="s">
        <v>23</v>
      </c>
      <c r="D240" t="s">
        <v>61</v>
      </c>
      <c r="E240" t="s">
        <v>342</v>
      </c>
      <c r="F240">
        <v>2195</v>
      </c>
      <c r="G240">
        <v>0.4</v>
      </c>
      <c r="H240">
        <v>40</v>
      </c>
      <c r="I240" s="183">
        <v>45962</v>
      </c>
      <c r="J240" s="184">
        <f t="shared" si="6"/>
        <v>16</v>
      </c>
      <c r="K240">
        <f t="shared" si="7"/>
        <v>2025</v>
      </c>
    </row>
    <row r="241" spans="1:11">
      <c r="A241" t="s">
        <v>224</v>
      </c>
      <c r="B241" t="s">
        <v>241</v>
      </c>
      <c r="C241" t="s">
        <v>23</v>
      </c>
      <c r="D241" t="s">
        <v>268</v>
      </c>
      <c r="E241" t="s">
        <v>342</v>
      </c>
      <c r="F241">
        <v>2196</v>
      </c>
      <c r="G241">
        <v>2</v>
      </c>
      <c r="H241">
        <v>74.78</v>
      </c>
      <c r="I241" s="183">
        <v>45962</v>
      </c>
      <c r="J241" s="184">
        <f t="shared" si="6"/>
        <v>149.56</v>
      </c>
      <c r="K241">
        <f t="shared" si="7"/>
        <v>2025</v>
      </c>
    </row>
    <row r="242" spans="1:11">
      <c r="A242" t="s">
        <v>224</v>
      </c>
      <c r="B242" t="s">
        <v>241</v>
      </c>
      <c r="C242" t="s">
        <v>23</v>
      </c>
      <c r="D242" t="s">
        <v>87</v>
      </c>
      <c r="E242" t="s">
        <v>342</v>
      </c>
      <c r="F242">
        <v>2197</v>
      </c>
      <c r="G242">
        <v>0.4</v>
      </c>
      <c r="H242">
        <v>36.25</v>
      </c>
      <c r="I242" s="183">
        <v>45962</v>
      </c>
      <c r="J242" s="184">
        <f t="shared" si="6"/>
        <v>14.5</v>
      </c>
      <c r="K242">
        <f t="shared" si="7"/>
        <v>2025</v>
      </c>
    </row>
    <row r="243" spans="1:11">
      <c r="A243" t="s">
        <v>224</v>
      </c>
      <c r="B243" t="s">
        <v>241</v>
      </c>
      <c r="C243" t="s">
        <v>23</v>
      </c>
      <c r="D243" t="s">
        <v>119</v>
      </c>
      <c r="E243" t="s">
        <v>342</v>
      </c>
      <c r="F243">
        <v>2198</v>
      </c>
      <c r="G243">
        <v>0.5</v>
      </c>
      <c r="H243">
        <v>18.96</v>
      </c>
      <c r="I243" s="183">
        <v>45962</v>
      </c>
      <c r="J243" s="184">
        <f t="shared" si="6"/>
        <v>9.48</v>
      </c>
      <c r="K243">
        <f t="shared" si="7"/>
        <v>2025</v>
      </c>
    </row>
    <row r="244" spans="1:11">
      <c r="A244" t="s">
        <v>224</v>
      </c>
      <c r="B244" t="s">
        <v>241</v>
      </c>
      <c r="C244" t="s">
        <v>23</v>
      </c>
      <c r="D244" t="s">
        <v>91</v>
      </c>
      <c r="E244" t="s">
        <v>342</v>
      </c>
      <c r="F244">
        <v>2199</v>
      </c>
      <c r="G244">
        <v>0.3</v>
      </c>
      <c r="H244">
        <v>13.5</v>
      </c>
      <c r="I244" s="183">
        <v>45962</v>
      </c>
      <c r="J244" s="184">
        <f t="shared" si="6"/>
        <v>4.05</v>
      </c>
      <c r="K244">
        <f t="shared" si="7"/>
        <v>2025</v>
      </c>
    </row>
    <row r="245" spans="1:11">
      <c r="A245" t="s">
        <v>224</v>
      </c>
      <c r="B245" t="s">
        <v>241</v>
      </c>
      <c r="C245" t="s">
        <v>23</v>
      </c>
      <c r="D245" t="s">
        <v>57</v>
      </c>
      <c r="E245" t="s">
        <v>342</v>
      </c>
      <c r="F245">
        <v>2200</v>
      </c>
      <c r="G245">
        <v>0.8</v>
      </c>
      <c r="H245">
        <v>18.75</v>
      </c>
      <c r="I245" s="183">
        <v>45962</v>
      </c>
      <c r="J245" s="184">
        <f t="shared" si="6"/>
        <v>15</v>
      </c>
      <c r="K245">
        <f t="shared" si="7"/>
        <v>2025</v>
      </c>
    </row>
    <row r="246" spans="1:11">
      <c r="A246" t="s">
        <v>224</v>
      </c>
      <c r="B246" t="s">
        <v>241</v>
      </c>
      <c r="C246" t="s">
        <v>23</v>
      </c>
      <c r="D246" t="s">
        <v>77</v>
      </c>
      <c r="E246" t="s">
        <v>342</v>
      </c>
      <c r="F246">
        <v>2201</v>
      </c>
      <c r="G246">
        <v>1</v>
      </c>
      <c r="H246">
        <v>71.010000000000005</v>
      </c>
      <c r="I246" s="183">
        <v>45962</v>
      </c>
      <c r="J246" s="184">
        <f t="shared" si="6"/>
        <v>71.010000000000005</v>
      </c>
      <c r="K246">
        <f t="shared" si="7"/>
        <v>2025</v>
      </c>
    </row>
    <row r="247" spans="1:11">
      <c r="A247" t="s">
        <v>224</v>
      </c>
      <c r="B247" t="s">
        <v>241</v>
      </c>
      <c r="C247" t="s">
        <v>23</v>
      </c>
      <c r="D247" t="s">
        <v>100</v>
      </c>
      <c r="E247" t="s">
        <v>342</v>
      </c>
      <c r="F247">
        <v>2202</v>
      </c>
      <c r="G247">
        <v>0.75</v>
      </c>
      <c r="H247">
        <v>14.75</v>
      </c>
      <c r="I247" s="183">
        <v>45962</v>
      </c>
      <c r="J247" s="184">
        <f t="shared" si="6"/>
        <v>11.0625</v>
      </c>
      <c r="K247">
        <f t="shared" si="7"/>
        <v>2025</v>
      </c>
    </row>
    <row r="248" spans="1:11">
      <c r="A248" t="s">
        <v>224</v>
      </c>
      <c r="B248" t="s">
        <v>241</v>
      </c>
      <c r="C248" t="s">
        <v>220</v>
      </c>
      <c r="D248" t="s">
        <v>257</v>
      </c>
      <c r="E248" t="s">
        <v>342</v>
      </c>
      <c r="F248">
        <v>2345</v>
      </c>
      <c r="G248">
        <v>6</v>
      </c>
      <c r="H248">
        <v>21.84</v>
      </c>
      <c r="I248" s="183">
        <v>45962</v>
      </c>
      <c r="J248" s="184">
        <f t="shared" si="6"/>
        <v>131.04</v>
      </c>
      <c r="K248">
        <f t="shared" si="7"/>
        <v>2025</v>
      </c>
    </row>
    <row r="249" spans="1:11">
      <c r="A249" t="s">
        <v>224</v>
      </c>
      <c r="B249" t="s">
        <v>241</v>
      </c>
      <c r="C249" t="s">
        <v>220</v>
      </c>
      <c r="D249" t="s">
        <v>269</v>
      </c>
      <c r="E249" t="s">
        <v>342</v>
      </c>
      <c r="F249">
        <v>2346</v>
      </c>
      <c r="G249">
        <v>0.9</v>
      </c>
      <c r="H249">
        <v>32.33</v>
      </c>
      <c r="I249" s="183">
        <v>45962</v>
      </c>
      <c r="J249" s="184">
        <f t="shared" si="6"/>
        <v>29.096999999999998</v>
      </c>
      <c r="K249">
        <f t="shared" si="7"/>
        <v>2025</v>
      </c>
    </row>
    <row r="250" spans="1:11">
      <c r="A250" t="s">
        <v>225</v>
      </c>
      <c r="B250" t="s">
        <v>241</v>
      </c>
      <c r="C250" t="s">
        <v>23</v>
      </c>
      <c r="D250" t="s">
        <v>171</v>
      </c>
      <c r="E250" t="s">
        <v>342</v>
      </c>
      <c r="F250">
        <v>2203</v>
      </c>
      <c r="G250">
        <v>0.3</v>
      </c>
      <c r="H250">
        <v>16.46</v>
      </c>
      <c r="I250" s="183">
        <v>45962</v>
      </c>
      <c r="J250" s="184">
        <f t="shared" si="6"/>
        <v>4.9379999999999997</v>
      </c>
      <c r="K250">
        <f t="shared" si="7"/>
        <v>2025</v>
      </c>
    </row>
    <row r="251" spans="1:11">
      <c r="A251" t="s">
        <v>225</v>
      </c>
      <c r="B251" t="s">
        <v>241</v>
      </c>
      <c r="C251" t="s">
        <v>23</v>
      </c>
      <c r="D251" t="s">
        <v>133</v>
      </c>
      <c r="E251" t="s">
        <v>342</v>
      </c>
      <c r="F251">
        <v>2204</v>
      </c>
      <c r="G251">
        <v>2</v>
      </c>
      <c r="H251">
        <v>50.29</v>
      </c>
      <c r="I251" s="183">
        <v>45962</v>
      </c>
      <c r="J251" s="184">
        <f t="shared" si="6"/>
        <v>100.58</v>
      </c>
      <c r="K251">
        <f t="shared" si="7"/>
        <v>2025</v>
      </c>
    </row>
    <row r="252" spans="1:11">
      <c r="A252" t="s">
        <v>225</v>
      </c>
      <c r="B252" t="s">
        <v>241</v>
      </c>
      <c r="C252" t="s">
        <v>23</v>
      </c>
      <c r="D252" t="s">
        <v>132</v>
      </c>
      <c r="E252" t="s">
        <v>342</v>
      </c>
      <c r="F252">
        <v>2205</v>
      </c>
      <c r="G252">
        <v>1.8</v>
      </c>
      <c r="H252">
        <v>58.79</v>
      </c>
      <c r="I252" s="183">
        <v>45962</v>
      </c>
      <c r="J252" s="184">
        <f t="shared" si="6"/>
        <v>105.822</v>
      </c>
      <c r="K252">
        <f t="shared" si="7"/>
        <v>2025</v>
      </c>
    </row>
    <row r="253" spans="1:11">
      <c r="A253" t="s">
        <v>225</v>
      </c>
      <c r="B253" t="s">
        <v>241</v>
      </c>
      <c r="C253" t="s">
        <v>23</v>
      </c>
      <c r="D253" t="s">
        <v>117</v>
      </c>
      <c r="E253" t="s">
        <v>342</v>
      </c>
      <c r="F253">
        <v>2206</v>
      </c>
      <c r="G253">
        <v>0.9</v>
      </c>
      <c r="H253">
        <v>58.79</v>
      </c>
      <c r="I253" s="183">
        <v>45962</v>
      </c>
      <c r="J253" s="184">
        <f t="shared" si="6"/>
        <v>52.911000000000001</v>
      </c>
      <c r="K253">
        <f t="shared" si="7"/>
        <v>2025</v>
      </c>
    </row>
    <row r="254" spans="1:11">
      <c r="A254" t="s">
        <v>225</v>
      </c>
      <c r="B254" t="s">
        <v>241</v>
      </c>
      <c r="C254" t="s">
        <v>23</v>
      </c>
      <c r="D254" t="s">
        <v>65</v>
      </c>
      <c r="E254" t="s">
        <v>342</v>
      </c>
      <c r="F254">
        <v>2207</v>
      </c>
      <c r="G254">
        <v>2.4</v>
      </c>
      <c r="H254">
        <v>21.92</v>
      </c>
      <c r="I254" s="183">
        <v>45962</v>
      </c>
      <c r="J254" s="184">
        <f t="shared" si="6"/>
        <v>52.608000000000004</v>
      </c>
      <c r="K254">
        <f t="shared" si="7"/>
        <v>2025</v>
      </c>
    </row>
    <row r="255" spans="1:11">
      <c r="A255" t="s">
        <v>225</v>
      </c>
      <c r="B255" t="s">
        <v>241</v>
      </c>
      <c r="C255" t="s">
        <v>23</v>
      </c>
      <c r="D255" t="s">
        <v>92</v>
      </c>
      <c r="E255" t="s">
        <v>342</v>
      </c>
      <c r="F255">
        <v>2208</v>
      </c>
      <c r="G255">
        <v>0.6</v>
      </c>
      <c r="H255">
        <v>29.08</v>
      </c>
      <c r="I255" s="183">
        <v>45962</v>
      </c>
      <c r="J255" s="184">
        <f t="shared" si="6"/>
        <v>17.447999999999997</v>
      </c>
      <c r="K255">
        <f t="shared" si="7"/>
        <v>2025</v>
      </c>
    </row>
    <row r="256" spans="1:11">
      <c r="A256" t="s">
        <v>225</v>
      </c>
      <c r="B256" t="s">
        <v>241</v>
      </c>
      <c r="C256" t="s">
        <v>23</v>
      </c>
      <c r="D256" t="s">
        <v>97</v>
      </c>
      <c r="E256" t="s">
        <v>342</v>
      </c>
      <c r="F256">
        <v>2209</v>
      </c>
      <c r="G256">
        <v>0.2</v>
      </c>
      <c r="H256">
        <v>34.15</v>
      </c>
      <c r="I256" s="183">
        <v>45962</v>
      </c>
      <c r="J256" s="184">
        <f t="shared" si="6"/>
        <v>6.83</v>
      </c>
      <c r="K256">
        <f t="shared" si="7"/>
        <v>2025</v>
      </c>
    </row>
    <row r="257" spans="1:11">
      <c r="A257" t="s">
        <v>225</v>
      </c>
      <c r="B257" t="s">
        <v>241</v>
      </c>
      <c r="C257" t="s">
        <v>23</v>
      </c>
      <c r="D257" t="s">
        <v>71</v>
      </c>
      <c r="E257" t="s">
        <v>342</v>
      </c>
      <c r="F257">
        <v>2210</v>
      </c>
      <c r="G257">
        <v>2</v>
      </c>
      <c r="H257">
        <v>65.75</v>
      </c>
      <c r="I257" s="183">
        <v>45962</v>
      </c>
      <c r="J257" s="184">
        <f t="shared" si="6"/>
        <v>131.5</v>
      </c>
      <c r="K257">
        <f t="shared" si="7"/>
        <v>2025</v>
      </c>
    </row>
    <row r="258" spans="1:11">
      <c r="A258" t="s">
        <v>225</v>
      </c>
      <c r="B258" t="s">
        <v>241</v>
      </c>
      <c r="C258" t="s">
        <v>23</v>
      </c>
      <c r="D258" t="s">
        <v>124</v>
      </c>
      <c r="E258" t="s">
        <v>342</v>
      </c>
      <c r="F258">
        <v>2211</v>
      </c>
      <c r="G258">
        <v>2.1</v>
      </c>
      <c r="H258">
        <v>21.99</v>
      </c>
      <c r="I258" s="183">
        <v>45962</v>
      </c>
      <c r="J258" s="184">
        <f t="shared" ref="J258:J321" si="8">G258*H258</f>
        <v>46.179000000000002</v>
      </c>
      <c r="K258">
        <f t="shared" ref="K258:K321" si="9">YEAR(I258)</f>
        <v>2025</v>
      </c>
    </row>
    <row r="259" spans="1:11">
      <c r="A259" t="s">
        <v>225</v>
      </c>
      <c r="B259" t="s">
        <v>241</v>
      </c>
      <c r="C259" t="s">
        <v>23</v>
      </c>
      <c r="D259" t="s">
        <v>123</v>
      </c>
      <c r="E259" t="s">
        <v>342</v>
      </c>
      <c r="F259">
        <v>2212</v>
      </c>
      <c r="G259">
        <v>2.9</v>
      </c>
      <c r="H259">
        <v>23.65</v>
      </c>
      <c r="I259" s="183">
        <v>45962</v>
      </c>
      <c r="J259" s="184">
        <f t="shared" si="8"/>
        <v>68.584999999999994</v>
      </c>
      <c r="K259">
        <f t="shared" si="9"/>
        <v>2025</v>
      </c>
    </row>
    <row r="260" spans="1:11">
      <c r="A260" t="s">
        <v>225</v>
      </c>
      <c r="B260" t="s">
        <v>241</v>
      </c>
      <c r="C260" t="s">
        <v>23</v>
      </c>
      <c r="D260" t="s">
        <v>175</v>
      </c>
      <c r="E260" t="s">
        <v>342</v>
      </c>
      <c r="F260">
        <v>2213</v>
      </c>
      <c r="G260">
        <v>7.15</v>
      </c>
      <c r="H260">
        <v>14.28</v>
      </c>
      <c r="I260" s="183">
        <v>45962</v>
      </c>
      <c r="J260" s="184">
        <f t="shared" si="8"/>
        <v>102.102</v>
      </c>
      <c r="K260">
        <f t="shared" si="9"/>
        <v>2025</v>
      </c>
    </row>
    <row r="261" spans="1:11">
      <c r="A261" t="s">
        <v>225</v>
      </c>
      <c r="B261" t="s">
        <v>241</v>
      </c>
      <c r="C261" t="s">
        <v>23</v>
      </c>
      <c r="D261" t="s">
        <v>176</v>
      </c>
      <c r="E261" t="s">
        <v>342</v>
      </c>
      <c r="F261">
        <v>2214</v>
      </c>
      <c r="G261">
        <v>1.95</v>
      </c>
      <c r="H261">
        <v>34.15</v>
      </c>
      <c r="I261" s="183">
        <v>45962</v>
      </c>
      <c r="J261" s="184">
        <f t="shared" si="8"/>
        <v>66.592500000000001</v>
      </c>
      <c r="K261">
        <f t="shared" si="9"/>
        <v>2025</v>
      </c>
    </row>
    <row r="262" spans="1:11">
      <c r="A262" t="s">
        <v>225</v>
      </c>
      <c r="B262" t="s">
        <v>241</v>
      </c>
      <c r="C262" t="s">
        <v>23</v>
      </c>
      <c r="D262" t="s">
        <v>177</v>
      </c>
      <c r="E262" t="s">
        <v>342</v>
      </c>
      <c r="F262">
        <v>2215</v>
      </c>
      <c r="G262">
        <v>2.2000000000000002</v>
      </c>
      <c r="H262">
        <v>37.42</v>
      </c>
      <c r="I262" s="183">
        <v>45962</v>
      </c>
      <c r="J262" s="184">
        <f t="shared" si="8"/>
        <v>82.324000000000012</v>
      </c>
      <c r="K262">
        <f t="shared" si="9"/>
        <v>2025</v>
      </c>
    </row>
    <row r="263" spans="1:11">
      <c r="A263" t="s">
        <v>226</v>
      </c>
      <c r="B263" t="s">
        <v>241</v>
      </c>
      <c r="C263" t="s">
        <v>23</v>
      </c>
      <c r="D263" t="s">
        <v>263</v>
      </c>
      <c r="E263" t="s">
        <v>342</v>
      </c>
      <c r="F263">
        <v>2216</v>
      </c>
      <c r="G263">
        <v>1.45</v>
      </c>
      <c r="H263">
        <v>5.0599999999999996</v>
      </c>
      <c r="I263" s="183">
        <v>45962</v>
      </c>
      <c r="J263" s="184">
        <f t="shared" si="8"/>
        <v>7.3369999999999989</v>
      </c>
      <c r="K263">
        <f t="shared" si="9"/>
        <v>2025</v>
      </c>
    </row>
    <row r="264" spans="1:11">
      <c r="A264" t="s">
        <v>226</v>
      </c>
      <c r="B264" t="s">
        <v>241</v>
      </c>
      <c r="C264" t="s">
        <v>23</v>
      </c>
      <c r="D264" t="s">
        <v>72</v>
      </c>
      <c r="E264" t="s">
        <v>342</v>
      </c>
      <c r="F264">
        <v>2217</v>
      </c>
      <c r="G264">
        <v>1.6</v>
      </c>
      <c r="H264">
        <v>5.18</v>
      </c>
      <c r="I264" s="183">
        <v>45962</v>
      </c>
      <c r="J264" s="184">
        <f t="shared" si="8"/>
        <v>8.2880000000000003</v>
      </c>
      <c r="K264">
        <f t="shared" si="9"/>
        <v>2025</v>
      </c>
    </row>
    <row r="265" spans="1:11">
      <c r="A265" t="s">
        <v>226</v>
      </c>
      <c r="B265" t="s">
        <v>241</v>
      </c>
      <c r="C265" t="s">
        <v>23</v>
      </c>
      <c r="D265" t="s">
        <v>264</v>
      </c>
      <c r="E265" t="s">
        <v>342</v>
      </c>
      <c r="F265">
        <v>2218</v>
      </c>
      <c r="G265">
        <v>2.1</v>
      </c>
      <c r="H265">
        <v>6.16</v>
      </c>
      <c r="I265" s="183">
        <v>45962</v>
      </c>
      <c r="J265" s="184">
        <f t="shared" si="8"/>
        <v>12.936000000000002</v>
      </c>
      <c r="K265">
        <f t="shared" si="9"/>
        <v>2025</v>
      </c>
    </row>
    <row r="266" spans="1:11">
      <c r="A266" t="s">
        <v>226</v>
      </c>
      <c r="B266" t="s">
        <v>241</v>
      </c>
      <c r="C266" t="s">
        <v>23</v>
      </c>
      <c r="D266" t="s">
        <v>74</v>
      </c>
      <c r="E266" t="s">
        <v>342</v>
      </c>
      <c r="F266">
        <v>2219</v>
      </c>
      <c r="G266">
        <v>1.3</v>
      </c>
      <c r="H266">
        <v>6.07</v>
      </c>
      <c r="I266" s="183">
        <v>45962</v>
      </c>
      <c r="J266" s="184">
        <f t="shared" si="8"/>
        <v>7.8910000000000009</v>
      </c>
      <c r="K266">
        <f t="shared" si="9"/>
        <v>2025</v>
      </c>
    </row>
    <row r="267" spans="1:11">
      <c r="A267" t="s">
        <v>226</v>
      </c>
      <c r="B267" t="s">
        <v>241</v>
      </c>
      <c r="C267" t="s">
        <v>23</v>
      </c>
      <c r="D267" t="s">
        <v>73</v>
      </c>
      <c r="E267" t="s">
        <v>342</v>
      </c>
      <c r="F267">
        <v>2220</v>
      </c>
      <c r="G267">
        <v>0.8</v>
      </c>
      <c r="H267">
        <v>6.12</v>
      </c>
      <c r="I267" s="183">
        <v>45962</v>
      </c>
      <c r="J267" s="184">
        <f t="shared" si="8"/>
        <v>4.8960000000000008</v>
      </c>
      <c r="K267">
        <f t="shared" si="9"/>
        <v>2025</v>
      </c>
    </row>
    <row r="268" spans="1:11">
      <c r="A268" t="s">
        <v>226</v>
      </c>
      <c r="B268" t="s">
        <v>241</v>
      </c>
      <c r="C268" t="s">
        <v>23</v>
      </c>
      <c r="D268" t="s">
        <v>82</v>
      </c>
      <c r="E268" t="s">
        <v>342</v>
      </c>
      <c r="F268">
        <v>2221</v>
      </c>
      <c r="G268">
        <v>0.4</v>
      </c>
      <c r="H268">
        <v>9.09</v>
      </c>
      <c r="I268" s="183">
        <v>45962</v>
      </c>
      <c r="J268" s="184">
        <f t="shared" si="8"/>
        <v>3.6360000000000001</v>
      </c>
      <c r="K268">
        <f t="shared" si="9"/>
        <v>2025</v>
      </c>
    </row>
    <row r="269" spans="1:11">
      <c r="A269" t="s">
        <v>226</v>
      </c>
      <c r="B269" t="s">
        <v>241</v>
      </c>
      <c r="C269" t="s">
        <v>23</v>
      </c>
      <c r="D269" t="s">
        <v>121</v>
      </c>
      <c r="E269" t="s">
        <v>342</v>
      </c>
      <c r="F269">
        <v>2222</v>
      </c>
      <c r="G269">
        <v>0.05</v>
      </c>
      <c r="H269">
        <v>30.52</v>
      </c>
      <c r="I269" s="183">
        <v>45962</v>
      </c>
      <c r="J269" s="184">
        <f t="shared" si="8"/>
        <v>1.526</v>
      </c>
      <c r="K269">
        <f t="shared" si="9"/>
        <v>2025</v>
      </c>
    </row>
    <row r="270" spans="1:11">
      <c r="A270" t="s">
        <v>226</v>
      </c>
      <c r="B270" t="s">
        <v>241</v>
      </c>
      <c r="C270" t="s">
        <v>23</v>
      </c>
      <c r="D270" t="s">
        <v>260</v>
      </c>
      <c r="E270" t="s">
        <v>342</v>
      </c>
      <c r="F270">
        <v>2223</v>
      </c>
      <c r="G270">
        <v>1.9</v>
      </c>
      <c r="H270">
        <v>21.56</v>
      </c>
      <c r="I270" s="183">
        <v>45962</v>
      </c>
      <c r="J270" s="184">
        <f t="shared" si="8"/>
        <v>40.963999999999999</v>
      </c>
      <c r="K270">
        <f t="shared" si="9"/>
        <v>2025</v>
      </c>
    </row>
    <row r="271" spans="1:11">
      <c r="A271" t="s">
        <v>226</v>
      </c>
      <c r="B271" t="s">
        <v>241</v>
      </c>
      <c r="C271" t="s">
        <v>23</v>
      </c>
      <c r="D271" t="s">
        <v>68</v>
      </c>
      <c r="E271" t="s">
        <v>342</v>
      </c>
      <c r="F271">
        <v>2224</v>
      </c>
      <c r="G271">
        <v>2.6</v>
      </c>
      <c r="H271">
        <v>27.06</v>
      </c>
      <c r="I271" s="183">
        <v>45962</v>
      </c>
      <c r="J271" s="184">
        <f t="shared" si="8"/>
        <v>70.355999999999995</v>
      </c>
      <c r="K271">
        <f t="shared" si="9"/>
        <v>2025</v>
      </c>
    </row>
    <row r="272" spans="1:11">
      <c r="A272" t="s">
        <v>226</v>
      </c>
      <c r="B272" t="s">
        <v>241</v>
      </c>
      <c r="C272" t="s">
        <v>23</v>
      </c>
      <c r="D272" t="s">
        <v>69</v>
      </c>
      <c r="E272" t="s">
        <v>342</v>
      </c>
      <c r="F272">
        <v>2225</v>
      </c>
      <c r="G272">
        <v>3.15</v>
      </c>
      <c r="H272">
        <v>51</v>
      </c>
      <c r="I272" s="183">
        <v>45962</v>
      </c>
      <c r="J272" s="184">
        <f t="shared" si="8"/>
        <v>160.65</v>
      </c>
      <c r="K272">
        <f t="shared" si="9"/>
        <v>2025</v>
      </c>
    </row>
    <row r="273" spans="1:11">
      <c r="A273" t="s">
        <v>226</v>
      </c>
      <c r="B273" t="s">
        <v>241</v>
      </c>
      <c r="C273" t="s">
        <v>23</v>
      </c>
      <c r="D273" t="s">
        <v>67</v>
      </c>
      <c r="E273" t="s">
        <v>342</v>
      </c>
      <c r="F273">
        <v>2226</v>
      </c>
      <c r="G273">
        <v>2</v>
      </c>
      <c r="H273">
        <v>123.61</v>
      </c>
      <c r="I273" s="183">
        <v>45962</v>
      </c>
      <c r="J273" s="184">
        <f t="shared" si="8"/>
        <v>247.22</v>
      </c>
      <c r="K273">
        <f t="shared" si="9"/>
        <v>2025</v>
      </c>
    </row>
    <row r="274" spans="1:11">
      <c r="A274" t="s">
        <v>226</v>
      </c>
      <c r="B274" t="s">
        <v>241</v>
      </c>
      <c r="C274" t="s">
        <v>23</v>
      </c>
      <c r="D274" t="s">
        <v>66</v>
      </c>
      <c r="E274" t="s">
        <v>342</v>
      </c>
      <c r="F274">
        <v>2227</v>
      </c>
      <c r="G274">
        <v>0.7</v>
      </c>
      <c r="H274">
        <v>33.24</v>
      </c>
      <c r="I274" s="183">
        <v>45962</v>
      </c>
      <c r="J274" s="184">
        <f t="shared" si="8"/>
        <v>23.268000000000001</v>
      </c>
      <c r="K274">
        <f t="shared" si="9"/>
        <v>2025</v>
      </c>
    </row>
    <row r="275" spans="1:11">
      <c r="A275" t="s">
        <v>226</v>
      </c>
      <c r="B275" t="s">
        <v>241</v>
      </c>
      <c r="C275" t="s">
        <v>23</v>
      </c>
      <c r="D275" t="s">
        <v>58</v>
      </c>
      <c r="E275" t="s">
        <v>342</v>
      </c>
      <c r="F275">
        <v>2229</v>
      </c>
      <c r="G275">
        <v>0.95</v>
      </c>
      <c r="H275">
        <v>72.040000000000006</v>
      </c>
      <c r="I275" s="183">
        <v>45962</v>
      </c>
      <c r="J275" s="184">
        <f t="shared" si="8"/>
        <v>68.438000000000002</v>
      </c>
      <c r="K275">
        <f t="shared" si="9"/>
        <v>2025</v>
      </c>
    </row>
    <row r="276" spans="1:11">
      <c r="A276" t="s">
        <v>226</v>
      </c>
      <c r="B276" t="s">
        <v>241</v>
      </c>
      <c r="C276" t="s">
        <v>23</v>
      </c>
      <c r="D276" t="s">
        <v>48</v>
      </c>
      <c r="E276" t="s">
        <v>342</v>
      </c>
      <c r="F276">
        <v>2230</v>
      </c>
      <c r="G276">
        <v>1</v>
      </c>
      <c r="H276">
        <v>35.020000000000003</v>
      </c>
      <c r="I276" s="183">
        <v>45962</v>
      </c>
      <c r="J276" s="184">
        <f t="shared" si="8"/>
        <v>35.020000000000003</v>
      </c>
      <c r="K276">
        <f t="shared" si="9"/>
        <v>2025</v>
      </c>
    </row>
    <row r="277" spans="1:11">
      <c r="A277" t="s">
        <v>227</v>
      </c>
      <c r="B277" t="s">
        <v>241</v>
      </c>
      <c r="C277" t="s">
        <v>23</v>
      </c>
      <c r="D277" t="s">
        <v>44</v>
      </c>
      <c r="E277" t="s">
        <v>342</v>
      </c>
      <c r="F277">
        <v>2233</v>
      </c>
      <c r="G277">
        <v>2.2000000000000002</v>
      </c>
      <c r="H277">
        <v>17.41</v>
      </c>
      <c r="I277" s="183">
        <v>45962</v>
      </c>
      <c r="J277" s="184">
        <f t="shared" si="8"/>
        <v>38.302000000000007</v>
      </c>
      <c r="K277">
        <f t="shared" si="9"/>
        <v>2025</v>
      </c>
    </row>
    <row r="278" spans="1:11">
      <c r="A278" t="s">
        <v>227</v>
      </c>
      <c r="B278" t="s">
        <v>241</v>
      </c>
      <c r="C278" t="s">
        <v>23</v>
      </c>
      <c r="D278" t="s">
        <v>50</v>
      </c>
      <c r="E278" t="s">
        <v>342</v>
      </c>
      <c r="F278">
        <v>2234</v>
      </c>
      <c r="G278">
        <v>2</v>
      </c>
      <c r="H278">
        <v>16.170000000000002</v>
      </c>
      <c r="I278" s="183">
        <v>45962</v>
      </c>
      <c r="J278" s="184">
        <f t="shared" si="8"/>
        <v>32.340000000000003</v>
      </c>
      <c r="K278">
        <f t="shared" si="9"/>
        <v>2025</v>
      </c>
    </row>
    <row r="279" spans="1:11">
      <c r="A279" t="s">
        <v>227</v>
      </c>
      <c r="B279" t="s">
        <v>241</v>
      </c>
      <c r="C279" t="s">
        <v>23</v>
      </c>
      <c r="D279" t="s">
        <v>113</v>
      </c>
      <c r="E279" t="s">
        <v>342</v>
      </c>
      <c r="F279">
        <v>2235</v>
      </c>
      <c r="G279">
        <v>2.4</v>
      </c>
      <c r="H279">
        <v>10.83</v>
      </c>
      <c r="I279" s="183">
        <v>45962</v>
      </c>
      <c r="J279" s="184">
        <f t="shared" si="8"/>
        <v>25.992000000000001</v>
      </c>
      <c r="K279">
        <f t="shared" si="9"/>
        <v>2025</v>
      </c>
    </row>
    <row r="280" spans="1:11">
      <c r="A280" t="s">
        <v>227</v>
      </c>
      <c r="B280" t="s">
        <v>241</v>
      </c>
      <c r="C280" t="s">
        <v>23</v>
      </c>
      <c r="D280" t="s">
        <v>70</v>
      </c>
      <c r="E280" t="s">
        <v>342</v>
      </c>
      <c r="F280">
        <v>2236</v>
      </c>
      <c r="G280">
        <v>1</v>
      </c>
      <c r="H280">
        <v>16.95</v>
      </c>
      <c r="I280" s="183">
        <v>45962</v>
      </c>
      <c r="J280" s="184">
        <f t="shared" si="8"/>
        <v>16.95</v>
      </c>
      <c r="K280">
        <f t="shared" si="9"/>
        <v>2025</v>
      </c>
    </row>
    <row r="281" spans="1:11">
      <c r="A281" t="s">
        <v>227</v>
      </c>
      <c r="B281" t="s">
        <v>241</v>
      </c>
      <c r="C281" t="s">
        <v>23</v>
      </c>
      <c r="D281" t="s">
        <v>75</v>
      </c>
      <c r="E281" t="s">
        <v>342</v>
      </c>
      <c r="F281">
        <v>2237</v>
      </c>
      <c r="G281">
        <v>2</v>
      </c>
      <c r="H281">
        <v>11.51</v>
      </c>
      <c r="I281" s="183">
        <v>45962</v>
      </c>
      <c r="J281" s="184">
        <f t="shared" si="8"/>
        <v>23.02</v>
      </c>
      <c r="K281">
        <f t="shared" si="9"/>
        <v>2025</v>
      </c>
    </row>
    <row r="282" spans="1:11">
      <c r="A282" t="s">
        <v>227</v>
      </c>
      <c r="B282" t="s">
        <v>241</v>
      </c>
      <c r="C282" t="s">
        <v>23</v>
      </c>
      <c r="D282" t="s">
        <v>85</v>
      </c>
      <c r="E282" t="s">
        <v>342</v>
      </c>
      <c r="F282">
        <v>2238</v>
      </c>
      <c r="G282">
        <v>29.4</v>
      </c>
      <c r="H282">
        <v>15.4</v>
      </c>
      <c r="I282" s="183">
        <v>45962</v>
      </c>
      <c r="J282" s="184">
        <f t="shared" si="8"/>
        <v>452.76</v>
      </c>
      <c r="K282">
        <f t="shared" si="9"/>
        <v>2025</v>
      </c>
    </row>
    <row r="283" spans="1:11">
      <c r="A283" t="s">
        <v>227</v>
      </c>
      <c r="B283" t="s">
        <v>241</v>
      </c>
      <c r="C283" t="s">
        <v>23</v>
      </c>
      <c r="D283" t="s">
        <v>86</v>
      </c>
      <c r="E283" t="s">
        <v>342</v>
      </c>
      <c r="F283">
        <v>2239</v>
      </c>
      <c r="G283">
        <v>5.0999999999999996</v>
      </c>
      <c r="H283">
        <v>18.53</v>
      </c>
      <c r="I283" s="183">
        <v>45962</v>
      </c>
      <c r="J283" s="184">
        <f t="shared" si="8"/>
        <v>94.503</v>
      </c>
      <c r="K283">
        <f t="shared" si="9"/>
        <v>2025</v>
      </c>
    </row>
    <row r="284" spans="1:11">
      <c r="A284" t="s">
        <v>227</v>
      </c>
      <c r="B284" t="s">
        <v>241</v>
      </c>
      <c r="C284" t="s">
        <v>23</v>
      </c>
      <c r="D284" t="s">
        <v>45</v>
      </c>
      <c r="E284" t="s">
        <v>342</v>
      </c>
      <c r="F284">
        <v>2240</v>
      </c>
      <c r="G284">
        <v>3.85</v>
      </c>
      <c r="H284">
        <v>16.2</v>
      </c>
      <c r="I284" s="183">
        <v>45962</v>
      </c>
      <c r="J284" s="184">
        <f t="shared" si="8"/>
        <v>62.37</v>
      </c>
      <c r="K284">
        <f t="shared" si="9"/>
        <v>2025</v>
      </c>
    </row>
    <row r="285" spans="1:11">
      <c r="A285" t="s">
        <v>227</v>
      </c>
      <c r="B285" t="s">
        <v>241</v>
      </c>
      <c r="C285" t="s">
        <v>23</v>
      </c>
      <c r="D285" t="s">
        <v>151</v>
      </c>
      <c r="E285" t="s">
        <v>342</v>
      </c>
      <c r="F285">
        <v>2241</v>
      </c>
      <c r="G285">
        <v>2.8</v>
      </c>
      <c r="H285">
        <v>11.72</v>
      </c>
      <c r="I285" s="183">
        <v>45962</v>
      </c>
      <c r="J285" s="184">
        <f t="shared" si="8"/>
        <v>32.816000000000003</v>
      </c>
      <c r="K285">
        <f t="shared" si="9"/>
        <v>2025</v>
      </c>
    </row>
    <row r="286" spans="1:11">
      <c r="A286" t="s">
        <v>227</v>
      </c>
      <c r="B286" t="s">
        <v>241</v>
      </c>
      <c r="C286" t="s">
        <v>23</v>
      </c>
      <c r="D286" t="s">
        <v>90</v>
      </c>
      <c r="E286" t="s">
        <v>342</v>
      </c>
      <c r="F286">
        <v>2242</v>
      </c>
      <c r="G286">
        <v>0.3</v>
      </c>
      <c r="H286">
        <v>18.62</v>
      </c>
      <c r="I286" s="183">
        <v>45962</v>
      </c>
      <c r="J286" s="184">
        <f t="shared" si="8"/>
        <v>5.5860000000000003</v>
      </c>
      <c r="K286">
        <f t="shared" si="9"/>
        <v>2025</v>
      </c>
    </row>
    <row r="287" spans="1:11">
      <c r="A287" t="s">
        <v>227</v>
      </c>
      <c r="B287" t="s">
        <v>241</v>
      </c>
      <c r="C287" t="s">
        <v>23</v>
      </c>
      <c r="D287" t="s">
        <v>152</v>
      </c>
      <c r="E287" t="s">
        <v>342</v>
      </c>
      <c r="F287">
        <v>2243</v>
      </c>
      <c r="G287">
        <v>8.9</v>
      </c>
      <c r="H287">
        <v>35.119999999999997</v>
      </c>
      <c r="I287" s="183">
        <v>45962</v>
      </c>
      <c r="J287" s="184">
        <f t="shared" si="8"/>
        <v>312.56799999999998</v>
      </c>
      <c r="K287">
        <f t="shared" si="9"/>
        <v>2025</v>
      </c>
    </row>
    <row r="288" spans="1:11">
      <c r="A288" t="s">
        <v>227</v>
      </c>
      <c r="B288" t="s">
        <v>241</v>
      </c>
      <c r="C288" t="s">
        <v>23</v>
      </c>
      <c r="D288" t="s">
        <v>170</v>
      </c>
      <c r="E288" t="s">
        <v>342</v>
      </c>
      <c r="F288">
        <v>2244</v>
      </c>
      <c r="G288">
        <v>1.95</v>
      </c>
      <c r="H288">
        <v>12.91</v>
      </c>
      <c r="I288" s="183">
        <v>45962</v>
      </c>
      <c r="J288" s="184">
        <f t="shared" si="8"/>
        <v>25.174499999999998</v>
      </c>
      <c r="K288">
        <f t="shared" si="9"/>
        <v>2025</v>
      </c>
    </row>
    <row r="289" spans="1:11">
      <c r="A289" t="s">
        <v>227</v>
      </c>
      <c r="B289" t="s">
        <v>241</v>
      </c>
      <c r="C289" t="s">
        <v>23</v>
      </c>
      <c r="D289" t="s">
        <v>112</v>
      </c>
      <c r="E289" t="s">
        <v>342</v>
      </c>
      <c r="F289">
        <v>2245</v>
      </c>
      <c r="G289">
        <v>3.6</v>
      </c>
      <c r="H289">
        <v>23.25</v>
      </c>
      <c r="I289" s="183">
        <v>45962</v>
      </c>
      <c r="J289" s="184">
        <f t="shared" si="8"/>
        <v>83.7</v>
      </c>
      <c r="K289">
        <f t="shared" si="9"/>
        <v>2025</v>
      </c>
    </row>
    <row r="290" spans="1:11">
      <c r="A290" t="s">
        <v>227</v>
      </c>
      <c r="B290" t="s">
        <v>241</v>
      </c>
      <c r="C290" t="s">
        <v>23</v>
      </c>
      <c r="D290" t="s">
        <v>116</v>
      </c>
      <c r="E290" t="s">
        <v>342</v>
      </c>
      <c r="F290">
        <v>2246</v>
      </c>
      <c r="G290">
        <v>0.9</v>
      </c>
      <c r="H290">
        <v>21.5</v>
      </c>
      <c r="I290" s="183">
        <v>45962</v>
      </c>
      <c r="J290" s="184">
        <f t="shared" si="8"/>
        <v>19.350000000000001</v>
      </c>
      <c r="K290">
        <f t="shared" si="9"/>
        <v>2025</v>
      </c>
    </row>
    <row r="291" spans="1:11">
      <c r="A291" t="s">
        <v>227</v>
      </c>
      <c r="B291" t="s">
        <v>241</v>
      </c>
      <c r="C291" t="s">
        <v>23</v>
      </c>
      <c r="D291" t="s">
        <v>46</v>
      </c>
      <c r="E291" t="s">
        <v>342</v>
      </c>
      <c r="F291">
        <v>2247</v>
      </c>
      <c r="G291">
        <v>13.3</v>
      </c>
      <c r="H291">
        <v>8.41</v>
      </c>
      <c r="I291" s="183">
        <v>45962</v>
      </c>
      <c r="J291" s="184">
        <f t="shared" si="8"/>
        <v>111.85300000000001</v>
      </c>
      <c r="K291">
        <f t="shared" si="9"/>
        <v>2025</v>
      </c>
    </row>
    <row r="292" spans="1:11">
      <c r="A292" t="s">
        <v>227</v>
      </c>
      <c r="B292" t="s">
        <v>241</v>
      </c>
      <c r="C292" t="s">
        <v>23</v>
      </c>
      <c r="D292" t="s">
        <v>110</v>
      </c>
      <c r="E292" t="s">
        <v>342</v>
      </c>
      <c r="F292">
        <v>2248</v>
      </c>
      <c r="G292">
        <v>4.5</v>
      </c>
      <c r="H292">
        <v>15.89</v>
      </c>
      <c r="I292" s="183">
        <v>45962</v>
      </c>
      <c r="J292" s="184">
        <f t="shared" si="8"/>
        <v>71.504999999999995</v>
      </c>
      <c r="K292">
        <f t="shared" si="9"/>
        <v>2025</v>
      </c>
    </row>
    <row r="293" spans="1:11">
      <c r="A293" t="s">
        <v>227</v>
      </c>
      <c r="B293" t="s">
        <v>241</v>
      </c>
      <c r="C293" t="s">
        <v>23</v>
      </c>
      <c r="D293" t="s">
        <v>144</v>
      </c>
      <c r="E293" t="s">
        <v>342</v>
      </c>
      <c r="F293">
        <v>2249</v>
      </c>
      <c r="G293">
        <v>1</v>
      </c>
      <c r="H293">
        <v>7.5</v>
      </c>
      <c r="I293" s="183">
        <v>45962</v>
      </c>
      <c r="J293" s="184">
        <f t="shared" si="8"/>
        <v>7.5</v>
      </c>
      <c r="K293">
        <f t="shared" si="9"/>
        <v>2025</v>
      </c>
    </row>
    <row r="294" spans="1:11">
      <c r="A294" t="s">
        <v>227</v>
      </c>
      <c r="B294" t="s">
        <v>241</v>
      </c>
      <c r="C294" t="s">
        <v>23</v>
      </c>
      <c r="D294" t="s">
        <v>106</v>
      </c>
      <c r="E294" t="s">
        <v>342</v>
      </c>
      <c r="F294">
        <v>2250</v>
      </c>
      <c r="G294">
        <v>1.7</v>
      </c>
      <c r="H294">
        <v>11.05</v>
      </c>
      <c r="I294" s="183">
        <v>45962</v>
      </c>
      <c r="J294" s="184">
        <f t="shared" si="8"/>
        <v>18.785</v>
      </c>
      <c r="K294">
        <f t="shared" si="9"/>
        <v>2025</v>
      </c>
    </row>
    <row r="295" spans="1:11">
      <c r="A295" t="s">
        <v>227</v>
      </c>
      <c r="B295" t="s">
        <v>241</v>
      </c>
      <c r="C295" t="s">
        <v>23</v>
      </c>
      <c r="D295" t="s">
        <v>107</v>
      </c>
      <c r="E295" t="s">
        <v>342</v>
      </c>
      <c r="F295">
        <v>2251</v>
      </c>
      <c r="G295">
        <v>1.1000000000000001</v>
      </c>
      <c r="H295">
        <v>11.05</v>
      </c>
      <c r="I295" s="183">
        <v>45962</v>
      </c>
      <c r="J295" s="184">
        <f t="shared" si="8"/>
        <v>12.155000000000001</v>
      </c>
      <c r="K295">
        <f t="shared" si="9"/>
        <v>2025</v>
      </c>
    </row>
    <row r="296" spans="1:11">
      <c r="A296" t="s">
        <v>227</v>
      </c>
      <c r="B296" t="s">
        <v>241</v>
      </c>
      <c r="C296" t="s">
        <v>23</v>
      </c>
      <c r="D296" t="s">
        <v>105</v>
      </c>
      <c r="E296" t="s">
        <v>342</v>
      </c>
      <c r="F296">
        <v>2252</v>
      </c>
      <c r="G296">
        <v>1.6</v>
      </c>
      <c r="H296">
        <v>22.71</v>
      </c>
      <c r="I296" s="183">
        <v>45962</v>
      </c>
      <c r="J296" s="184">
        <f t="shared" si="8"/>
        <v>36.336000000000006</v>
      </c>
      <c r="K296">
        <f t="shared" si="9"/>
        <v>2025</v>
      </c>
    </row>
    <row r="297" spans="1:11">
      <c r="A297" t="s">
        <v>227</v>
      </c>
      <c r="B297" t="s">
        <v>241</v>
      </c>
      <c r="C297" t="s">
        <v>23</v>
      </c>
      <c r="D297" t="s">
        <v>254</v>
      </c>
      <c r="E297" t="s">
        <v>342</v>
      </c>
      <c r="F297">
        <v>2254</v>
      </c>
      <c r="G297">
        <v>1</v>
      </c>
      <c r="H297">
        <v>15.17</v>
      </c>
      <c r="I297" s="183">
        <v>45962</v>
      </c>
      <c r="J297" s="184">
        <f t="shared" si="8"/>
        <v>15.17</v>
      </c>
      <c r="K297">
        <f t="shared" si="9"/>
        <v>2025</v>
      </c>
    </row>
    <row r="298" spans="1:11">
      <c r="A298" t="s">
        <v>227</v>
      </c>
      <c r="B298" t="s">
        <v>241</v>
      </c>
      <c r="C298" t="s">
        <v>23</v>
      </c>
      <c r="D298" t="s">
        <v>59</v>
      </c>
      <c r="E298" t="s">
        <v>342</v>
      </c>
      <c r="F298">
        <v>2255</v>
      </c>
      <c r="G298">
        <v>1.05</v>
      </c>
      <c r="H298">
        <v>12.73</v>
      </c>
      <c r="I298" s="183">
        <v>45962</v>
      </c>
      <c r="J298" s="184">
        <f t="shared" si="8"/>
        <v>13.3665</v>
      </c>
      <c r="K298">
        <f t="shared" si="9"/>
        <v>2025</v>
      </c>
    </row>
    <row r="299" spans="1:11">
      <c r="A299" t="s">
        <v>227</v>
      </c>
      <c r="B299" t="s">
        <v>241</v>
      </c>
      <c r="C299" t="s">
        <v>23</v>
      </c>
      <c r="D299" t="s">
        <v>146</v>
      </c>
      <c r="E299" t="s">
        <v>342</v>
      </c>
      <c r="F299">
        <v>2256</v>
      </c>
      <c r="G299">
        <v>2.2000000000000002</v>
      </c>
      <c r="H299">
        <v>16.93</v>
      </c>
      <c r="I299" s="183">
        <v>45962</v>
      </c>
      <c r="J299" s="184">
        <f t="shared" si="8"/>
        <v>37.246000000000002</v>
      </c>
      <c r="K299">
        <f t="shared" si="9"/>
        <v>2025</v>
      </c>
    </row>
    <row r="300" spans="1:11">
      <c r="A300" t="s">
        <v>227</v>
      </c>
      <c r="B300" t="s">
        <v>241</v>
      </c>
      <c r="C300" t="s">
        <v>23</v>
      </c>
      <c r="D300" t="s">
        <v>148</v>
      </c>
      <c r="E300" t="s">
        <v>342</v>
      </c>
      <c r="F300">
        <v>2257</v>
      </c>
      <c r="G300">
        <v>3.4</v>
      </c>
      <c r="H300">
        <v>16.93</v>
      </c>
      <c r="I300" s="183">
        <v>45962</v>
      </c>
      <c r="J300" s="184">
        <f t="shared" si="8"/>
        <v>57.561999999999998</v>
      </c>
      <c r="K300">
        <f t="shared" si="9"/>
        <v>2025</v>
      </c>
    </row>
    <row r="301" spans="1:11">
      <c r="A301" t="s">
        <v>227</v>
      </c>
      <c r="B301" t="s">
        <v>241</v>
      </c>
      <c r="C301" t="s">
        <v>23</v>
      </c>
      <c r="D301" t="s">
        <v>147</v>
      </c>
      <c r="E301" t="s">
        <v>342</v>
      </c>
      <c r="F301">
        <v>2258</v>
      </c>
      <c r="G301">
        <v>1.6</v>
      </c>
      <c r="H301">
        <v>16.93</v>
      </c>
      <c r="I301" s="183">
        <v>45962</v>
      </c>
      <c r="J301" s="184">
        <f t="shared" si="8"/>
        <v>27.088000000000001</v>
      </c>
      <c r="K301">
        <f t="shared" si="9"/>
        <v>2025</v>
      </c>
    </row>
    <row r="302" spans="1:11">
      <c r="A302" t="s">
        <v>227</v>
      </c>
      <c r="B302" t="s">
        <v>241</v>
      </c>
      <c r="C302" t="s">
        <v>23</v>
      </c>
      <c r="D302" t="s">
        <v>120</v>
      </c>
      <c r="E302" t="s">
        <v>342</v>
      </c>
      <c r="F302">
        <v>2259</v>
      </c>
      <c r="G302">
        <v>2.8</v>
      </c>
      <c r="H302">
        <v>13.26</v>
      </c>
      <c r="I302" s="183">
        <v>45962</v>
      </c>
      <c r="J302" s="184">
        <f t="shared" si="8"/>
        <v>37.128</v>
      </c>
      <c r="K302">
        <f t="shared" si="9"/>
        <v>2025</v>
      </c>
    </row>
    <row r="303" spans="1:11">
      <c r="A303" t="s">
        <v>227</v>
      </c>
      <c r="B303" t="s">
        <v>241</v>
      </c>
      <c r="C303" t="s">
        <v>23</v>
      </c>
      <c r="D303" t="s">
        <v>114</v>
      </c>
      <c r="E303" t="s">
        <v>342</v>
      </c>
      <c r="F303">
        <v>2260</v>
      </c>
      <c r="G303">
        <v>2.6</v>
      </c>
      <c r="H303">
        <v>10.45</v>
      </c>
      <c r="I303" s="183">
        <v>45962</v>
      </c>
      <c r="J303" s="184">
        <f t="shared" si="8"/>
        <v>27.169999999999998</v>
      </c>
      <c r="K303">
        <f t="shared" si="9"/>
        <v>2025</v>
      </c>
    </row>
    <row r="304" spans="1:11">
      <c r="A304" t="s">
        <v>227</v>
      </c>
      <c r="B304" t="s">
        <v>241</v>
      </c>
      <c r="C304" t="s">
        <v>23</v>
      </c>
      <c r="D304" t="s">
        <v>115</v>
      </c>
      <c r="E304" t="s">
        <v>342</v>
      </c>
      <c r="F304">
        <v>2261</v>
      </c>
      <c r="G304">
        <v>2.6</v>
      </c>
      <c r="H304">
        <v>9.5299999999999994</v>
      </c>
      <c r="I304" s="183">
        <v>45962</v>
      </c>
      <c r="J304" s="184">
        <f t="shared" si="8"/>
        <v>24.777999999999999</v>
      </c>
      <c r="K304">
        <f t="shared" si="9"/>
        <v>2025</v>
      </c>
    </row>
    <row r="305" spans="1:11">
      <c r="A305" t="s">
        <v>227</v>
      </c>
      <c r="B305" t="s">
        <v>241</v>
      </c>
      <c r="C305" t="s">
        <v>23</v>
      </c>
      <c r="D305" t="s">
        <v>150</v>
      </c>
      <c r="E305" t="s">
        <v>342</v>
      </c>
      <c r="F305">
        <v>2262</v>
      </c>
      <c r="G305">
        <v>2.5</v>
      </c>
      <c r="H305">
        <v>16.239999999999998</v>
      </c>
      <c r="I305" s="183">
        <v>45962</v>
      </c>
      <c r="J305" s="184">
        <f t="shared" si="8"/>
        <v>40.599999999999994</v>
      </c>
      <c r="K305">
        <f t="shared" si="9"/>
        <v>2025</v>
      </c>
    </row>
    <row r="306" spans="1:11">
      <c r="A306" t="s">
        <v>227</v>
      </c>
      <c r="B306" t="s">
        <v>241</v>
      </c>
      <c r="C306" t="s">
        <v>23</v>
      </c>
      <c r="D306" t="s">
        <v>255</v>
      </c>
      <c r="E306" t="s">
        <v>342</v>
      </c>
      <c r="F306">
        <v>2263</v>
      </c>
      <c r="G306">
        <v>0.95</v>
      </c>
      <c r="H306">
        <v>38.549999999999997</v>
      </c>
      <c r="I306" s="183">
        <v>45962</v>
      </c>
      <c r="J306" s="184">
        <f t="shared" si="8"/>
        <v>36.622499999999995</v>
      </c>
      <c r="K306">
        <f t="shared" si="9"/>
        <v>2025</v>
      </c>
    </row>
    <row r="307" spans="1:11">
      <c r="A307" t="s">
        <v>228</v>
      </c>
      <c r="B307" t="s">
        <v>241</v>
      </c>
      <c r="C307" t="s">
        <v>23</v>
      </c>
      <c r="D307" t="s">
        <v>256</v>
      </c>
      <c r="E307" t="s">
        <v>342</v>
      </c>
      <c r="F307">
        <v>2264</v>
      </c>
      <c r="G307">
        <v>3</v>
      </c>
      <c r="H307">
        <v>82.48</v>
      </c>
      <c r="I307" s="183">
        <v>45962</v>
      </c>
      <c r="J307" s="184">
        <f t="shared" si="8"/>
        <v>247.44</v>
      </c>
      <c r="K307">
        <f t="shared" si="9"/>
        <v>2025</v>
      </c>
    </row>
    <row r="308" spans="1:11">
      <c r="A308" t="s">
        <v>228</v>
      </c>
      <c r="B308" t="s">
        <v>241</v>
      </c>
      <c r="C308" t="s">
        <v>23</v>
      </c>
      <c r="D308" t="s">
        <v>84</v>
      </c>
      <c r="E308" t="s">
        <v>342</v>
      </c>
      <c r="F308">
        <v>2265</v>
      </c>
      <c r="G308">
        <v>3.6</v>
      </c>
      <c r="H308">
        <v>89.69</v>
      </c>
      <c r="I308" s="183">
        <v>45962</v>
      </c>
      <c r="J308" s="184">
        <f t="shared" si="8"/>
        <v>322.88400000000001</v>
      </c>
      <c r="K308">
        <f t="shared" si="9"/>
        <v>2025</v>
      </c>
    </row>
    <row r="309" spans="1:11">
      <c r="A309" t="s">
        <v>228</v>
      </c>
      <c r="B309" t="s">
        <v>241</v>
      </c>
      <c r="C309" t="s">
        <v>23</v>
      </c>
      <c r="D309" t="s">
        <v>83</v>
      </c>
      <c r="E309" t="s">
        <v>342</v>
      </c>
      <c r="F309">
        <v>2266</v>
      </c>
      <c r="G309">
        <v>2.9</v>
      </c>
      <c r="H309">
        <v>108.59</v>
      </c>
      <c r="I309" s="183">
        <v>45962</v>
      </c>
      <c r="J309" s="184">
        <f t="shared" si="8"/>
        <v>314.911</v>
      </c>
      <c r="K309">
        <f t="shared" si="9"/>
        <v>2025</v>
      </c>
    </row>
    <row r="310" spans="1:11">
      <c r="A310" t="s">
        <v>228</v>
      </c>
      <c r="B310" t="s">
        <v>241</v>
      </c>
      <c r="C310" t="s">
        <v>23</v>
      </c>
      <c r="D310" t="s">
        <v>172</v>
      </c>
      <c r="E310" t="s">
        <v>342</v>
      </c>
      <c r="F310">
        <v>2267</v>
      </c>
      <c r="G310">
        <v>3</v>
      </c>
      <c r="H310">
        <v>57.5</v>
      </c>
      <c r="I310" s="183">
        <v>45962</v>
      </c>
      <c r="J310" s="184">
        <f t="shared" si="8"/>
        <v>172.5</v>
      </c>
      <c r="K310">
        <f t="shared" si="9"/>
        <v>2025</v>
      </c>
    </row>
    <row r="311" spans="1:11">
      <c r="A311" t="s">
        <v>228</v>
      </c>
      <c r="B311" t="s">
        <v>241</v>
      </c>
      <c r="C311" t="s">
        <v>23</v>
      </c>
      <c r="D311" t="s">
        <v>64</v>
      </c>
      <c r="E311" t="s">
        <v>342</v>
      </c>
      <c r="F311">
        <v>2268</v>
      </c>
      <c r="G311">
        <v>142</v>
      </c>
      <c r="H311">
        <v>1.8</v>
      </c>
      <c r="I311" s="183">
        <v>45962</v>
      </c>
      <c r="J311" s="184">
        <f t="shared" si="8"/>
        <v>255.6</v>
      </c>
      <c r="K311">
        <f t="shared" si="9"/>
        <v>2025</v>
      </c>
    </row>
    <row r="312" spans="1:11">
      <c r="A312" t="s">
        <v>228</v>
      </c>
      <c r="B312" t="s">
        <v>241</v>
      </c>
      <c r="C312" t="s">
        <v>23</v>
      </c>
      <c r="D312" t="s">
        <v>140</v>
      </c>
      <c r="E312" t="s">
        <v>342</v>
      </c>
      <c r="F312">
        <v>2270</v>
      </c>
      <c r="G312">
        <v>0.4</v>
      </c>
      <c r="H312">
        <v>11.52</v>
      </c>
      <c r="I312" s="183">
        <v>45962</v>
      </c>
      <c r="J312" s="184">
        <f t="shared" si="8"/>
        <v>4.6079999999999997</v>
      </c>
      <c r="K312">
        <f t="shared" si="9"/>
        <v>2025</v>
      </c>
    </row>
    <row r="313" spans="1:11">
      <c r="A313" t="s">
        <v>228</v>
      </c>
      <c r="B313" t="s">
        <v>241</v>
      </c>
      <c r="C313" t="s">
        <v>23</v>
      </c>
      <c r="D313" t="s">
        <v>141</v>
      </c>
      <c r="E313" t="s">
        <v>342</v>
      </c>
      <c r="F313">
        <v>2271</v>
      </c>
      <c r="G313">
        <v>4</v>
      </c>
      <c r="H313">
        <v>1.93</v>
      </c>
      <c r="I313" s="183">
        <v>45962</v>
      </c>
      <c r="J313" s="184">
        <f t="shared" si="8"/>
        <v>7.72</v>
      </c>
      <c r="K313">
        <f t="shared" si="9"/>
        <v>2025</v>
      </c>
    </row>
    <row r="314" spans="1:11">
      <c r="A314" t="s">
        <v>228</v>
      </c>
      <c r="B314" t="s">
        <v>241</v>
      </c>
      <c r="C314" t="s">
        <v>23</v>
      </c>
      <c r="D314" t="s">
        <v>99</v>
      </c>
      <c r="E314" t="s">
        <v>342</v>
      </c>
      <c r="F314">
        <v>2272</v>
      </c>
      <c r="G314">
        <v>55</v>
      </c>
      <c r="H314">
        <v>1.63</v>
      </c>
      <c r="I314" s="183">
        <v>45962</v>
      </c>
      <c r="J314" s="184">
        <f t="shared" si="8"/>
        <v>89.649999999999991</v>
      </c>
      <c r="K314">
        <f t="shared" si="9"/>
        <v>2025</v>
      </c>
    </row>
    <row r="315" spans="1:11">
      <c r="A315" t="s">
        <v>228</v>
      </c>
      <c r="B315" t="s">
        <v>241</v>
      </c>
      <c r="C315" t="s">
        <v>23</v>
      </c>
      <c r="D315" t="s">
        <v>63</v>
      </c>
      <c r="E315" t="s">
        <v>342</v>
      </c>
      <c r="F315">
        <v>2273</v>
      </c>
      <c r="G315">
        <v>20</v>
      </c>
      <c r="H315">
        <v>4.63</v>
      </c>
      <c r="I315" s="183">
        <v>45962</v>
      </c>
      <c r="J315" s="184">
        <f t="shared" si="8"/>
        <v>92.6</v>
      </c>
      <c r="K315">
        <f t="shared" si="9"/>
        <v>2025</v>
      </c>
    </row>
    <row r="316" spans="1:11">
      <c r="A316" t="s">
        <v>228</v>
      </c>
      <c r="B316" t="s">
        <v>241</v>
      </c>
      <c r="C316" t="s">
        <v>23</v>
      </c>
      <c r="D316" t="s">
        <v>56</v>
      </c>
      <c r="E316" t="s">
        <v>342</v>
      </c>
      <c r="F316">
        <v>2274</v>
      </c>
      <c r="G316">
        <v>9</v>
      </c>
      <c r="H316">
        <v>11.45</v>
      </c>
      <c r="I316" s="183">
        <v>45962</v>
      </c>
      <c r="J316" s="184">
        <f t="shared" si="8"/>
        <v>103.05</v>
      </c>
      <c r="K316">
        <f t="shared" si="9"/>
        <v>2025</v>
      </c>
    </row>
    <row r="317" spans="1:11">
      <c r="A317" t="s">
        <v>228</v>
      </c>
      <c r="B317" t="s">
        <v>241</v>
      </c>
      <c r="C317" t="s">
        <v>23</v>
      </c>
      <c r="D317" t="s">
        <v>343</v>
      </c>
      <c r="E317" t="s">
        <v>342</v>
      </c>
      <c r="F317">
        <v>2275</v>
      </c>
      <c r="G317">
        <v>10</v>
      </c>
      <c r="H317">
        <v>6.22</v>
      </c>
      <c r="I317" s="183">
        <v>45962</v>
      </c>
      <c r="J317" s="184">
        <f t="shared" si="8"/>
        <v>62.199999999999996</v>
      </c>
      <c r="K317">
        <f t="shared" si="9"/>
        <v>2025</v>
      </c>
    </row>
    <row r="318" spans="1:11">
      <c r="A318" t="s">
        <v>228</v>
      </c>
      <c r="B318" t="s">
        <v>241</v>
      </c>
      <c r="C318" t="s">
        <v>23</v>
      </c>
      <c r="D318" t="s">
        <v>49</v>
      </c>
      <c r="E318" t="s">
        <v>342</v>
      </c>
      <c r="F318">
        <v>2285</v>
      </c>
      <c r="G318">
        <v>59</v>
      </c>
      <c r="H318">
        <v>1.21</v>
      </c>
      <c r="I318" s="183">
        <v>45962</v>
      </c>
      <c r="J318" s="184">
        <f t="shared" si="8"/>
        <v>71.39</v>
      </c>
      <c r="K318">
        <f t="shared" si="9"/>
        <v>2025</v>
      </c>
    </row>
    <row r="319" spans="1:11">
      <c r="A319" t="s">
        <v>228</v>
      </c>
      <c r="B319" t="s">
        <v>241</v>
      </c>
      <c r="C319" t="s">
        <v>23</v>
      </c>
      <c r="D319" t="s">
        <v>52</v>
      </c>
      <c r="E319" t="s">
        <v>342</v>
      </c>
      <c r="F319">
        <v>2286</v>
      </c>
      <c r="G319">
        <v>45</v>
      </c>
      <c r="H319">
        <v>0.98</v>
      </c>
      <c r="I319" s="183">
        <v>45962</v>
      </c>
      <c r="J319" s="184">
        <f t="shared" si="8"/>
        <v>44.1</v>
      </c>
      <c r="K319">
        <f t="shared" si="9"/>
        <v>2025</v>
      </c>
    </row>
    <row r="320" spans="1:11">
      <c r="A320" t="s">
        <v>228</v>
      </c>
      <c r="B320" t="s">
        <v>241</v>
      </c>
      <c r="C320" t="s">
        <v>23</v>
      </c>
      <c r="D320" t="s">
        <v>233</v>
      </c>
      <c r="E320" t="s">
        <v>342</v>
      </c>
      <c r="F320">
        <v>2328</v>
      </c>
      <c r="G320">
        <v>2</v>
      </c>
      <c r="H320">
        <v>86.64</v>
      </c>
      <c r="I320" s="183">
        <v>45962</v>
      </c>
      <c r="J320" s="184">
        <f t="shared" si="8"/>
        <v>173.28</v>
      </c>
      <c r="K320">
        <f t="shared" si="9"/>
        <v>2025</v>
      </c>
    </row>
    <row r="321" spans="1:11">
      <c r="A321" t="s">
        <v>228</v>
      </c>
      <c r="B321" t="s">
        <v>241</v>
      </c>
      <c r="C321" t="s">
        <v>23</v>
      </c>
      <c r="D321" t="s">
        <v>230</v>
      </c>
      <c r="E321" t="s">
        <v>342</v>
      </c>
      <c r="F321">
        <v>2329</v>
      </c>
      <c r="G321">
        <v>117</v>
      </c>
      <c r="H321">
        <v>1.32</v>
      </c>
      <c r="I321" s="183">
        <v>45962</v>
      </c>
      <c r="J321" s="184">
        <f t="shared" si="8"/>
        <v>154.44</v>
      </c>
      <c r="K321">
        <f t="shared" si="9"/>
        <v>2025</v>
      </c>
    </row>
    <row r="322" spans="1:11">
      <c r="A322" t="s">
        <v>228</v>
      </c>
      <c r="B322" t="s">
        <v>241</v>
      </c>
      <c r="C322" t="s">
        <v>23</v>
      </c>
      <c r="D322" t="s">
        <v>236</v>
      </c>
      <c r="E322" t="s">
        <v>342</v>
      </c>
      <c r="F322">
        <v>2333</v>
      </c>
      <c r="G322">
        <v>1</v>
      </c>
      <c r="H322">
        <v>17.420000000000002</v>
      </c>
      <c r="I322" s="183">
        <v>45962</v>
      </c>
      <c r="J322" s="184">
        <f t="shared" ref="J322:J385" si="10">G322*H322</f>
        <v>17.420000000000002</v>
      </c>
      <c r="K322">
        <f t="shared" ref="K322:K385" si="11">YEAR(I322)</f>
        <v>2025</v>
      </c>
    </row>
    <row r="323" spans="1:11">
      <c r="A323" t="s">
        <v>228</v>
      </c>
      <c r="B323" t="s">
        <v>241</v>
      </c>
      <c r="C323" t="s">
        <v>23</v>
      </c>
      <c r="D323" t="s">
        <v>232</v>
      </c>
      <c r="E323" t="s">
        <v>342</v>
      </c>
      <c r="F323">
        <v>2334</v>
      </c>
      <c r="G323">
        <v>6</v>
      </c>
      <c r="H323">
        <v>10.11</v>
      </c>
      <c r="I323" s="183">
        <v>45962</v>
      </c>
      <c r="J323" s="184">
        <f t="shared" si="10"/>
        <v>60.66</v>
      </c>
      <c r="K323">
        <f t="shared" si="11"/>
        <v>2025</v>
      </c>
    </row>
    <row r="324" spans="1:11">
      <c r="A324" t="s">
        <v>228</v>
      </c>
      <c r="B324" t="s">
        <v>241</v>
      </c>
      <c r="C324" t="s">
        <v>23</v>
      </c>
      <c r="D324" t="s">
        <v>234</v>
      </c>
      <c r="E324" t="s">
        <v>342</v>
      </c>
      <c r="F324">
        <v>2335</v>
      </c>
      <c r="G324">
        <v>3</v>
      </c>
      <c r="H324">
        <v>4.51</v>
      </c>
      <c r="I324" s="183">
        <v>45962</v>
      </c>
      <c r="J324" s="184">
        <f t="shared" si="10"/>
        <v>13.53</v>
      </c>
      <c r="K324">
        <f t="shared" si="11"/>
        <v>2025</v>
      </c>
    </row>
    <row r="325" spans="1:11">
      <c r="A325" t="s">
        <v>228</v>
      </c>
      <c r="B325" t="s">
        <v>241</v>
      </c>
      <c r="C325" t="s">
        <v>23</v>
      </c>
      <c r="D325" t="s">
        <v>235</v>
      </c>
      <c r="E325" t="s">
        <v>342</v>
      </c>
      <c r="F325">
        <v>2336</v>
      </c>
      <c r="G325">
        <v>2.65</v>
      </c>
      <c r="H325">
        <v>31.77</v>
      </c>
      <c r="I325" s="183">
        <v>45962</v>
      </c>
      <c r="J325" s="184">
        <f t="shared" si="10"/>
        <v>84.1905</v>
      </c>
      <c r="K325">
        <f t="shared" si="11"/>
        <v>2025</v>
      </c>
    </row>
    <row r="326" spans="1:11">
      <c r="A326" t="s">
        <v>228</v>
      </c>
      <c r="B326" t="s">
        <v>241</v>
      </c>
      <c r="C326" t="s">
        <v>23</v>
      </c>
      <c r="D326" t="s">
        <v>237</v>
      </c>
      <c r="E326" t="s">
        <v>342</v>
      </c>
      <c r="F326">
        <v>2337</v>
      </c>
      <c r="G326">
        <v>6.8</v>
      </c>
      <c r="H326">
        <v>8.64</v>
      </c>
      <c r="I326" s="183">
        <v>45962</v>
      </c>
      <c r="J326" s="184">
        <f t="shared" si="10"/>
        <v>58.752000000000002</v>
      </c>
      <c r="K326">
        <f t="shared" si="11"/>
        <v>2025</v>
      </c>
    </row>
    <row r="327" spans="1:11">
      <c r="A327" t="s">
        <v>228</v>
      </c>
      <c r="B327" t="s">
        <v>241</v>
      </c>
      <c r="C327" t="s">
        <v>23</v>
      </c>
      <c r="D327" t="s">
        <v>229</v>
      </c>
      <c r="E327" t="s">
        <v>342</v>
      </c>
      <c r="F327">
        <v>2338</v>
      </c>
      <c r="G327">
        <v>1.3</v>
      </c>
      <c r="H327">
        <v>13.98</v>
      </c>
      <c r="I327" s="183">
        <v>45962</v>
      </c>
      <c r="J327" s="184">
        <f t="shared" si="10"/>
        <v>18.173999999999999</v>
      </c>
      <c r="K327">
        <f t="shared" si="11"/>
        <v>2025</v>
      </c>
    </row>
    <row r="328" spans="1:11">
      <c r="A328" t="s">
        <v>228</v>
      </c>
      <c r="B328" t="s">
        <v>241</v>
      </c>
      <c r="C328" t="s">
        <v>23</v>
      </c>
      <c r="D328" t="s">
        <v>231</v>
      </c>
      <c r="E328" t="s">
        <v>342</v>
      </c>
      <c r="F328">
        <v>2339</v>
      </c>
      <c r="G328">
        <v>16</v>
      </c>
      <c r="H328">
        <v>1.66</v>
      </c>
      <c r="I328" s="183">
        <v>45962</v>
      </c>
      <c r="J328" s="184">
        <f t="shared" si="10"/>
        <v>26.56</v>
      </c>
      <c r="K328">
        <f t="shared" si="11"/>
        <v>2025</v>
      </c>
    </row>
    <row r="329" spans="1:11">
      <c r="A329" t="s">
        <v>228</v>
      </c>
      <c r="B329" t="s">
        <v>241</v>
      </c>
      <c r="C329" t="s">
        <v>220</v>
      </c>
      <c r="D329" t="s">
        <v>270</v>
      </c>
      <c r="E329" t="s">
        <v>342</v>
      </c>
      <c r="F329">
        <v>2347</v>
      </c>
      <c r="G329">
        <v>6</v>
      </c>
      <c r="H329">
        <v>14.52</v>
      </c>
      <c r="I329" s="183">
        <v>45962</v>
      </c>
      <c r="J329" s="184">
        <f t="shared" si="10"/>
        <v>87.12</v>
      </c>
      <c r="K329">
        <f t="shared" si="11"/>
        <v>2025</v>
      </c>
    </row>
    <row r="330" spans="1:11">
      <c r="A330" t="s">
        <v>223</v>
      </c>
      <c r="B330" t="s">
        <v>182</v>
      </c>
      <c r="C330" t="s">
        <v>22</v>
      </c>
      <c r="D330" t="s">
        <v>190</v>
      </c>
      <c r="E330" t="s">
        <v>342</v>
      </c>
      <c r="F330">
        <v>2098</v>
      </c>
      <c r="G330">
        <v>48</v>
      </c>
      <c r="H330">
        <v>4.0599999999999996</v>
      </c>
      <c r="I330" s="183">
        <v>45962</v>
      </c>
      <c r="J330" s="184">
        <f t="shared" si="10"/>
        <v>194.88</v>
      </c>
      <c r="K330">
        <f t="shared" si="11"/>
        <v>2025</v>
      </c>
    </row>
    <row r="331" spans="1:11">
      <c r="A331" t="s">
        <v>223</v>
      </c>
      <c r="B331" t="s">
        <v>182</v>
      </c>
      <c r="C331" t="s">
        <v>22</v>
      </c>
      <c r="D331" t="s">
        <v>261</v>
      </c>
      <c r="E331" t="s">
        <v>342</v>
      </c>
      <c r="F331">
        <v>2099</v>
      </c>
      <c r="G331">
        <v>97</v>
      </c>
      <c r="H331">
        <v>5.3</v>
      </c>
      <c r="I331" s="183">
        <v>45962</v>
      </c>
      <c r="J331" s="184">
        <f t="shared" si="10"/>
        <v>514.1</v>
      </c>
      <c r="K331">
        <f t="shared" si="11"/>
        <v>2025</v>
      </c>
    </row>
    <row r="332" spans="1:11">
      <c r="A332" t="s">
        <v>223</v>
      </c>
      <c r="B332" t="s">
        <v>182</v>
      </c>
      <c r="C332" t="s">
        <v>22</v>
      </c>
      <c r="D332" t="s">
        <v>31</v>
      </c>
      <c r="E332" t="s">
        <v>342</v>
      </c>
      <c r="F332">
        <v>2100</v>
      </c>
      <c r="G332">
        <v>56</v>
      </c>
      <c r="H332">
        <v>4.88</v>
      </c>
      <c r="I332" s="183">
        <v>45962</v>
      </c>
      <c r="J332" s="184">
        <f t="shared" si="10"/>
        <v>273.27999999999997</v>
      </c>
      <c r="K332">
        <f t="shared" si="11"/>
        <v>2025</v>
      </c>
    </row>
    <row r="333" spans="1:11">
      <c r="A333" t="s">
        <v>223</v>
      </c>
      <c r="B333" t="s">
        <v>182</v>
      </c>
      <c r="C333" t="s">
        <v>22</v>
      </c>
      <c r="D333" t="s">
        <v>33</v>
      </c>
      <c r="E333" t="s">
        <v>342</v>
      </c>
      <c r="F333">
        <v>2101</v>
      </c>
      <c r="G333">
        <v>27</v>
      </c>
      <c r="H333">
        <v>8.1</v>
      </c>
      <c r="I333" s="183">
        <v>45962</v>
      </c>
      <c r="J333" s="184">
        <f t="shared" si="10"/>
        <v>218.7</v>
      </c>
      <c r="K333">
        <f t="shared" si="11"/>
        <v>2025</v>
      </c>
    </row>
    <row r="334" spans="1:11">
      <c r="A334" t="s">
        <v>223</v>
      </c>
      <c r="B334" t="s">
        <v>182</v>
      </c>
      <c r="C334" t="s">
        <v>22</v>
      </c>
      <c r="D334" t="s">
        <v>25</v>
      </c>
      <c r="E334" t="s">
        <v>342</v>
      </c>
      <c r="F334">
        <v>2102</v>
      </c>
      <c r="G334">
        <v>90</v>
      </c>
      <c r="H334">
        <v>11.98</v>
      </c>
      <c r="I334" s="183">
        <v>45962</v>
      </c>
      <c r="J334" s="184">
        <f t="shared" si="10"/>
        <v>1078.2</v>
      </c>
      <c r="K334">
        <f t="shared" si="11"/>
        <v>2025</v>
      </c>
    </row>
    <row r="335" spans="1:11">
      <c r="A335" t="s">
        <v>223</v>
      </c>
      <c r="B335" t="s">
        <v>182</v>
      </c>
      <c r="C335" t="s">
        <v>22</v>
      </c>
      <c r="D335" t="s">
        <v>39</v>
      </c>
      <c r="E335" t="s">
        <v>342</v>
      </c>
      <c r="F335">
        <v>2103</v>
      </c>
      <c r="G335">
        <v>19</v>
      </c>
      <c r="H335">
        <v>21.9</v>
      </c>
      <c r="I335" s="183">
        <v>45962</v>
      </c>
      <c r="J335" s="184">
        <f t="shared" si="10"/>
        <v>416.09999999999997</v>
      </c>
      <c r="K335">
        <f t="shared" si="11"/>
        <v>2025</v>
      </c>
    </row>
    <row r="336" spans="1:11">
      <c r="A336" t="s">
        <v>223</v>
      </c>
      <c r="B336" t="s">
        <v>182</v>
      </c>
      <c r="C336" t="s">
        <v>22</v>
      </c>
      <c r="D336" t="s">
        <v>259</v>
      </c>
      <c r="E336" t="s">
        <v>342</v>
      </c>
      <c r="F336">
        <v>2104</v>
      </c>
      <c r="G336">
        <v>17</v>
      </c>
      <c r="H336">
        <v>32</v>
      </c>
      <c r="I336" s="183">
        <v>45962</v>
      </c>
      <c r="J336" s="184">
        <f t="shared" si="10"/>
        <v>544</v>
      </c>
      <c r="K336">
        <f t="shared" si="11"/>
        <v>2025</v>
      </c>
    </row>
    <row r="337" spans="1:11">
      <c r="A337" t="s">
        <v>223</v>
      </c>
      <c r="B337" t="s">
        <v>182</v>
      </c>
      <c r="C337" t="s">
        <v>22</v>
      </c>
      <c r="D337" t="s">
        <v>43</v>
      </c>
      <c r="E337" t="s">
        <v>342</v>
      </c>
      <c r="F337">
        <v>2105</v>
      </c>
      <c r="G337">
        <v>2</v>
      </c>
      <c r="H337">
        <v>7.5</v>
      </c>
      <c r="I337" s="183">
        <v>45962</v>
      </c>
      <c r="J337" s="184">
        <f t="shared" si="10"/>
        <v>15</v>
      </c>
      <c r="K337">
        <f t="shared" si="11"/>
        <v>2025</v>
      </c>
    </row>
    <row r="338" spans="1:11">
      <c r="A338" t="s">
        <v>223</v>
      </c>
      <c r="B338" t="s">
        <v>182</v>
      </c>
      <c r="C338" t="s">
        <v>22</v>
      </c>
      <c r="D338" t="s">
        <v>24</v>
      </c>
      <c r="E338" t="s">
        <v>342</v>
      </c>
      <c r="F338">
        <v>2106</v>
      </c>
      <c r="G338">
        <v>1</v>
      </c>
      <c r="H338">
        <v>15.5</v>
      </c>
      <c r="I338" s="183">
        <v>45962</v>
      </c>
      <c r="J338" s="184">
        <f t="shared" si="10"/>
        <v>15.5</v>
      </c>
      <c r="K338">
        <f t="shared" si="11"/>
        <v>2025</v>
      </c>
    </row>
    <row r="339" spans="1:11">
      <c r="A339" t="s">
        <v>223</v>
      </c>
      <c r="B339" t="s">
        <v>182</v>
      </c>
      <c r="C339" t="s">
        <v>22</v>
      </c>
      <c r="D339" t="s">
        <v>38</v>
      </c>
      <c r="E339" t="s">
        <v>342</v>
      </c>
      <c r="F339">
        <v>2107</v>
      </c>
      <c r="G339">
        <v>16</v>
      </c>
      <c r="H339">
        <v>4.8</v>
      </c>
      <c r="I339" s="183">
        <v>45962</v>
      </c>
      <c r="J339" s="184">
        <f t="shared" si="10"/>
        <v>76.8</v>
      </c>
      <c r="K339">
        <f t="shared" si="11"/>
        <v>2025</v>
      </c>
    </row>
    <row r="340" spans="1:11">
      <c r="A340" t="s">
        <v>223</v>
      </c>
      <c r="B340" t="s">
        <v>182</v>
      </c>
      <c r="C340" t="s">
        <v>22</v>
      </c>
      <c r="D340" t="s">
        <v>344</v>
      </c>
      <c r="E340" t="s">
        <v>342</v>
      </c>
      <c r="F340">
        <v>2108</v>
      </c>
      <c r="G340">
        <v>2</v>
      </c>
      <c r="H340">
        <v>8.1</v>
      </c>
      <c r="I340" s="183">
        <v>45962</v>
      </c>
      <c r="J340" s="184">
        <f t="shared" si="10"/>
        <v>16.2</v>
      </c>
      <c r="K340">
        <f t="shared" si="11"/>
        <v>2025</v>
      </c>
    </row>
    <row r="341" spans="1:11">
      <c r="A341" t="s">
        <v>223</v>
      </c>
      <c r="B341" t="s">
        <v>184</v>
      </c>
      <c r="C341" t="s">
        <v>22</v>
      </c>
      <c r="D341" t="s">
        <v>34</v>
      </c>
      <c r="E341" t="s">
        <v>342</v>
      </c>
      <c r="F341">
        <v>1896</v>
      </c>
      <c r="G341">
        <v>13</v>
      </c>
      <c r="H341">
        <v>6.4</v>
      </c>
      <c r="I341" s="183">
        <v>45962</v>
      </c>
      <c r="J341" s="184">
        <f t="shared" si="10"/>
        <v>83.2</v>
      </c>
      <c r="K341">
        <f t="shared" si="11"/>
        <v>2025</v>
      </c>
    </row>
    <row r="342" spans="1:11">
      <c r="A342" t="s">
        <v>223</v>
      </c>
      <c r="B342" t="s">
        <v>184</v>
      </c>
      <c r="C342" t="s">
        <v>22</v>
      </c>
      <c r="D342" t="s">
        <v>26</v>
      </c>
      <c r="E342" t="s">
        <v>342</v>
      </c>
      <c r="F342">
        <v>1897</v>
      </c>
      <c r="G342">
        <v>61</v>
      </c>
      <c r="H342">
        <v>22.45</v>
      </c>
      <c r="I342" s="183">
        <v>45962</v>
      </c>
      <c r="J342" s="184">
        <f t="shared" si="10"/>
        <v>1369.45</v>
      </c>
      <c r="K342">
        <f t="shared" si="11"/>
        <v>2025</v>
      </c>
    </row>
    <row r="343" spans="1:11">
      <c r="A343" t="s">
        <v>223</v>
      </c>
      <c r="B343" t="s">
        <v>184</v>
      </c>
      <c r="C343" t="s">
        <v>22</v>
      </c>
      <c r="D343" t="s">
        <v>29</v>
      </c>
      <c r="E343" t="s">
        <v>342</v>
      </c>
      <c r="F343">
        <v>1898</v>
      </c>
      <c r="G343">
        <v>56</v>
      </c>
      <c r="H343">
        <v>17.600000000000001</v>
      </c>
      <c r="I343" s="183">
        <v>45962</v>
      </c>
      <c r="J343" s="184">
        <f t="shared" si="10"/>
        <v>985.60000000000014</v>
      </c>
      <c r="K343">
        <f t="shared" si="11"/>
        <v>2025</v>
      </c>
    </row>
    <row r="344" spans="1:11">
      <c r="A344" t="s">
        <v>223</v>
      </c>
      <c r="B344" t="s">
        <v>184</v>
      </c>
      <c r="C344" t="s">
        <v>22</v>
      </c>
      <c r="D344" t="s">
        <v>28</v>
      </c>
      <c r="E344" t="s">
        <v>342</v>
      </c>
      <c r="F344">
        <v>1899</v>
      </c>
      <c r="G344">
        <v>64</v>
      </c>
      <c r="H344">
        <v>13.9</v>
      </c>
      <c r="I344" s="183">
        <v>45962</v>
      </c>
      <c r="J344" s="184">
        <f t="shared" si="10"/>
        <v>889.6</v>
      </c>
      <c r="K344">
        <f t="shared" si="11"/>
        <v>2025</v>
      </c>
    </row>
    <row r="345" spans="1:11">
      <c r="A345" t="s">
        <v>223</v>
      </c>
      <c r="B345" t="s">
        <v>184</v>
      </c>
      <c r="C345" t="s">
        <v>22</v>
      </c>
      <c r="D345" t="s">
        <v>30</v>
      </c>
      <c r="E345" t="s">
        <v>342</v>
      </c>
      <c r="F345">
        <v>1900</v>
      </c>
      <c r="G345">
        <v>3</v>
      </c>
      <c r="H345">
        <v>3.5</v>
      </c>
      <c r="I345" s="183">
        <v>45962</v>
      </c>
      <c r="J345" s="184">
        <f t="shared" si="10"/>
        <v>10.5</v>
      </c>
      <c r="K345">
        <f t="shared" si="11"/>
        <v>2025</v>
      </c>
    </row>
    <row r="346" spans="1:11">
      <c r="A346" t="s">
        <v>223</v>
      </c>
      <c r="B346" t="s">
        <v>184</v>
      </c>
      <c r="C346" t="s">
        <v>22</v>
      </c>
      <c r="D346" t="s">
        <v>27</v>
      </c>
      <c r="E346" t="s">
        <v>342</v>
      </c>
      <c r="F346">
        <v>2279</v>
      </c>
      <c r="G346">
        <v>18</v>
      </c>
      <c r="H346">
        <v>26.5</v>
      </c>
      <c r="I346" s="183">
        <v>45962</v>
      </c>
      <c r="J346" s="184">
        <f t="shared" si="10"/>
        <v>477</v>
      </c>
      <c r="K346">
        <f t="shared" si="11"/>
        <v>2025</v>
      </c>
    </row>
    <row r="347" spans="1:11">
      <c r="A347" t="s">
        <v>223</v>
      </c>
      <c r="B347" t="s">
        <v>184</v>
      </c>
      <c r="C347" t="s">
        <v>22</v>
      </c>
      <c r="D347" t="s">
        <v>192</v>
      </c>
      <c r="E347" t="s">
        <v>342</v>
      </c>
      <c r="F347">
        <v>2298</v>
      </c>
      <c r="G347">
        <v>86</v>
      </c>
      <c r="H347">
        <v>5</v>
      </c>
      <c r="I347" s="183">
        <v>45962</v>
      </c>
      <c r="J347" s="184">
        <f t="shared" si="10"/>
        <v>430</v>
      </c>
      <c r="K347">
        <f t="shared" si="11"/>
        <v>2025</v>
      </c>
    </row>
    <row r="348" spans="1:11">
      <c r="A348" t="s">
        <v>223</v>
      </c>
      <c r="B348" t="s">
        <v>184</v>
      </c>
      <c r="C348" t="s">
        <v>220</v>
      </c>
      <c r="D348" t="s">
        <v>266</v>
      </c>
      <c r="E348" t="s">
        <v>342</v>
      </c>
      <c r="F348">
        <v>2344</v>
      </c>
      <c r="G348">
        <v>12</v>
      </c>
      <c r="H348">
        <v>4</v>
      </c>
      <c r="I348" s="183">
        <v>45962</v>
      </c>
      <c r="J348" s="184">
        <f t="shared" si="10"/>
        <v>48</v>
      </c>
      <c r="K348">
        <f t="shared" si="11"/>
        <v>2025</v>
      </c>
    </row>
    <row r="349" spans="1:11">
      <c r="A349" t="s">
        <v>223</v>
      </c>
      <c r="B349" t="s">
        <v>186</v>
      </c>
      <c r="C349" t="s">
        <v>23</v>
      </c>
      <c r="D349" t="s">
        <v>137</v>
      </c>
      <c r="E349" t="s">
        <v>342</v>
      </c>
      <c r="F349">
        <v>2140</v>
      </c>
      <c r="G349">
        <v>42</v>
      </c>
      <c r="H349">
        <v>0.89</v>
      </c>
      <c r="I349" s="183">
        <v>45962</v>
      </c>
      <c r="J349" s="184">
        <f t="shared" si="10"/>
        <v>37.380000000000003</v>
      </c>
      <c r="K349">
        <f t="shared" si="11"/>
        <v>2025</v>
      </c>
    </row>
    <row r="350" spans="1:11">
      <c r="A350" t="s">
        <v>223</v>
      </c>
      <c r="B350" t="s">
        <v>186</v>
      </c>
      <c r="C350" t="s">
        <v>23</v>
      </c>
      <c r="D350" t="s">
        <v>154</v>
      </c>
      <c r="E350" t="s">
        <v>342</v>
      </c>
      <c r="F350">
        <v>2141</v>
      </c>
      <c r="G350">
        <v>167</v>
      </c>
      <c r="H350">
        <v>0.81</v>
      </c>
      <c r="I350" s="183">
        <v>45962</v>
      </c>
      <c r="J350" s="184">
        <f t="shared" si="10"/>
        <v>135.27000000000001</v>
      </c>
      <c r="K350">
        <f t="shared" si="11"/>
        <v>2025</v>
      </c>
    </row>
    <row r="351" spans="1:11">
      <c r="A351" t="s">
        <v>223</v>
      </c>
      <c r="B351" t="s">
        <v>186</v>
      </c>
      <c r="C351" t="s">
        <v>23</v>
      </c>
      <c r="D351" t="s">
        <v>174</v>
      </c>
      <c r="E351" t="s">
        <v>342</v>
      </c>
      <c r="F351">
        <v>2143</v>
      </c>
      <c r="G351">
        <v>58</v>
      </c>
      <c r="H351">
        <v>0.95</v>
      </c>
      <c r="I351" s="183">
        <v>45962</v>
      </c>
      <c r="J351" s="184">
        <f t="shared" si="10"/>
        <v>55.099999999999994</v>
      </c>
      <c r="K351">
        <f t="shared" si="11"/>
        <v>2025</v>
      </c>
    </row>
    <row r="352" spans="1:11">
      <c r="A352" t="s">
        <v>223</v>
      </c>
      <c r="B352" t="s">
        <v>186</v>
      </c>
      <c r="C352" t="s">
        <v>23</v>
      </c>
      <c r="D352" t="s">
        <v>139</v>
      </c>
      <c r="E352" t="s">
        <v>342</v>
      </c>
      <c r="F352">
        <v>2144</v>
      </c>
      <c r="G352">
        <v>71</v>
      </c>
      <c r="H352">
        <v>0.84</v>
      </c>
      <c r="I352" s="183">
        <v>45962</v>
      </c>
      <c r="J352" s="184">
        <f t="shared" si="10"/>
        <v>59.64</v>
      </c>
      <c r="K352">
        <f t="shared" si="11"/>
        <v>2025</v>
      </c>
    </row>
    <row r="353" spans="1:11">
      <c r="A353" t="s">
        <v>223</v>
      </c>
      <c r="B353" t="s">
        <v>186</v>
      </c>
      <c r="C353" t="s">
        <v>23</v>
      </c>
      <c r="D353" t="s">
        <v>80</v>
      </c>
      <c r="E353" t="s">
        <v>342</v>
      </c>
      <c r="F353">
        <v>2145</v>
      </c>
      <c r="G353">
        <v>63</v>
      </c>
      <c r="H353">
        <v>1.01</v>
      </c>
      <c r="I353" s="183">
        <v>45962</v>
      </c>
      <c r="J353" s="184">
        <f t="shared" si="10"/>
        <v>63.63</v>
      </c>
      <c r="K353">
        <f t="shared" si="11"/>
        <v>2025</v>
      </c>
    </row>
    <row r="354" spans="1:11">
      <c r="A354" t="s">
        <v>223</v>
      </c>
      <c r="B354" t="s">
        <v>186</v>
      </c>
      <c r="C354" t="s">
        <v>23</v>
      </c>
      <c r="D354" t="s">
        <v>145</v>
      </c>
      <c r="E354" t="s">
        <v>342</v>
      </c>
      <c r="F354">
        <v>2146</v>
      </c>
      <c r="G354">
        <v>8</v>
      </c>
      <c r="H354">
        <v>5.95</v>
      </c>
      <c r="I354" s="183">
        <v>45962</v>
      </c>
      <c r="J354" s="184">
        <f t="shared" si="10"/>
        <v>47.6</v>
      </c>
      <c r="K354">
        <f t="shared" si="11"/>
        <v>2025</v>
      </c>
    </row>
    <row r="355" spans="1:11">
      <c r="A355" t="s">
        <v>223</v>
      </c>
      <c r="B355" t="s">
        <v>186</v>
      </c>
      <c r="C355" t="s">
        <v>23</v>
      </c>
      <c r="D355" t="s">
        <v>62</v>
      </c>
      <c r="E355" t="s">
        <v>342</v>
      </c>
      <c r="F355">
        <v>2147</v>
      </c>
      <c r="G355">
        <v>13</v>
      </c>
      <c r="H355">
        <v>1.91</v>
      </c>
      <c r="I355" s="183">
        <v>45962</v>
      </c>
      <c r="J355" s="184">
        <f t="shared" si="10"/>
        <v>24.83</v>
      </c>
      <c r="K355">
        <f t="shared" si="11"/>
        <v>2025</v>
      </c>
    </row>
    <row r="356" spans="1:11">
      <c r="A356" t="s">
        <v>223</v>
      </c>
      <c r="B356" t="s">
        <v>186</v>
      </c>
      <c r="C356" t="s">
        <v>23</v>
      </c>
      <c r="D356" t="s">
        <v>138</v>
      </c>
      <c r="E356" t="s">
        <v>342</v>
      </c>
      <c r="F356">
        <v>2148</v>
      </c>
      <c r="G356">
        <v>69</v>
      </c>
      <c r="H356">
        <v>1.08</v>
      </c>
      <c r="I356" s="183">
        <v>45962</v>
      </c>
      <c r="J356" s="184">
        <f t="shared" si="10"/>
        <v>74.52000000000001</v>
      </c>
      <c r="K356">
        <f t="shared" si="11"/>
        <v>2025</v>
      </c>
    </row>
    <row r="357" spans="1:11">
      <c r="A357" t="s">
        <v>223</v>
      </c>
      <c r="B357" t="s">
        <v>186</v>
      </c>
      <c r="C357" t="s">
        <v>23</v>
      </c>
      <c r="D357" t="s">
        <v>153</v>
      </c>
      <c r="E357" t="s">
        <v>342</v>
      </c>
      <c r="F357">
        <v>2149</v>
      </c>
      <c r="G357">
        <v>6</v>
      </c>
      <c r="H357">
        <v>1.03</v>
      </c>
      <c r="I357" s="183">
        <v>45962</v>
      </c>
      <c r="J357" s="184">
        <f t="shared" si="10"/>
        <v>6.18</v>
      </c>
      <c r="K357">
        <f t="shared" si="11"/>
        <v>2025</v>
      </c>
    </row>
    <row r="358" spans="1:11">
      <c r="A358" t="s">
        <v>223</v>
      </c>
      <c r="B358" t="s">
        <v>186</v>
      </c>
      <c r="C358" t="s">
        <v>23</v>
      </c>
      <c r="D358" t="s">
        <v>78</v>
      </c>
      <c r="E358" t="s">
        <v>342</v>
      </c>
      <c r="F358">
        <v>2150</v>
      </c>
      <c r="G358">
        <v>87</v>
      </c>
      <c r="H358">
        <v>1.1200000000000001</v>
      </c>
      <c r="I358" s="183">
        <v>45962</v>
      </c>
      <c r="J358" s="184">
        <f t="shared" si="10"/>
        <v>97.440000000000012</v>
      </c>
      <c r="K358">
        <f t="shared" si="11"/>
        <v>2025</v>
      </c>
    </row>
    <row r="359" spans="1:11">
      <c r="A359" t="s">
        <v>223</v>
      </c>
      <c r="B359" t="s">
        <v>186</v>
      </c>
      <c r="C359" t="s">
        <v>23</v>
      </c>
      <c r="D359" t="s">
        <v>79</v>
      </c>
      <c r="E359" t="s">
        <v>342</v>
      </c>
      <c r="F359">
        <v>2151</v>
      </c>
      <c r="G359">
        <v>24</v>
      </c>
      <c r="H359">
        <v>1.24</v>
      </c>
      <c r="I359" s="183">
        <v>45962</v>
      </c>
      <c r="J359" s="184">
        <f t="shared" si="10"/>
        <v>29.759999999999998</v>
      </c>
      <c r="K359">
        <f t="shared" si="11"/>
        <v>2025</v>
      </c>
    </row>
    <row r="360" spans="1:11">
      <c r="A360" t="s">
        <v>223</v>
      </c>
      <c r="B360" t="s">
        <v>186</v>
      </c>
      <c r="C360" t="s">
        <v>23</v>
      </c>
      <c r="D360" t="s">
        <v>166</v>
      </c>
      <c r="E360" t="s">
        <v>342</v>
      </c>
      <c r="F360">
        <v>2152</v>
      </c>
      <c r="G360">
        <v>2.2999999999999998</v>
      </c>
      <c r="H360">
        <v>7.21</v>
      </c>
      <c r="I360" s="183">
        <v>45962</v>
      </c>
      <c r="J360" s="184">
        <f t="shared" si="10"/>
        <v>16.582999999999998</v>
      </c>
      <c r="K360">
        <f t="shared" si="11"/>
        <v>2025</v>
      </c>
    </row>
    <row r="361" spans="1:11">
      <c r="A361" t="s">
        <v>223</v>
      </c>
      <c r="B361" t="s">
        <v>186</v>
      </c>
      <c r="C361" t="s">
        <v>23</v>
      </c>
      <c r="D361" t="s">
        <v>162</v>
      </c>
      <c r="E361" t="s">
        <v>342</v>
      </c>
      <c r="F361">
        <v>2153</v>
      </c>
      <c r="G361">
        <v>1.9</v>
      </c>
      <c r="H361">
        <v>7.34</v>
      </c>
      <c r="I361" s="183">
        <v>45962</v>
      </c>
      <c r="J361" s="184">
        <f t="shared" si="10"/>
        <v>13.946</v>
      </c>
      <c r="K361">
        <f t="shared" si="11"/>
        <v>2025</v>
      </c>
    </row>
    <row r="362" spans="1:11">
      <c r="A362" t="s">
        <v>223</v>
      </c>
      <c r="B362" t="s">
        <v>186</v>
      </c>
      <c r="C362" t="s">
        <v>23</v>
      </c>
      <c r="D362" t="s">
        <v>165</v>
      </c>
      <c r="E362" t="s">
        <v>342</v>
      </c>
      <c r="F362">
        <v>2154</v>
      </c>
      <c r="G362">
        <v>3.1</v>
      </c>
      <c r="H362">
        <v>8.9600000000000009</v>
      </c>
      <c r="I362" s="183">
        <v>45962</v>
      </c>
      <c r="J362" s="184">
        <f t="shared" si="10"/>
        <v>27.776000000000003</v>
      </c>
      <c r="K362">
        <f t="shared" si="11"/>
        <v>2025</v>
      </c>
    </row>
    <row r="363" spans="1:11">
      <c r="A363" t="s">
        <v>223</v>
      </c>
      <c r="B363" t="s">
        <v>186</v>
      </c>
      <c r="C363" t="s">
        <v>23</v>
      </c>
      <c r="D363" t="s">
        <v>167</v>
      </c>
      <c r="E363" t="s">
        <v>342</v>
      </c>
      <c r="F363">
        <v>2155</v>
      </c>
      <c r="G363">
        <v>2.2000000000000002</v>
      </c>
      <c r="H363">
        <v>5.3</v>
      </c>
      <c r="I363" s="183">
        <v>45962</v>
      </c>
      <c r="J363" s="184">
        <f t="shared" si="10"/>
        <v>11.66</v>
      </c>
      <c r="K363">
        <f t="shared" si="11"/>
        <v>2025</v>
      </c>
    </row>
    <row r="364" spans="1:11">
      <c r="A364" t="s">
        <v>223</v>
      </c>
      <c r="B364" t="s">
        <v>186</v>
      </c>
      <c r="C364" t="s">
        <v>23</v>
      </c>
      <c r="D364" t="s">
        <v>168</v>
      </c>
      <c r="E364" t="s">
        <v>342</v>
      </c>
      <c r="F364">
        <v>2156</v>
      </c>
      <c r="G364">
        <v>2</v>
      </c>
      <c r="H364">
        <v>8.68</v>
      </c>
      <c r="I364" s="183">
        <v>45962</v>
      </c>
      <c r="J364" s="184">
        <f t="shared" si="10"/>
        <v>17.36</v>
      </c>
      <c r="K364">
        <f t="shared" si="11"/>
        <v>2025</v>
      </c>
    </row>
    <row r="365" spans="1:11">
      <c r="A365" t="s">
        <v>223</v>
      </c>
      <c r="B365" t="s">
        <v>186</v>
      </c>
      <c r="C365" t="s">
        <v>23</v>
      </c>
      <c r="D365" t="s">
        <v>163</v>
      </c>
      <c r="E365" t="s">
        <v>342</v>
      </c>
      <c r="F365">
        <v>2157</v>
      </c>
      <c r="G365">
        <v>5.7</v>
      </c>
      <c r="H365">
        <v>7.87</v>
      </c>
      <c r="I365" s="183">
        <v>45962</v>
      </c>
      <c r="J365" s="184">
        <f t="shared" si="10"/>
        <v>44.859000000000002</v>
      </c>
      <c r="K365">
        <f t="shared" si="11"/>
        <v>2025</v>
      </c>
    </row>
    <row r="366" spans="1:11">
      <c r="A366" t="s">
        <v>223</v>
      </c>
      <c r="B366" t="s">
        <v>186</v>
      </c>
      <c r="C366" t="s">
        <v>23</v>
      </c>
      <c r="D366" t="s">
        <v>213</v>
      </c>
      <c r="E366" t="s">
        <v>342</v>
      </c>
      <c r="F366">
        <v>2158</v>
      </c>
      <c r="G366">
        <v>1</v>
      </c>
      <c r="H366">
        <v>7.46</v>
      </c>
      <c r="I366" s="183">
        <v>45962</v>
      </c>
      <c r="J366" s="184">
        <f t="shared" si="10"/>
        <v>7.46</v>
      </c>
      <c r="K366">
        <f t="shared" si="11"/>
        <v>2025</v>
      </c>
    </row>
    <row r="367" spans="1:11">
      <c r="A367" t="s">
        <v>223</v>
      </c>
      <c r="B367" t="s">
        <v>186</v>
      </c>
      <c r="C367" t="s">
        <v>23</v>
      </c>
      <c r="D367" t="s">
        <v>267</v>
      </c>
      <c r="E367" t="s">
        <v>342</v>
      </c>
      <c r="F367">
        <v>2159</v>
      </c>
      <c r="G367">
        <v>1</v>
      </c>
      <c r="H367">
        <v>8.4499999999999993</v>
      </c>
      <c r="I367" s="183">
        <v>45962</v>
      </c>
      <c r="J367" s="184">
        <f t="shared" si="10"/>
        <v>8.4499999999999993</v>
      </c>
      <c r="K367">
        <f t="shared" si="11"/>
        <v>2025</v>
      </c>
    </row>
    <row r="368" spans="1:11">
      <c r="A368" t="s">
        <v>223</v>
      </c>
      <c r="B368" t="s">
        <v>186</v>
      </c>
      <c r="C368" t="s">
        <v>23</v>
      </c>
      <c r="D368" t="s">
        <v>164</v>
      </c>
      <c r="E368" t="s">
        <v>342</v>
      </c>
      <c r="F368">
        <v>2160</v>
      </c>
      <c r="G368">
        <v>1</v>
      </c>
      <c r="H368">
        <v>7.32</v>
      </c>
      <c r="I368" s="183">
        <v>45962</v>
      </c>
      <c r="J368" s="184">
        <f t="shared" si="10"/>
        <v>7.32</v>
      </c>
      <c r="K368">
        <f t="shared" si="11"/>
        <v>2025</v>
      </c>
    </row>
    <row r="369" spans="1:11">
      <c r="A369" t="s">
        <v>223</v>
      </c>
      <c r="B369" t="s">
        <v>186</v>
      </c>
      <c r="C369" t="s">
        <v>23</v>
      </c>
      <c r="D369" t="s">
        <v>160</v>
      </c>
      <c r="E369" t="s">
        <v>342</v>
      </c>
      <c r="F369">
        <v>2161</v>
      </c>
      <c r="G369">
        <v>1</v>
      </c>
      <c r="H369">
        <v>8.75</v>
      </c>
      <c r="I369" s="183">
        <v>45962</v>
      </c>
      <c r="J369" s="184">
        <f t="shared" si="10"/>
        <v>8.75</v>
      </c>
      <c r="K369">
        <f t="shared" si="11"/>
        <v>2025</v>
      </c>
    </row>
    <row r="370" spans="1:11">
      <c r="A370" t="s">
        <v>223</v>
      </c>
      <c r="B370" t="s">
        <v>186</v>
      </c>
      <c r="C370" t="s">
        <v>23</v>
      </c>
      <c r="D370" t="s">
        <v>245</v>
      </c>
      <c r="E370" t="s">
        <v>342</v>
      </c>
      <c r="F370">
        <v>2162</v>
      </c>
      <c r="G370">
        <v>1.4</v>
      </c>
      <c r="H370">
        <v>9.43</v>
      </c>
      <c r="I370" s="183">
        <v>45962</v>
      </c>
      <c r="J370" s="184">
        <f t="shared" si="10"/>
        <v>13.201999999999998</v>
      </c>
      <c r="K370">
        <f t="shared" si="11"/>
        <v>2025</v>
      </c>
    </row>
    <row r="371" spans="1:11">
      <c r="A371" t="s">
        <v>223</v>
      </c>
      <c r="B371" t="s">
        <v>186</v>
      </c>
      <c r="C371" t="s">
        <v>23</v>
      </c>
      <c r="D371" t="s">
        <v>169</v>
      </c>
      <c r="E371" t="s">
        <v>342</v>
      </c>
      <c r="F371">
        <v>2163</v>
      </c>
      <c r="G371">
        <v>10.3</v>
      </c>
      <c r="H371">
        <v>6.18</v>
      </c>
      <c r="I371" s="183">
        <v>45962</v>
      </c>
      <c r="J371" s="184">
        <f t="shared" si="10"/>
        <v>63.654000000000003</v>
      </c>
      <c r="K371">
        <f t="shared" si="11"/>
        <v>2025</v>
      </c>
    </row>
    <row r="372" spans="1:11">
      <c r="A372" t="s">
        <v>223</v>
      </c>
      <c r="B372" t="s">
        <v>186</v>
      </c>
      <c r="C372" t="s">
        <v>23</v>
      </c>
      <c r="D372" t="s">
        <v>161</v>
      </c>
      <c r="E372" t="s">
        <v>342</v>
      </c>
      <c r="F372">
        <v>2164</v>
      </c>
      <c r="G372">
        <v>2</v>
      </c>
      <c r="H372">
        <v>5.3</v>
      </c>
      <c r="I372" s="183">
        <v>45962</v>
      </c>
      <c r="J372" s="184">
        <f t="shared" si="10"/>
        <v>10.6</v>
      </c>
      <c r="K372">
        <f t="shared" si="11"/>
        <v>2025</v>
      </c>
    </row>
    <row r="373" spans="1:11">
      <c r="A373" t="s">
        <v>223</v>
      </c>
      <c r="B373" t="s">
        <v>186</v>
      </c>
      <c r="C373" t="s">
        <v>23</v>
      </c>
      <c r="D373" t="s">
        <v>173</v>
      </c>
      <c r="E373" t="s">
        <v>342</v>
      </c>
      <c r="F373">
        <v>2283</v>
      </c>
      <c r="G373">
        <v>46</v>
      </c>
      <c r="H373">
        <v>0.98</v>
      </c>
      <c r="I373" s="183">
        <v>45962</v>
      </c>
      <c r="J373" s="184">
        <f t="shared" si="10"/>
        <v>45.08</v>
      </c>
      <c r="K373">
        <f t="shared" si="11"/>
        <v>2025</v>
      </c>
    </row>
    <row r="374" spans="1:11">
      <c r="A374" t="s">
        <v>223</v>
      </c>
      <c r="B374" t="s">
        <v>186</v>
      </c>
      <c r="C374" t="s">
        <v>23</v>
      </c>
      <c r="D374" t="s">
        <v>212</v>
      </c>
      <c r="E374" t="s">
        <v>342</v>
      </c>
      <c r="F374">
        <v>2318</v>
      </c>
      <c r="G374">
        <v>1</v>
      </c>
      <c r="H374">
        <v>7.53</v>
      </c>
      <c r="I374" s="183">
        <v>45962</v>
      </c>
      <c r="J374" s="184">
        <f t="shared" si="10"/>
        <v>7.53</v>
      </c>
      <c r="K374">
        <f t="shared" si="11"/>
        <v>2025</v>
      </c>
    </row>
    <row r="375" spans="1:11">
      <c r="A375" t="s">
        <v>223</v>
      </c>
      <c r="B375" t="s">
        <v>186</v>
      </c>
      <c r="C375" t="s">
        <v>23</v>
      </c>
      <c r="D375" t="s">
        <v>214</v>
      </c>
      <c r="E375" t="s">
        <v>342</v>
      </c>
      <c r="F375">
        <v>2319</v>
      </c>
      <c r="G375">
        <v>2.2999999999999998</v>
      </c>
      <c r="H375">
        <v>5.23</v>
      </c>
      <c r="I375" s="183">
        <v>45962</v>
      </c>
      <c r="J375" s="184">
        <f t="shared" si="10"/>
        <v>12.029</v>
      </c>
      <c r="K375">
        <f t="shared" si="11"/>
        <v>2025</v>
      </c>
    </row>
    <row r="376" spans="1:11">
      <c r="A376" t="s">
        <v>223</v>
      </c>
      <c r="B376" t="s">
        <v>186</v>
      </c>
      <c r="C376" t="s">
        <v>23</v>
      </c>
      <c r="D376" t="s">
        <v>215</v>
      </c>
      <c r="E376" t="s">
        <v>342</v>
      </c>
      <c r="F376">
        <v>2320</v>
      </c>
      <c r="G376">
        <v>1.9</v>
      </c>
      <c r="H376">
        <v>7.42</v>
      </c>
      <c r="I376" s="183">
        <v>45962</v>
      </c>
      <c r="J376" s="184">
        <f t="shared" si="10"/>
        <v>14.097999999999999</v>
      </c>
      <c r="K376">
        <f t="shared" si="11"/>
        <v>2025</v>
      </c>
    </row>
    <row r="377" spans="1:11">
      <c r="A377" t="s">
        <v>223</v>
      </c>
      <c r="B377" t="s">
        <v>186</v>
      </c>
      <c r="C377" t="s">
        <v>23</v>
      </c>
      <c r="D377" t="s">
        <v>216</v>
      </c>
      <c r="E377" t="s">
        <v>342</v>
      </c>
      <c r="F377">
        <v>2321</v>
      </c>
      <c r="G377">
        <v>2.2000000000000002</v>
      </c>
      <c r="H377">
        <v>5</v>
      </c>
      <c r="I377" s="183">
        <v>45962</v>
      </c>
      <c r="J377" s="184">
        <f t="shared" si="10"/>
        <v>11</v>
      </c>
      <c r="K377">
        <f t="shared" si="11"/>
        <v>2025</v>
      </c>
    </row>
    <row r="378" spans="1:11">
      <c r="A378" t="s">
        <v>223</v>
      </c>
      <c r="B378" t="s">
        <v>186</v>
      </c>
      <c r="C378" t="s">
        <v>23</v>
      </c>
      <c r="D378" t="s">
        <v>217</v>
      </c>
      <c r="E378" t="s">
        <v>342</v>
      </c>
      <c r="F378">
        <v>2322</v>
      </c>
      <c r="G378">
        <v>2</v>
      </c>
      <c r="H378">
        <v>7.86</v>
      </c>
      <c r="I378" s="183">
        <v>45962</v>
      </c>
      <c r="J378" s="184">
        <f t="shared" si="10"/>
        <v>15.72</v>
      </c>
      <c r="K378">
        <f t="shared" si="11"/>
        <v>2025</v>
      </c>
    </row>
    <row r="379" spans="1:11">
      <c r="A379" t="s">
        <v>223</v>
      </c>
      <c r="B379" t="s">
        <v>186</v>
      </c>
      <c r="C379" t="s">
        <v>23</v>
      </c>
      <c r="D379" t="s">
        <v>218</v>
      </c>
      <c r="E379" t="s">
        <v>342</v>
      </c>
      <c r="F379">
        <v>2323</v>
      </c>
      <c r="G379">
        <v>1</v>
      </c>
      <c r="H379">
        <v>9.07</v>
      </c>
      <c r="I379" s="183">
        <v>45962</v>
      </c>
      <c r="J379" s="184">
        <f t="shared" si="10"/>
        <v>9.07</v>
      </c>
      <c r="K379">
        <f t="shared" si="11"/>
        <v>2025</v>
      </c>
    </row>
    <row r="380" spans="1:11">
      <c r="A380" t="s">
        <v>223</v>
      </c>
      <c r="B380" t="s">
        <v>186</v>
      </c>
      <c r="C380" t="s">
        <v>23</v>
      </c>
      <c r="D380" t="s">
        <v>219</v>
      </c>
      <c r="E380" t="s">
        <v>342</v>
      </c>
      <c r="F380">
        <v>2324</v>
      </c>
      <c r="G380">
        <v>1.9</v>
      </c>
      <c r="H380">
        <v>6.55</v>
      </c>
      <c r="I380" s="183">
        <v>45962</v>
      </c>
      <c r="J380" s="184">
        <f t="shared" si="10"/>
        <v>12.444999999999999</v>
      </c>
      <c r="K380">
        <f t="shared" si="11"/>
        <v>2025</v>
      </c>
    </row>
    <row r="381" spans="1:11">
      <c r="A381" t="s">
        <v>223</v>
      </c>
      <c r="B381" t="s">
        <v>185</v>
      </c>
      <c r="C381" t="s">
        <v>22</v>
      </c>
      <c r="D381" t="s">
        <v>37</v>
      </c>
      <c r="E381" t="s">
        <v>342</v>
      </c>
      <c r="F381">
        <v>2109</v>
      </c>
      <c r="G381">
        <v>81</v>
      </c>
      <c r="H381">
        <v>4.79</v>
      </c>
      <c r="I381" s="183">
        <v>45962</v>
      </c>
      <c r="J381" s="184">
        <f t="shared" si="10"/>
        <v>387.99</v>
      </c>
      <c r="K381">
        <f t="shared" si="11"/>
        <v>2025</v>
      </c>
    </row>
    <row r="382" spans="1:11">
      <c r="A382" t="s">
        <v>223</v>
      </c>
      <c r="B382" t="s">
        <v>185</v>
      </c>
      <c r="C382" t="s">
        <v>22</v>
      </c>
      <c r="D382" t="s">
        <v>41</v>
      </c>
      <c r="E382" t="s">
        <v>342</v>
      </c>
      <c r="F382">
        <v>2110</v>
      </c>
      <c r="G382">
        <v>14</v>
      </c>
      <c r="H382">
        <v>10</v>
      </c>
      <c r="I382" s="183">
        <v>45962</v>
      </c>
      <c r="J382" s="184">
        <f t="shared" si="10"/>
        <v>140</v>
      </c>
      <c r="K382">
        <f t="shared" si="11"/>
        <v>2025</v>
      </c>
    </row>
    <row r="383" spans="1:11">
      <c r="A383" t="s">
        <v>223</v>
      </c>
      <c r="B383" t="s">
        <v>183</v>
      </c>
      <c r="C383" t="s">
        <v>22</v>
      </c>
      <c r="D383" t="s">
        <v>35</v>
      </c>
      <c r="E383" t="s">
        <v>342</v>
      </c>
      <c r="F383">
        <v>2089</v>
      </c>
      <c r="G383">
        <v>80</v>
      </c>
      <c r="H383">
        <v>11.52</v>
      </c>
      <c r="I383" s="183">
        <v>45962</v>
      </c>
      <c r="J383" s="184">
        <f t="shared" si="10"/>
        <v>921.59999999999991</v>
      </c>
      <c r="K383">
        <f t="shared" si="11"/>
        <v>2025</v>
      </c>
    </row>
    <row r="384" spans="1:11">
      <c r="A384" t="s">
        <v>223</v>
      </c>
      <c r="B384" t="s">
        <v>183</v>
      </c>
      <c r="C384" t="s">
        <v>22</v>
      </c>
      <c r="D384" t="s">
        <v>262</v>
      </c>
      <c r="E384" t="s">
        <v>342</v>
      </c>
      <c r="F384">
        <v>2090</v>
      </c>
      <c r="G384">
        <v>96</v>
      </c>
      <c r="H384">
        <v>4.9800000000000004</v>
      </c>
      <c r="I384" s="183">
        <v>45962</v>
      </c>
      <c r="J384" s="184">
        <f t="shared" si="10"/>
        <v>478.08000000000004</v>
      </c>
      <c r="K384">
        <f t="shared" si="11"/>
        <v>2025</v>
      </c>
    </row>
    <row r="385" spans="1:11">
      <c r="A385" t="s">
        <v>223</v>
      </c>
      <c r="B385" t="s">
        <v>183</v>
      </c>
      <c r="C385" t="s">
        <v>22</v>
      </c>
      <c r="D385" t="s">
        <v>191</v>
      </c>
      <c r="E385" t="s">
        <v>342</v>
      </c>
      <c r="F385">
        <v>2091</v>
      </c>
      <c r="G385">
        <v>60</v>
      </c>
      <c r="H385">
        <v>4.0599999999999996</v>
      </c>
      <c r="I385" s="183">
        <v>45962</v>
      </c>
      <c r="J385" s="184">
        <f t="shared" si="10"/>
        <v>243.59999999999997</v>
      </c>
      <c r="K385">
        <f t="shared" si="11"/>
        <v>2025</v>
      </c>
    </row>
    <row r="386" spans="1:11">
      <c r="A386" t="s">
        <v>223</v>
      </c>
      <c r="B386" t="s">
        <v>183</v>
      </c>
      <c r="C386" t="s">
        <v>22</v>
      </c>
      <c r="D386" t="s">
        <v>40</v>
      </c>
      <c r="E386" t="s">
        <v>342</v>
      </c>
      <c r="F386">
        <v>2092</v>
      </c>
      <c r="G386">
        <v>108</v>
      </c>
      <c r="H386">
        <v>5.07</v>
      </c>
      <c r="I386" s="183">
        <v>45962</v>
      </c>
      <c r="J386" s="184">
        <f t="shared" ref="J386:J449" si="12">G386*H386</f>
        <v>547.56000000000006</v>
      </c>
      <c r="K386">
        <f t="shared" ref="K386:K449" si="13">YEAR(I386)</f>
        <v>2025</v>
      </c>
    </row>
    <row r="387" spans="1:11">
      <c r="A387" t="s">
        <v>223</v>
      </c>
      <c r="B387" t="s">
        <v>183</v>
      </c>
      <c r="C387" t="s">
        <v>22</v>
      </c>
      <c r="D387" t="s">
        <v>265</v>
      </c>
      <c r="E387" t="s">
        <v>342</v>
      </c>
      <c r="F387">
        <v>2093</v>
      </c>
      <c r="G387">
        <v>35</v>
      </c>
      <c r="H387">
        <v>8.77</v>
      </c>
      <c r="I387" s="183">
        <v>45962</v>
      </c>
      <c r="J387" s="184">
        <f t="shared" si="12"/>
        <v>306.95</v>
      </c>
      <c r="K387">
        <f t="shared" si="13"/>
        <v>2025</v>
      </c>
    </row>
    <row r="388" spans="1:11">
      <c r="A388" t="s">
        <v>223</v>
      </c>
      <c r="B388" t="s">
        <v>183</v>
      </c>
      <c r="C388" t="s">
        <v>22</v>
      </c>
      <c r="D388" t="s">
        <v>42</v>
      </c>
      <c r="E388" t="s">
        <v>342</v>
      </c>
      <c r="F388">
        <v>2094</v>
      </c>
      <c r="G388">
        <v>4</v>
      </c>
      <c r="H388">
        <v>20.149999999999999</v>
      </c>
      <c r="I388" s="183">
        <v>45962</v>
      </c>
      <c r="J388" s="184">
        <f t="shared" si="12"/>
        <v>80.599999999999994</v>
      </c>
      <c r="K388">
        <f t="shared" si="13"/>
        <v>2025</v>
      </c>
    </row>
    <row r="389" spans="1:11">
      <c r="A389" t="s">
        <v>223</v>
      </c>
      <c r="B389" t="s">
        <v>183</v>
      </c>
      <c r="C389" t="s">
        <v>22</v>
      </c>
      <c r="D389" t="s">
        <v>36</v>
      </c>
      <c r="E389" t="s">
        <v>342</v>
      </c>
      <c r="F389">
        <v>2096</v>
      </c>
      <c r="G389">
        <v>9</v>
      </c>
      <c r="H389">
        <v>31.92</v>
      </c>
      <c r="I389" s="183">
        <v>45962</v>
      </c>
      <c r="J389" s="184">
        <f t="shared" si="12"/>
        <v>287.28000000000003</v>
      </c>
      <c r="K389">
        <f t="shared" si="13"/>
        <v>2025</v>
      </c>
    </row>
    <row r="390" spans="1:11">
      <c r="A390" t="s">
        <v>223</v>
      </c>
      <c r="B390" t="s">
        <v>183</v>
      </c>
      <c r="C390" t="s">
        <v>22</v>
      </c>
      <c r="D390" t="s">
        <v>345</v>
      </c>
      <c r="E390" t="s">
        <v>342</v>
      </c>
      <c r="F390">
        <v>2097</v>
      </c>
      <c r="G390">
        <v>13</v>
      </c>
      <c r="H390">
        <v>13.4</v>
      </c>
      <c r="I390" s="183">
        <v>45962</v>
      </c>
      <c r="J390" s="184">
        <f t="shared" si="12"/>
        <v>174.20000000000002</v>
      </c>
      <c r="K390">
        <f t="shared" si="13"/>
        <v>2025</v>
      </c>
    </row>
    <row r="391" spans="1:11">
      <c r="A391" t="s">
        <v>223</v>
      </c>
      <c r="B391" t="s">
        <v>183</v>
      </c>
      <c r="C391" t="s">
        <v>22</v>
      </c>
      <c r="D391" t="s">
        <v>32</v>
      </c>
      <c r="E391" t="s">
        <v>342</v>
      </c>
      <c r="F391">
        <v>2280</v>
      </c>
      <c r="G391">
        <v>3</v>
      </c>
      <c r="H391">
        <v>23</v>
      </c>
      <c r="I391" s="183">
        <v>45962</v>
      </c>
      <c r="J391" s="184">
        <f t="shared" si="12"/>
        <v>69</v>
      </c>
      <c r="K391">
        <f t="shared" si="13"/>
        <v>2025</v>
      </c>
    </row>
    <row r="392" spans="1:11">
      <c r="A392" t="s">
        <v>223</v>
      </c>
      <c r="B392" t="s">
        <v>183</v>
      </c>
      <c r="C392" t="s">
        <v>220</v>
      </c>
      <c r="D392" t="s">
        <v>258</v>
      </c>
      <c r="E392" t="s">
        <v>342</v>
      </c>
      <c r="F392">
        <v>2343</v>
      </c>
      <c r="G392">
        <v>8</v>
      </c>
      <c r="H392">
        <v>3.44</v>
      </c>
      <c r="I392" s="183">
        <v>45962</v>
      </c>
      <c r="J392" s="184">
        <f t="shared" si="12"/>
        <v>27.52</v>
      </c>
      <c r="K392">
        <f t="shared" si="13"/>
        <v>2025</v>
      </c>
    </row>
    <row r="393" spans="1:11">
      <c r="A393" t="s">
        <v>223</v>
      </c>
      <c r="B393" t="s">
        <v>294</v>
      </c>
      <c r="C393" t="s">
        <v>23</v>
      </c>
      <c r="D393" t="s">
        <v>111</v>
      </c>
      <c r="E393" t="s">
        <v>342</v>
      </c>
      <c r="F393">
        <v>2112</v>
      </c>
      <c r="G393">
        <v>35</v>
      </c>
      <c r="H393">
        <v>0.81</v>
      </c>
      <c r="I393" s="183">
        <v>45962</v>
      </c>
      <c r="J393" s="184">
        <f t="shared" si="12"/>
        <v>28.35</v>
      </c>
      <c r="K393">
        <f t="shared" si="13"/>
        <v>2025</v>
      </c>
    </row>
    <row r="394" spans="1:11">
      <c r="A394" t="s">
        <v>223</v>
      </c>
      <c r="B394" t="s">
        <v>294</v>
      </c>
      <c r="C394" t="s">
        <v>23</v>
      </c>
      <c r="D394" t="s">
        <v>158</v>
      </c>
      <c r="E394" t="s">
        <v>342</v>
      </c>
      <c r="F394">
        <v>2113</v>
      </c>
      <c r="G394">
        <v>18</v>
      </c>
      <c r="H394">
        <v>3.95</v>
      </c>
      <c r="I394" s="183">
        <v>45962</v>
      </c>
      <c r="J394" s="184">
        <f t="shared" si="12"/>
        <v>71.100000000000009</v>
      </c>
      <c r="K394">
        <f t="shared" si="13"/>
        <v>2025</v>
      </c>
    </row>
    <row r="395" spans="1:11">
      <c r="A395" t="s">
        <v>223</v>
      </c>
      <c r="B395" t="s">
        <v>294</v>
      </c>
      <c r="C395" t="s">
        <v>23</v>
      </c>
      <c r="D395" t="s">
        <v>134</v>
      </c>
      <c r="E395" t="s">
        <v>342</v>
      </c>
      <c r="F395">
        <v>2114</v>
      </c>
      <c r="G395">
        <v>69</v>
      </c>
      <c r="H395">
        <v>3.19</v>
      </c>
      <c r="I395" s="183">
        <v>45962</v>
      </c>
      <c r="J395" s="184">
        <f t="shared" si="12"/>
        <v>220.10999999999999</v>
      </c>
      <c r="K395">
        <f t="shared" si="13"/>
        <v>2025</v>
      </c>
    </row>
    <row r="396" spans="1:11">
      <c r="A396" t="s">
        <v>223</v>
      </c>
      <c r="B396" t="s">
        <v>294</v>
      </c>
      <c r="C396" t="s">
        <v>23</v>
      </c>
      <c r="D396" t="s">
        <v>98</v>
      </c>
      <c r="E396" t="s">
        <v>342</v>
      </c>
      <c r="F396">
        <v>2115</v>
      </c>
      <c r="G396">
        <v>55</v>
      </c>
      <c r="H396">
        <v>3.93</v>
      </c>
      <c r="I396" s="183">
        <v>45962</v>
      </c>
      <c r="J396" s="184">
        <f t="shared" si="12"/>
        <v>216.15</v>
      </c>
      <c r="K396">
        <f t="shared" si="13"/>
        <v>2025</v>
      </c>
    </row>
    <row r="397" spans="1:11">
      <c r="A397" t="s">
        <v>223</v>
      </c>
      <c r="B397" t="s">
        <v>294</v>
      </c>
      <c r="C397" t="s">
        <v>23</v>
      </c>
      <c r="D397" t="s">
        <v>159</v>
      </c>
      <c r="E397" t="s">
        <v>342</v>
      </c>
      <c r="F397">
        <v>2116</v>
      </c>
      <c r="G397">
        <v>56</v>
      </c>
      <c r="H397">
        <v>0.99</v>
      </c>
      <c r="I397" s="183">
        <v>45962</v>
      </c>
      <c r="J397" s="184">
        <f t="shared" si="12"/>
        <v>55.44</v>
      </c>
      <c r="K397">
        <f t="shared" si="13"/>
        <v>2025</v>
      </c>
    </row>
    <row r="398" spans="1:11">
      <c r="A398" t="s">
        <v>223</v>
      </c>
      <c r="B398" t="s">
        <v>294</v>
      </c>
      <c r="C398" t="s">
        <v>23</v>
      </c>
      <c r="D398" t="s">
        <v>346</v>
      </c>
      <c r="E398" t="s">
        <v>342</v>
      </c>
      <c r="F398">
        <v>2117</v>
      </c>
      <c r="G398">
        <v>38</v>
      </c>
      <c r="H398">
        <v>0.99</v>
      </c>
      <c r="I398" s="183">
        <v>45962</v>
      </c>
      <c r="J398" s="184">
        <f t="shared" si="12"/>
        <v>37.619999999999997</v>
      </c>
      <c r="K398">
        <f t="shared" si="13"/>
        <v>2025</v>
      </c>
    </row>
    <row r="399" spans="1:11">
      <c r="A399" t="s">
        <v>223</v>
      </c>
      <c r="B399" t="s">
        <v>294</v>
      </c>
      <c r="C399" t="s">
        <v>23</v>
      </c>
      <c r="D399" t="s">
        <v>157</v>
      </c>
      <c r="E399" t="s">
        <v>342</v>
      </c>
      <c r="F399">
        <v>2118</v>
      </c>
      <c r="G399">
        <v>58</v>
      </c>
      <c r="H399">
        <v>0.68</v>
      </c>
      <c r="I399" s="183">
        <v>45962</v>
      </c>
      <c r="J399" s="184">
        <f t="shared" si="12"/>
        <v>39.440000000000005</v>
      </c>
      <c r="K399">
        <f t="shared" si="13"/>
        <v>2025</v>
      </c>
    </row>
    <row r="400" spans="1:11">
      <c r="A400" t="s">
        <v>223</v>
      </c>
      <c r="B400" t="s">
        <v>294</v>
      </c>
      <c r="C400" t="s">
        <v>23</v>
      </c>
      <c r="D400" t="s">
        <v>155</v>
      </c>
      <c r="E400" t="s">
        <v>342</v>
      </c>
      <c r="F400">
        <v>2119</v>
      </c>
      <c r="G400">
        <v>45</v>
      </c>
      <c r="H400">
        <v>1</v>
      </c>
      <c r="I400" s="183">
        <v>45962</v>
      </c>
      <c r="J400" s="184">
        <f t="shared" si="12"/>
        <v>45</v>
      </c>
      <c r="K400">
        <f t="shared" si="13"/>
        <v>2025</v>
      </c>
    </row>
    <row r="401" spans="1:11">
      <c r="A401" t="s">
        <v>223</v>
      </c>
      <c r="B401" t="s">
        <v>294</v>
      </c>
      <c r="C401" t="s">
        <v>23</v>
      </c>
      <c r="D401" t="s">
        <v>156</v>
      </c>
      <c r="E401" t="s">
        <v>342</v>
      </c>
      <c r="F401">
        <v>2120</v>
      </c>
      <c r="G401">
        <v>25</v>
      </c>
      <c r="H401">
        <v>2</v>
      </c>
      <c r="I401" s="183">
        <v>45962</v>
      </c>
      <c r="J401" s="184">
        <f t="shared" si="12"/>
        <v>50</v>
      </c>
      <c r="K401">
        <f t="shared" si="13"/>
        <v>2025</v>
      </c>
    </row>
    <row r="402" spans="1:11">
      <c r="A402" t="s">
        <v>223</v>
      </c>
      <c r="B402" t="s">
        <v>294</v>
      </c>
      <c r="C402" t="s">
        <v>23</v>
      </c>
      <c r="D402" t="s">
        <v>136</v>
      </c>
      <c r="E402" t="s">
        <v>342</v>
      </c>
      <c r="F402">
        <v>2122</v>
      </c>
      <c r="G402">
        <v>95</v>
      </c>
      <c r="H402">
        <v>0.78</v>
      </c>
      <c r="I402" s="183">
        <v>45962</v>
      </c>
      <c r="J402" s="184">
        <f t="shared" si="12"/>
        <v>74.100000000000009</v>
      </c>
      <c r="K402">
        <f t="shared" si="13"/>
        <v>2025</v>
      </c>
    </row>
    <row r="403" spans="1:11">
      <c r="A403" t="s">
        <v>223</v>
      </c>
      <c r="B403" t="s">
        <v>294</v>
      </c>
      <c r="C403" t="s">
        <v>23</v>
      </c>
      <c r="D403" t="s">
        <v>135</v>
      </c>
      <c r="E403" t="s">
        <v>342</v>
      </c>
      <c r="F403">
        <v>2123</v>
      </c>
      <c r="G403">
        <v>33</v>
      </c>
      <c r="H403">
        <v>0.78</v>
      </c>
      <c r="I403" s="183">
        <v>45962</v>
      </c>
      <c r="J403" s="184">
        <f t="shared" si="12"/>
        <v>25.740000000000002</v>
      </c>
      <c r="K403">
        <f t="shared" si="13"/>
        <v>2025</v>
      </c>
    </row>
    <row r="404" spans="1:11">
      <c r="A404" t="s">
        <v>223</v>
      </c>
      <c r="B404" t="s">
        <v>294</v>
      </c>
      <c r="C404" t="s">
        <v>23</v>
      </c>
      <c r="D404" t="s">
        <v>122</v>
      </c>
      <c r="E404" t="s">
        <v>342</v>
      </c>
      <c r="F404">
        <v>2124</v>
      </c>
      <c r="G404">
        <v>40</v>
      </c>
      <c r="H404">
        <v>1.08</v>
      </c>
      <c r="I404" s="183">
        <v>45962</v>
      </c>
      <c r="J404" s="184">
        <f t="shared" si="12"/>
        <v>43.2</v>
      </c>
      <c r="K404">
        <f t="shared" si="13"/>
        <v>2025</v>
      </c>
    </row>
    <row r="405" spans="1:11">
      <c r="A405" t="s">
        <v>223</v>
      </c>
      <c r="B405" t="s">
        <v>294</v>
      </c>
      <c r="C405" t="s">
        <v>23</v>
      </c>
      <c r="D405" t="s">
        <v>127</v>
      </c>
      <c r="E405" t="s">
        <v>342</v>
      </c>
      <c r="F405">
        <v>2125</v>
      </c>
      <c r="G405">
        <v>59</v>
      </c>
      <c r="H405">
        <v>1.25</v>
      </c>
      <c r="I405" s="183">
        <v>45962</v>
      </c>
      <c r="J405" s="184">
        <f t="shared" si="12"/>
        <v>73.75</v>
      </c>
      <c r="K405">
        <f t="shared" si="13"/>
        <v>2025</v>
      </c>
    </row>
    <row r="406" spans="1:11">
      <c r="A406" t="s">
        <v>223</v>
      </c>
      <c r="B406" t="s">
        <v>294</v>
      </c>
      <c r="C406" t="s">
        <v>23</v>
      </c>
      <c r="D406" t="s">
        <v>125</v>
      </c>
      <c r="E406" t="s">
        <v>342</v>
      </c>
      <c r="F406">
        <v>2126</v>
      </c>
      <c r="G406">
        <v>81</v>
      </c>
      <c r="H406">
        <v>1.1599999999999999</v>
      </c>
      <c r="I406" s="183">
        <v>45962</v>
      </c>
      <c r="J406" s="184">
        <f t="shared" si="12"/>
        <v>93.96</v>
      </c>
      <c r="K406">
        <f t="shared" si="13"/>
        <v>2025</v>
      </c>
    </row>
    <row r="407" spans="1:11">
      <c r="A407" t="s">
        <v>223</v>
      </c>
      <c r="B407" t="s">
        <v>294</v>
      </c>
      <c r="C407" t="s">
        <v>23</v>
      </c>
      <c r="D407" t="s">
        <v>129</v>
      </c>
      <c r="E407" t="s">
        <v>342</v>
      </c>
      <c r="F407">
        <v>2127</v>
      </c>
      <c r="G407">
        <v>10</v>
      </c>
      <c r="H407">
        <v>1.24</v>
      </c>
      <c r="I407" s="183">
        <v>45962</v>
      </c>
      <c r="J407" s="184">
        <f t="shared" si="12"/>
        <v>12.4</v>
      </c>
      <c r="K407">
        <f t="shared" si="13"/>
        <v>2025</v>
      </c>
    </row>
    <row r="408" spans="1:11">
      <c r="A408" t="s">
        <v>223</v>
      </c>
      <c r="B408" t="s">
        <v>294</v>
      </c>
      <c r="C408" t="s">
        <v>23</v>
      </c>
      <c r="D408" t="s">
        <v>128</v>
      </c>
      <c r="E408" t="s">
        <v>342</v>
      </c>
      <c r="F408">
        <v>2128</v>
      </c>
      <c r="G408">
        <v>1</v>
      </c>
      <c r="H408">
        <v>1.1599999999999999</v>
      </c>
      <c r="I408" s="183">
        <v>45962</v>
      </c>
      <c r="J408" s="184">
        <f t="shared" si="12"/>
        <v>1.1599999999999999</v>
      </c>
      <c r="K408">
        <f t="shared" si="13"/>
        <v>2025</v>
      </c>
    </row>
    <row r="409" spans="1:11">
      <c r="A409" t="s">
        <v>223</v>
      </c>
      <c r="B409" t="s">
        <v>294</v>
      </c>
      <c r="C409" t="s">
        <v>23</v>
      </c>
      <c r="D409" t="s">
        <v>130</v>
      </c>
      <c r="E409" t="s">
        <v>342</v>
      </c>
      <c r="F409">
        <v>2129</v>
      </c>
      <c r="G409">
        <v>72</v>
      </c>
      <c r="H409">
        <v>1.23</v>
      </c>
      <c r="I409" s="183">
        <v>45962</v>
      </c>
      <c r="J409" s="184">
        <f t="shared" si="12"/>
        <v>88.56</v>
      </c>
      <c r="K409">
        <f t="shared" si="13"/>
        <v>2025</v>
      </c>
    </row>
    <row r="410" spans="1:11">
      <c r="A410" t="s">
        <v>223</v>
      </c>
      <c r="B410" t="s">
        <v>294</v>
      </c>
      <c r="C410" t="s">
        <v>23</v>
      </c>
      <c r="D410" t="s">
        <v>131</v>
      </c>
      <c r="E410" t="s">
        <v>342</v>
      </c>
      <c r="F410">
        <v>2130</v>
      </c>
      <c r="G410">
        <v>6</v>
      </c>
      <c r="H410">
        <v>0.99</v>
      </c>
      <c r="I410" s="183">
        <v>45962</v>
      </c>
      <c r="J410" s="184">
        <f t="shared" si="12"/>
        <v>5.9399999999999995</v>
      </c>
      <c r="K410">
        <f t="shared" si="13"/>
        <v>2025</v>
      </c>
    </row>
    <row r="411" spans="1:11">
      <c r="A411" t="s">
        <v>223</v>
      </c>
      <c r="B411" t="s">
        <v>294</v>
      </c>
      <c r="C411" t="s">
        <v>23</v>
      </c>
      <c r="D411" t="s">
        <v>348</v>
      </c>
      <c r="E411" t="s">
        <v>342</v>
      </c>
      <c r="F411">
        <v>2131</v>
      </c>
      <c r="G411">
        <v>60</v>
      </c>
      <c r="H411">
        <v>2.93</v>
      </c>
      <c r="I411" s="183">
        <v>45962</v>
      </c>
      <c r="J411" s="184">
        <f t="shared" si="12"/>
        <v>175.8</v>
      </c>
      <c r="K411">
        <f t="shared" si="13"/>
        <v>2025</v>
      </c>
    </row>
    <row r="412" spans="1:11">
      <c r="A412" t="s">
        <v>223</v>
      </c>
      <c r="B412" t="s">
        <v>294</v>
      </c>
      <c r="C412" t="s">
        <v>23</v>
      </c>
      <c r="D412" t="s">
        <v>126</v>
      </c>
      <c r="E412" t="s">
        <v>342</v>
      </c>
      <c r="F412">
        <v>2132</v>
      </c>
      <c r="G412">
        <v>47</v>
      </c>
      <c r="H412">
        <v>3.35</v>
      </c>
      <c r="I412" s="183">
        <v>45962</v>
      </c>
      <c r="J412" s="184">
        <f t="shared" si="12"/>
        <v>157.45000000000002</v>
      </c>
      <c r="K412">
        <f t="shared" si="13"/>
        <v>2025</v>
      </c>
    </row>
    <row r="413" spans="1:11">
      <c r="A413" t="s">
        <v>223</v>
      </c>
      <c r="B413" t="s">
        <v>294</v>
      </c>
      <c r="C413" t="s">
        <v>23</v>
      </c>
      <c r="D413" t="s">
        <v>347</v>
      </c>
      <c r="E413" t="s">
        <v>342</v>
      </c>
      <c r="F413">
        <v>2135</v>
      </c>
      <c r="G413">
        <v>119</v>
      </c>
      <c r="H413">
        <v>2.61</v>
      </c>
      <c r="I413" s="183">
        <v>45962</v>
      </c>
      <c r="J413" s="184">
        <f t="shared" si="12"/>
        <v>310.58999999999997</v>
      </c>
      <c r="K413">
        <f t="shared" si="13"/>
        <v>2025</v>
      </c>
    </row>
    <row r="414" spans="1:11">
      <c r="A414" t="s">
        <v>223</v>
      </c>
      <c r="B414" t="s">
        <v>294</v>
      </c>
      <c r="C414" t="s">
        <v>23</v>
      </c>
      <c r="D414" t="s">
        <v>208</v>
      </c>
      <c r="E414" t="s">
        <v>342</v>
      </c>
      <c r="F414">
        <v>2137</v>
      </c>
      <c r="G414">
        <v>138</v>
      </c>
      <c r="H414">
        <v>4.51</v>
      </c>
      <c r="I414" s="183">
        <v>45962</v>
      </c>
      <c r="J414" s="184">
        <f t="shared" si="12"/>
        <v>622.38</v>
      </c>
      <c r="K414">
        <f t="shared" si="13"/>
        <v>2025</v>
      </c>
    </row>
    <row r="415" spans="1:11">
      <c r="A415" t="s">
        <v>223</v>
      </c>
      <c r="B415" t="s">
        <v>294</v>
      </c>
      <c r="C415" t="s">
        <v>23</v>
      </c>
      <c r="D415" t="s">
        <v>209</v>
      </c>
      <c r="E415" t="s">
        <v>342</v>
      </c>
      <c r="F415">
        <v>2138</v>
      </c>
      <c r="G415">
        <v>115</v>
      </c>
      <c r="H415">
        <v>4.3499999999999996</v>
      </c>
      <c r="I415" s="183">
        <v>45962</v>
      </c>
      <c r="J415" s="184">
        <f t="shared" si="12"/>
        <v>500.24999999999994</v>
      </c>
      <c r="K415">
        <f t="shared" si="13"/>
        <v>2025</v>
      </c>
    </row>
    <row r="416" spans="1:11">
      <c r="A416" t="s">
        <v>223</v>
      </c>
      <c r="B416" t="s">
        <v>294</v>
      </c>
      <c r="C416" t="s">
        <v>23</v>
      </c>
      <c r="D416" t="s">
        <v>207</v>
      </c>
      <c r="E416" t="s">
        <v>342</v>
      </c>
      <c r="F416">
        <v>2139</v>
      </c>
      <c r="G416">
        <v>78</v>
      </c>
      <c r="H416">
        <v>5.07</v>
      </c>
      <c r="I416" s="183">
        <v>45962</v>
      </c>
      <c r="J416" s="184">
        <f t="shared" si="12"/>
        <v>395.46000000000004</v>
      </c>
      <c r="K416">
        <f t="shared" si="13"/>
        <v>2025</v>
      </c>
    </row>
    <row r="417" spans="1:11">
      <c r="A417" t="s">
        <v>223</v>
      </c>
      <c r="B417" t="s">
        <v>294</v>
      </c>
      <c r="C417" t="s">
        <v>23</v>
      </c>
      <c r="D417" t="s">
        <v>193</v>
      </c>
      <c r="E417" t="s">
        <v>342</v>
      </c>
      <c r="F417">
        <v>2276</v>
      </c>
      <c r="G417">
        <v>42</v>
      </c>
      <c r="H417">
        <v>0.72</v>
      </c>
      <c r="I417" s="183">
        <v>45962</v>
      </c>
      <c r="J417" s="184">
        <f t="shared" si="12"/>
        <v>30.24</v>
      </c>
      <c r="K417">
        <f t="shared" si="13"/>
        <v>2025</v>
      </c>
    </row>
    <row r="418" spans="1:11">
      <c r="A418" t="s">
        <v>223</v>
      </c>
      <c r="B418" t="s">
        <v>294</v>
      </c>
      <c r="C418" t="s">
        <v>23</v>
      </c>
      <c r="D418" t="s">
        <v>194</v>
      </c>
      <c r="E418" t="s">
        <v>342</v>
      </c>
      <c r="F418">
        <v>2277</v>
      </c>
      <c r="G418">
        <v>42</v>
      </c>
      <c r="H418">
        <v>0.75</v>
      </c>
      <c r="I418" s="183">
        <v>45962</v>
      </c>
      <c r="J418" s="184">
        <f t="shared" si="12"/>
        <v>31.5</v>
      </c>
      <c r="K418">
        <f t="shared" si="13"/>
        <v>2025</v>
      </c>
    </row>
    <row r="419" spans="1:11">
      <c r="A419" t="s">
        <v>223</v>
      </c>
      <c r="B419" t="s">
        <v>294</v>
      </c>
      <c r="C419" t="s">
        <v>23</v>
      </c>
      <c r="D419" t="s">
        <v>195</v>
      </c>
      <c r="E419" t="s">
        <v>342</v>
      </c>
      <c r="F419">
        <v>2300</v>
      </c>
      <c r="G419">
        <v>24</v>
      </c>
      <c r="H419">
        <v>1.0900000000000001</v>
      </c>
      <c r="I419" s="183">
        <v>45962</v>
      </c>
      <c r="J419" s="184">
        <f t="shared" si="12"/>
        <v>26.160000000000004</v>
      </c>
      <c r="K419">
        <f t="shared" si="13"/>
        <v>2025</v>
      </c>
    </row>
    <row r="420" spans="1:11">
      <c r="A420" t="s">
        <v>223</v>
      </c>
      <c r="B420" t="s">
        <v>294</v>
      </c>
      <c r="C420" t="s">
        <v>23</v>
      </c>
      <c r="D420" t="s">
        <v>210</v>
      </c>
      <c r="E420" t="s">
        <v>342</v>
      </c>
      <c r="F420">
        <v>2301</v>
      </c>
      <c r="G420">
        <v>3</v>
      </c>
      <c r="H420">
        <v>3.68</v>
      </c>
      <c r="I420" s="183">
        <v>45962</v>
      </c>
      <c r="J420" s="184">
        <f t="shared" si="12"/>
        <v>11.040000000000001</v>
      </c>
      <c r="K420">
        <f t="shared" si="13"/>
        <v>2025</v>
      </c>
    </row>
    <row r="421" spans="1:11">
      <c r="A421" t="s">
        <v>223</v>
      </c>
      <c r="B421" t="s">
        <v>294</v>
      </c>
      <c r="C421" t="s">
        <v>23</v>
      </c>
      <c r="D421" t="s">
        <v>202</v>
      </c>
      <c r="E421" t="s">
        <v>342</v>
      </c>
      <c r="F421">
        <v>2303</v>
      </c>
      <c r="G421">
        <v>66</v>
      </c>
      <c r="H421">
        <v>2.58</v>
      </c>
      <c r="I421" s="183">
        <v>45962</v>
      </c>
      <c r="J421" s="184">
        <f t="shared" si="12"/>
        <v>170.28</v>
      </c>
      <c r="K421">
        <f t="shared" si="13"/>
        <v>2025</v>
      </c>
    </row>
    <row r="422" spans="1:11">
      <c r="A422" t="s">
        <v>223</v>
      </c>
      <c r="B422" t="s">
        <v>294</v>
      </c>
      <c r="C422" t="s">
        <v>23</v>
      </c>
      <c r="D422" t="s">
        <v>203</v>
      </c>
      <c r="E422" t="s">
        <v>342</v>
      </c>
      <c r="F422">
        <v>2304</v>
      </c>
      <c r="G422">
        <v>36</v>
      </c>
      <c r="H422">
        <v>1.69</v>
      </c>
      <c r="I422" s="183">
        <v>45962</v>
      </c>
      <c r="J422" s="184">
        <f t="shared" si="12"/>
        <v>60.839999999999996</v>
      </c>
      <c r="K422">
        <f t="shared" si="13"/>
        <v>2025</v>
      </c>
    </row>
    <row r="423" spans="1:11">
      <c r="A423" t="s">
        <v>223</v>
      </c>
      <c r="B423" t="s">
        <v>294</v>
      </c>
      <c r="C423" t="s">
        <v>23</v>
      </c>
      <c r="D423" t="s">
        <v>201</v>
      </c>
      <c r="E423" t="s">
        <v>342</v>
      </c>
      <c r="F423">
        <v>2305</v>
      </c>
      <c r="G423">
        <v>24</v>
      </c>
      <c r="H423">
        <v>1.73</v>
      </c>
      <c r="I423" s="183">
        <v>45962</v>
      </c>
      <c r="J423" s="184">
        <f t="shared" si="12"/>
        <v>41.519999999999996</v>
      </c>
      <c r="K423">
        <f t="shared" si="13"/>
        <v>2025</v>
      </c>
    </row>
    <row r="424" spans="1:11">
      <c r="A424" t="s">
        <v>223</v>
      </c>
      <c r="B424" t="s">
        <v>294</v>
      </c>
      <c r="C424" t="s">
        <v>23</v>
      </c>
      <c r="D424" t="s">
        <v>200</v>
      </c>
      <c r="E424" t="s">
        <v>342</v>
      </c>
      <c r="F424">
        <v>2306</v>
      </c>
      <c r="G424">
        <v>24</v>
      </c>
      <c r="H424">
        <v>1.92</v>
      </c>
      <c r="I424" s="183">
        <v>45962</v>
      </c>
      <c r="J424" s="184">
        <f t="shared" si="12"/>
        <v>46.08</v>
      </c>
      <c r="K424">
        <f t="shared" si="13"/>
        <v>2025</v>
      </c>
    </row>
    <row r="425" spans="1:11">
      <c r="A425" t="s">
        <v>223</v>
      </c>
      <c r="B425" t="s">
        <v>294</v>
      </c>
      <c r="C425" t="s">
        <v>23</v>
      </c>
      <c r="D425" t="s">
        <v>211</v>
      </c>
      <c r="E425" t="s">
        <v>342</v>
      </c>
      <c r="F425">
        <v>2307</v>
      </c>
      <c r="G425">
        <v>3</v>
      </c>
      <c r="H425">
        <v>4.2</v>
      </c>
      <c r="I425" s="183">
        <v>45962</v>
      </c>
      <c r="J425" s="184">
        <f t="shared" si="12"/>
        <v>12.600000000000001</v>
      </c>
      <c r="K425">
        <f t="shared" si="13"/>
        <v>2025</v>
      </c>
    </row>
    <row r="426" spans="1:11">
      <c r="A426" t="s">
        <v>223</v>
      </c>
      <c r="B426" t="s">
        <v>294</v>
      </c>
      <c r="C426" t="s">
        <v>23</v>
      </c>
      <c r="D426" t="s">
        <v>197</v>
      </c>
      <c r="E426" t="s">
        <v>342</v>
      </c>
      <c r="F426">
        <v>2308</v>
      </c>
      <c r="G426">
        <v>5</v>
      </c>
      <c r="H426">
        <v>3.31</v>
      </c>
      <c r="I426" s="183">
        <v>45962</v>
      </c>
      <c r="J426" s="184">
        <f t="shared" si="12"/>
        <v>16.55</v>
      </c>
      <c r="K426">
        <f t="shared" si="13"/>
        <v>2025</v>
      </c>
    </row>
    <row r="427" spans="1:11">
      <c r="A427" t="s">
        <v>223</v>
      </c>
      <c r="B427" t="s">
        <v>294</v>
      </c>
      <c r="C427" t="s">
        <v>23</v>
      </c>
      <c r="D427" t="s">
        <v>198</v>
      </c>
      <c r="E427" t="s">
        <v>342</v>
      </c>
      <c r="F427">
        <v>2309</v>
      </c>
      <c r="G427">
        <v>54</v>
      </c>
      <c r="H427">
        <v>0.8</v>
      </c>
      <c r="I427" s="183">
        <v>45962</v>
      </c>
      <c r="J427" s="184">
        <f t="shared" si="12"/>
        <v>43.2</v>
      </c>
      <c r="K427">
        <f t="shared" si="13"/>
        <v>2025</v>
      </c>
    </row>
    <row r="428" spans="1:11">
      <c r="A428" t="s">
        <v>223</v>
      </c>
      <c r="B428" t="s">
        <v>294</v>
      </c>
      <c r="C428" t="s">
        <v>23</v>
      </c>
      <c r="D428" t="s">
        <v>206</v>
      </c>
      <c r="E428" t="s">
        <v>342</v>
      </c>
      <c r="F428">
        <v>2310</v>
      </c>
      <c r="G428">
        <v>66</v>
      </c>
      <c r="H428">
        <v>1.25</v>
      </c>
      <c r="I428" s="183">
        <v>45962</v>
      </c>
      <c r="J428" s="184">
        <f t="shared" si="12"/>
        <v>82.5</v>
      </c>
      <c r="K428">
        <f t="shared" si="13"/>
        <v>2025</v>
      </c>
    </row>
    <row r="429" spans="1:11">
      <c r="A429" t="s">
        <v>223</v>
      </c>
      <c r="B429" t="s">
        <v>294</v>
      </c>
      <c r="C429" t="s">
        <v>23</v>
      </c>
      <c r="D429" t="s">
        <v>205</v>
      </c>
      <c r="E429" t="s">
        <v>342</v>
      </c>
      <c r="F429">
        <v>2314</v>
      </c>
      <c r="G429">
        <v>6</v>
      </c>
      <c r="H429">
        <v>0.9</v>
      </c>
      <c r="I429" s="183">
        <v>45962</v>
      </c>
      <c r="J429" s="184">
        <f t="shared" si="12"/>
        <v>5.4</v>
      </c>
      <c r="K429">
        <f t="shared" si="13"/>
        <v>2025</v>
      </c>
    </row>
    <row r="430" spans="1:11">
      <c r="A430" t="s">
        <v>223</v>
      </c>
      <c r="B430" t="s">
        <v>294</v>
      </c>
      <c r="C430" t="s">
        <v>23</v>
      </c>
      <c r="D430" t="s">
        <v>204</v>
      </c>
      <c r="E430" t="s">
        <v>342</v>
      </c>
      <c r="F430">
        <v>2315</v>
      </c>
      <c r="G430">
        <v>6</v>
      </c>
      <c r="H430">
        <v>3.95</v>
      </c>
      <c r="I430" s="183">
        <v>45962</v>
      </c>
      <c r="J430" s="184">
        <f t="shared" si="12"/>
        <v>23.700000000000003</v>
      </c>
      <c r="K430">
        <f t="shared" si="13"/>
        <v>2025</v>
      </c>
    </row>
    <row r="431" spans="1:11">
      <c r="A431" t="s">
        <v>223</v>
      </c>
      <c r="B431" t="s">
        <v>294</v>
      </c>
      <c r="C431" t="s">
        <v>23</v>
      </c>
      <c r="D431" t="s">
        <v>196</v>
      </c>
      <c r="E431" t="s">
        <v>342</v>
      </c>
      <c r="F431">
        <v>2317</v>
      </c>
      <c r="G431">
        <v>41</v>
      </c>
      <c r="H431">
        <v>3.93</v>
      </c>
      <c r="I431" s="183">
        <v>45962</v>
      </c>
      <c r="J431" s="184">
        <f t="shared" si="12"/>
        <v>161.13</v>
      </c>
      <c r="K431">
        <f t="shared" si="13"/>
        <v>2025</v>
      </c>
    </row>
    <row r="432" spans="1:11">
      <c r="A432" t="s">
        <v>223</v>
      </c>
      <c r="B432" t="s">
        <v>294</v>
      </c>
      <c r="C432" t="s">
        <v>23</v>
      </c>
      <c r="D432" t="s">
        <v>246</v>
      </c>
      <c r="E432" t="s">
        <v>342</v>
      </c>
      <c r="F432">
        <v>2341</v>
      </c>
      <c r="G432">
        <v>41</v>
      </c>
      <c r="H432">
        <v>1.19</v>
      </c>
      <c r="I432" s="183">
        <v>45962</v>
      </c>
      <c r="J432" s="184">
        <f t="shared" si="12"/>
        <v>48.79</v>
      </c>
      <c r="K432">
        <f t="shared" si="13"/>
        <v>2025</v>
      </c>
    </row>
    <row r="433" spans="1:11">
      <c r="A433" t="s">
        <v>223</v>
      </c>
      <c r="B433" t="s">
        <v>294</v>
      </c>
      <c r="C433" t="s">
        <v>23</v>
      </c>
      <c r="D433" t="s">
        <v>199</v>
      </c>
      <c r="E433" t="s">
        <v>342</v>
      </c>
      <c r="F433">
        <v>2302</v>
      </c>
      <c r="G433">
        <v>66</v>
      </c>
      <c r="H433">
        <v>3.46</v>
      </c>
      <c r="I433" s="183">
        <v>45962</v>
      </c>
      <c r="J433" s="184">
        <f t="shared" si="12"/>
        <v>228.35999999999999</v>
      </c>
      <c r="K433">
        <f t="shared" si="13"/>
        <v>2025</v>
      </c>
    </row>
    <row r="434" spans="1:11">
      <c r="A434" t="s">
        <v>223</v>
      </c>
      <c r="C434" t="s">
        <v>308</v>
      </c>
      <c r="D434" t="s">
        <v>309</v>
      </c>
      <c r="E434" t="s">
        <v>342</v>
      </c>
      <c r="F434">
        <v>2350</v>
      </c>
      <c r="G434">
        <v>1</v>
      </c>
      <c r="H434">
        <v>24759.07</v>
      </c>
      <c r="I434" s="183">
        <v>45839</v>
      </c>
      <c r="J434" s="184">
        <f t="shared" si="12"/>
        <v>24759.07</v>
      </c>
      <c r="K434">
        <f t="shared" si="13"/>
        <v>2025</v>
      </c>
    </row>
    <row r="435" spans="1:11">
      <c r="A435" t="s">
        <v>223</v>
      </c>
      <c r="C435" t="s">
        <v>308</v>
      </c>
      <c r="D435" t="s">
        <v>310</v>
      </c>
      <c r="E435" t="s">
        <v>342</v>
      </c>
      <c r="F435">
        <v>2349</v>
      </c>
      <c r="G435">
        <v>1</v>
      </c>
      <c r="H435">
        <v>27517.64</v>
      </c>
      <c r="I435" s="183">
        <v>45870</v>
      </c>
      <c r="J435" s="184">
        <f t="shared" si="12"/>
        <v>27517.64</v>
      </c>
      <c r="K435">
        <f t="shared" si="13"/>
        <v>2025</v>
      </c>
    </row>
    <row r="436" spans="1:11">
      <c r="A436" t="s">
        <v>223</v>
      </c>
      <c r="C436" t="s">
        <v>308</v>
      </c>
      <c r="D436" t="s">
        <v>311</v>
      </c>
      <c r="E436" t="s">
        <v>342</v>
      </c>
      <c r="F436">
        <v>2348</v>
      </c>
      <c r="G436">
        <v>1</v>
      </c>
      <c r="H436">
        <v>27442.91</v>
      </c>
      <c r="I436" s="183">
        <v>45901</v>
      </c>
      <c r="J436" s="184">
        <f t="shared" si="12"/>
        <v>27442.91</v>
      </c>
      <c r="K436">
        <f t="shared" si="13"/>
        <v>2025</v>
      </c>
    </row>
    <row r="437" spans="1:11">
      <c r="A437" t="s">
        <v>224</v>
      </c>
      <c r="B437" t="s">
        <v>241</v>
      </c>
      <c r="C437" t="s">
        <v>23</v>
      </c>
      <c r="D437" t="s">
        <v>181</v>
      </c>
      <c r="E437" t="s">
        <v>342</v>
      </c>
      <c r="F437">
        <v>2165</v>
      </c>
      <c r="G437">
        <v>0.25</v>
      </c>
      <c r="H437">
        <v>98.33</v>
      </c>
      <c r="I437" s="183">
        <v>45992</v>
      </c>
      <c r="J437" s="184">
        <f t="shared" si="12"/>
        <v>24.5825</v>
      </c>
      <c r="K437">
        <f t="shared" si="13"/>
        <v>2025</v>
      </c>
    </row>
    <row r="438" spans="1:11">
      <c r="A438" t="s">
        <v>224</v>
      </c>
      <c r="B438" t="s">
        <v>241</v>
      </c>
      <c r="C438" t="s">
        <v>23</v>
      </c>
      <c r="D438" t="s">
        <v>93</v>
      </c>
      <c r="E438" t="s">
        <v>342</v>
      </c>
      <c r="F438">
        <v>2166</v>
      </c>
      <c r="G438">
        <v>0.95</v>
      </c>
      <c r="H438">
        <v>50.1</v>
      </c>
      <c r="I438" s="183">
        <v>45992</v>
      </c>
      <c r="J438" s="184">
        <f t="shared" si="12"/>
        <v>47.594999999999999</v>
      </c>
      <c r="K438">
        <f t="shared" si="13"/>
        <v>2025</v>
      </c>
    </row>
    <row r="439" spans="1:11">
      <c r="A439" t="s">
        <v>224</v>
      </c>
      <c r="B439" t="s">
        <v>241</v>
      </c>
      <c r="C439" t="s">
        <v>23</v>
      </c>
      <c r="D439" t="s">
        <v>94</v>
      </c>
      <c r="E439" t="s">
        <v>342</v>
      </c>
      <c r="F439">
        <v>2167</v>
      </c>
      <c r="G439">
        <v>1</v>
      </c>
      <c r="H439">
        <v>59.53</v>
      </c>
      <c r="I439" s="183">
        <v>45992</v>
      </c>
      <c r="J439" s="184">
        <f t="shared" si="12"/>
        <v>59.53</v>
      </c>
      <c r="K439">
        <f t="shared" si="13"/>
        <v>2025</v>
      </c>
    </row>
    <row r="440" spans="1:11">
      <c r="A440" s="1" t="s">
        <v>224</v>
      </c>
      <c r="B440" t="s">
        <v>241</v>
      </c>
      <c r="C440" s="3" t="s">
        <v>23</v>
      </c>
      <c r="D440" s="47" t="s">
        <v>60</v>
      </c>
      <c r="E440" t="s">
        <v>342</v>
      </c>
      <c r="F440" s="1">
        <v>2168</v>
      </c>
      <c r="G440" s="2">
        <v>1.95</v>
      </c>
      <c r="H440" s="2">
        <v>15.41</v>
      </c>
      <c r="I440" s="183">
        <v>45992</v>
      </c>
      <c r="J440" s="184">
        <f t="shared" si="12"/>
        <v>30.049499999999998</v>
      </c>
      <c r="K440">
        <f t="shared" si="13"/>
        <v>2025</v>
      </c>
    </row>
    <row r="441" spans="1:11">
      <c r="A441" s="1" t="s">
        <v>224</v>
      </c>
      <c r="B441" t="s">
        <v>241</v>
      </c>
      <c r="C441" s="3" t="s">
        <v>23</v>
      </c>
      <c r="D441" s="47" t="s">
        <v>81</v>
      </c>
      <c r="E441" t="s">
        <v>342</v>
      </c>
      <c r="F441" s="1">
        <v>2169</v>
      </c>
      <c r="G441" s="2">
        <v>1.8</v>
      </c>
      <c r="H441" s="2">
        <v>58.24</v>
      </c>
      <c r="I441" s="183">
        <v>45992</v>
      </c>
      <c r="J441" s="184">
        <f t="shared" si="12"/>
        <v>104.83200000000001</v>
      </c>
      <c r="K441">
        <f t="shared" si="13"/>
        <v>2025</v>
      </c>
    </row>
    <row r="442" spans="1:11">
      <c r="A442" s="1" t="s">
        <v>224</v>
      </c>
      <c r="B442" t="s">
        <v>241</v>
      </c>
      <c r="C442" s="3" t="s">
        <v>23</v>
      </c>
      <c r="D442" s="47" t="s">
        <v>142</v>
      </c>
      <c r="E442" t="s">
        <v>342</v>
      </c>
      <c r="F442" s="1">
        <v>2170</v>
      </c>
      <c r="G442" s="2">
        <v>1.85</v>
      </c>
      <c r="H442" s="2">
        <v>18.79</v>
      </c>
      <c r="I442" s="183">
        <v>45992</v>
      </c>
      <c r="J442" s="184">
        <f t="shared" si="12"/>
        <v>34.761499999999998</v>
      </c>
      <c r="K442">
        <f t="shared" si="13"/>
        <v>2025</v>
      </c>
    </row>
    <row r="443" spans="1:11">
      <c r="A443" s="1" t="s">
        <v>224</v>
      </c>
      <c r="B443" t="s">
        <v>241</v>
      </c>
      <c r="C443" s="3" t="s">
        <v>23</v>
      </c>
      <c r="D443" s="47" t="s">
        <v>143</v>
      </c>
      <c r="E443" t="s">
        <v>342</v>
      </c>
      <c r="F443" s="1">
        <v>2171</v>
      </c>
      <c r="G443" s="2">
        <v>2.1</v>
      </c>
      <c r="H443" s="2">
        <v>28.64</v>
      </c>
      <c r="I443" s="183">
        <v>45992</v>
      </c>
      <c r="J443" s="184">
        <f t="shared" si="12"/>
        <v>60.144000000000005</v>
      </c>
      <c r="K443">
        <f t="shared" si="13"/>
        <v>2025</v>
      </c>
    </row>
    <row r="444" spans="1:11">
      <c r="A444" s="1" t="s">
        <v>224</v>
      </c>
      <c r="B444" t="s">
        <v>241</v>
      </c>
      <c r="C444" s="3" t="s">
        <v>23</v>
      </c>
      <c r="D444" s="47" t="s">
        <v>118</v>
      </c>
      <c r="E444" t="s">
        <v>342</v>
      </c>
      <c r="F444" s="1">
        <v>2172</v>
      </c>
      <c r="G444" s="2">
        <v>0.4</v>
      </c>
      <c r="H444" s="2">
        <v>52.5</v>
      </c>
      <c r="I444" s="183">
        <v>45992</v>
      </c>
      <c r="J444" s="184">
        <f t="shared" si="12"/>
        <v>21</v>
      </c>
      <c r="K444">
        <f t="shared" si="13"/>
        <v>2025</v>
      </c>
    </row>
    <row r="445" spans="1:11">
      <c r="A445" s="1" t="s">
        <v>224</v>
      </c>
      <c r="B445" t="s">
        <v>241</v>
      </c>
      <c r="C445" s="3" t="s">
        <v>23</v>
      </c>
      <c r="D445" s="47" t="s">
        <v>51</v>
      </c>
      <c r="E445" t="s">
        <v>342</v>
      </c>
      <c r="F445" s="1">
        <v>2173</v>
      </c>
      <c r="G445" s="2">
        <v>0.8</v>
      </c>
      <c r="H445" s="2">
        <v>51.04</v>
      </c>
      <c r="I445" s="183">
        <v>45992</v>
      </c>
      <c r="J445" s="184">
        <f t="shared" si="12"/>
        <v>40.832000000000001</v>
      </c>
      <c r="K445">
        <f t="shared" si="13"/>
        <v>2025</v>
      </c>
    </row>
    <row r="446" spans="1:11">
      <c r="A446" s="1" t="s">
        <v>224</v>
      </c>
      <c r="B446" t="s">
        <v>241</v>
      </c>
      <c r="C446" s="3" t="s">
        <v>23</v>
      </c>
      <c r="D446" s="47" t="s">
        <v>76</v>
      </c>
      <c r="E446" t="s">
        <v>342</v>
      </c>
      <c r="F446" s="1">
        <v>2174</v>
      </c>
      <c r="G446" s="2">
        <v>0.5</v>
      </c>
      <c r="H446" s="2">
        <v>44.08</v>
      </c>
      <c r="I446" s="183">
        <v>45992</v>
      </c>
      <c r="J446" s="184">
        <f t="shared" si="12"/>
        <v>22.04</v>
      </c>
      <c r="K446">
        <f t="shared" si="13"/>
        <v>2025</v>
      </c>
    </row>
    <row r="447" spans="1:11">
      <c r="A447" s="1" t="s">
        <v>224</v>
      </c>
      <c r="B447" t="s">
        <v>241</v>
      </c>
      <c r="C447" s="3" t="s">
        <v>23</v>
      </c>
      <c r="D447" s="47" t="s">
        <v>149</v>
      </c>
      <c r="E447" t="s">
        <v>342</v>
      </c>
      <c r="F447" s="1">
        <v>2175</v>
      </c>
      <c r="G447" s="2">
        <v>4.5</v>
      </c>
      <c r="H447" s="2">
        <v>24.45</v>
      </c>
      <c r="I447" s="183">
        <v>45992</v>
      </c>
      <c r="J447" s="184">
        <f t="shared" si="12"/>
        <v>110.02499999999999</v>
      </c>
      <c r="K447">
        <f t="shared" si="13"/>
        <v>2025</v>
      </c>
    </row>
    <row r="448" spans="1:11">
      <c r="A448" s="1" t="s">
        <v>224</v>
      </c>
      <c r="B448" t="s">
        <v>241</v>
      </c>
      <c r="C448" s="3" t="s">
        <v>23</v>
      </c>
      <c r="D448" s="47" t="s">
        <v>95</v>
      </c>
      <c r="E448" t="s">
        <v>342</v>
      </c>
      <c r="F448" s="1">
        <v>2176</v>
      </c>
      <c r="G448" s="2">
        <v>3.9</v>
      </c>
      <c r="H448" s="2">
        <v>15.38</v>
      </c>
      <c r="I448" s="183">
        <v>45992</v>
      </c>
      <c r="J448" s="184">
        <f t="shared" si="12"/>
        <v>59.981999999999999</v>
      </c>
      <c r="K448">
        <f t="shared" si="13"/>
        <v>2025</v>
      </c>
    </row>
    <row r="449" spans="1:11">
      <c r="A449" s="1" t="s">
        <v>224</v>
      </c>
      <c r="B449" t="s">
        <v>241</v>
      </c>
      <c r="C449" s="3" t="s">
        <v>23</v>
      </c>
      <c r="D449" s="47" t="s">
        <v>96</v>
      </c>
      <c r="E449" t="s">
        <v>342</v>
      </c>
      <c r="F449" s="1">
        <v>2177</v>
      </c>
      <c r="G449" s="2">
        <v>0.65</v>
      </c>
      <c r="H449" s="2">
        <v>27.91</v>
      </c>
      <c r="I449" s="183">
        <v>45992</v>
      </c>
      <c r="J449" s="184">
        <f t="shared" si="12"/>
        <v>18.141500000000001</v>
      </c>
      <c r="K449">
        <f t="shared" si="13"/>
        <v>2025</v>
      </c>
    </row>
    <row r="450" spans="1:11">
      <c r="A450" s="1" t="s">
        <v>224</v>
      </c>
      <c r="B450" t="s">
        <v>241</v>
      </c>
      <c r="C450" s="3" t="s">
        <v>23</v>
      </c>
      <c r="D450" s="47" t="s">
        <v>109</v>
      </c>
      <c r="E450" t="s">
        <v>342</v>
      </c>
      <c r="F450" s="1">
        <v>2178</v>
      </c>
      <c r="G450" s="2">
        <v>1.4</v>
      </c>
      <c r="H450" s="2">
        <v>29.47</v>
      </c>
      <c r="I450" s="183">
        <v>45992</v>
      </c>
      <c r="J450" s="184">
        <f t="shared" ref="J450:J513" si="14">G450*H450</f>
        <v>41.257999999999996</v>
      </c>
      <c r="K450">
        <f t="shared" ref="K450:K513" si="15">YEAR(I450)</f>
        <v>2025</v>
      </c>
    </row>
    <row r="451" spans="1:11">
      <c r="A451" s="1" t="s">
        <v>224</v>
      </c>
      <c r="B451" t="s">
        <v>241</v>
      </c>
      <c r="C451" s="3" t="s">
        <v>23</v>
      </c>
      <c r="D451" s="47" t="s">
        <v>104</v>
      </c>
      <c r="E451" t="s">
        <v>342</v>
      </c>
      <c r="F451" s="1">
        <v>2179</v>
      </c>
      <c r="G451" s="2">
        <v>6.5</v>
      </c>
      <c r="H451" s="2">
        <v>17.5</v>
      </c>
      <c r="I451" s="183">
        <v>45992</v>
      </c>
      <c r="J451" s="184">
        <f t="shared" si="14"/>
        <v>113.75</v>
      </c>
      <c r="K451">
        <f t="shared" si="15"/>
        <v>2025</v>
      </c>
    </row>
    <row r="452" spans="1:11">
      <c r="A452" s="1" t="s">
        <v>224</v>
      </c>
      <c r="B452" t="s">
        <v>241</v>
      </c>
      <c r="C452" s="3" t="s">
        <v>23</v>
      </c>
      <c r="D452" s="47" t="s">
        <v>103</v>
      </c>
      <c r="E452" t="s">
        <v>342</v>
      </c>
      <c r="F452" s="1">
        <v>2181</v>
      </c>
      <c r="G452" s="2">
        <v>1</v>
      </c>
      <c r="H452" s="2">
        <v>174.16</v>
      </c>
      <c r="I452" s="183">
        <v>45992</v>
      </c>
      <c r="J452" s="184">
        <f t="shared" si="14"/>
        <v>174.16</v>
      </c>
      <c r="K452">
        <f t="shared" si="15"/>
        <v>2025</v>
      </c>
    </row>
    <row r="453" spans="1:11">
      <c r="A453" s="1" t="s">
        <v>224</v>
      </c>
      <c r="B453" t="s">
        <v>241</v>
      </c>
      <c r="C453" s="3" t="s">
        <v>23</v>
      </c>
      <c r="D453" s="47" t="s">
        <v>179</v>
      </c>
      <c r="E453" t="s">
        <v>342</v>
      </c>
      <c r="F453" s="1">
        <v>2182</v>
      </c>
      <c r="G453" s="2">
        <v>1</v>
      </c>
      <c r="H453" s="2">
        <v>31.7</v>
      </c>
      <c r="I453" s="183">
        <v>45992</v>
      </c>
      <c r="J453" s="184">
        <f t="shared" si="14"/>
        <v>31.7</v>
      </c>
      <c r="K453">
        <f t="shared" si="15"/>
        <v>2025</v>
      </c>
    </row>
    <row r="454" spans="1:11">
      <c r="A454" s="1" t="s">
        <v>224</v>
      </c>
      <c r="B454" t="s">
        <v>241</v>
      </c>
      <c r="C454" s="3" t="s">
        <v>23</v>
      </c>
      <c r="D454" s="47" t="s">
        <v>108</v>
      </c>
      <c r="E454" t="s">
        <v>342</v>
      </c>
      <c r="F454" s="1">
        <v>2184</v>
      </c>
      <c r="G454" s="2">
        <v>0.95</v>
      </c>
      <c r="H454" s="2">
        <v>39.159999999999997</v>
      </c>
      <c r="I454" s="183">
        <v>45992</v>
      </c>
      <c r="J454" s="184">
        <f t="shared" si="14"/>
        <v>37.201999999999998</v>
      </c>
      <c r="K454">
        <f t="shared" si="15"/>
        <v>2025</v>
      </c>
    </row>
    <row r="455" spans="1:11">
      <c r="A455" s="1" t="s">
        <v>224</v>
      </c>
      <c r="B455" t="s">
        <v>241</v>
      </c>
      <c r="C455" s="3" t="s">
        <v>23</v>
      </c>
      <c r="D455" s="47" t="s">
        <v>178</v>
      </c>
      <c r="E455" t="s">
        <v>342</v>
      </c>
      <c r="F455" s="1">
        <v>2185</v>
      </c>
      <c r="G455" s="2">
        <v>6.7</v>
      </c>
      <c r="H455" s="2">
        <v>79</v>
      </c>
      <c r="I455" s="183">
        <v>45992</v>
      </c>
      <c r="J455" s="184">
        <f t="shared" si="14"/>
        <v>529.30000000000007</v>
      </c>
      <c r="K455">
        <f t="shared" si="15"/>
        <v>2025</v>
      </c>
    </row>
    <row r="456" spans="1:11">
      <c r="A456" s="1" t="s">
        <v>224</v>
      </c>
      <c r="B456" t="s">
        <v>241</v>
      </c>
      <c r="C456" s="3" t="s">
        <v>23</v>
      </c>
      <c r="D456" s="47" t="s">
        <v>47</v>
      </c>
      <c r="E456" t="s">
        <v>342</v>
      </c>
      <c r="F456" s="1">
        <v>2186</v>
      </c>
      <c r="G456" s="2">
        <v>0.4</v>
      </c>
      <c r="H456" s="2">
        <v>48.25</v>
      </c>
      <c r="I456" s="183">
        <v>45992</v>
      </c>
      <c r="J456" s="184">
        <f t="shared" si="14"/>
        <v>19.3</v>
      </c>
      <c r="K456">
        <f t="shared" si="15"/>
        <v>2025</v>
      </c>
    </row>
    <row r="457" spans="1:11">
      <c r="A457" s="1" t="s">
        <v>224</v>
      </c>
      <c r="B457" t="s">
        <v>241</v>
      </c>
      <c r="C457" s="3" t="s">
        <v>23</v>
      </c>
      <c r="D457" s="47" t="s">
        <v>54</v>
      </c>
      <c r="E457" t="s">
        <v>342</v>
      </c>
      <c r="F457" s="1">
        <v>2187</v>
      </c>
      <c r="G457" s="2">
        <v>0.9</v>
      </c>
      <c r="H457" s="2">
        <v>26.66</v>
      </c>
      <c r="I457" s="183">
        <v>45992</v>
      </c>
      <c r="J457" s="184">
        <f t="shared" si="14"/>
        <v>23.994</v>
      </c>
      <c r="K457">
        <f t="shared" si="15"/>
        <v>2025</v>
      </c>
    </row>
    <row r="458" spans="1:11">
      <c r="A458" s="1" t="s">
        <v>224</v>
      </c>
      <c r="B458" t="s">
        <v>241</v>
      </c>
      <c r="C458" s="3" t="s">
        <v>23</v>
      </c>
      <c r="D458" s="47" t="s">
        <v>55</v>
      </c>
      <c r="E458" t="s">
        <v>342</v>
      </c>
      <c r="F458" s="1">
        <v>2188</v>
      </c>
      <c r="G458" s="2">
        <v>1.85</v>
      </c>
      <c r="H458" s="2">
        <v>44.73</v>
      </c>
      <c r="I458" s="183">
        <v>45992</v>
      </c>
      <c r="J458" s="184">
        <f t="shared" si="14"/>
        <v>82.750500000000002</v>
      </c>
      <c r="K458">
        <f t="shared" si="15"/>
        <v>2025</v>
      </c>
    </row>
    <row r="459" spans="1:11">
      <c r="A459" s="1" t="s">
        <v>224</v>
      </c>
      <c r="B459" t="s">
        <v>241</v>
      </c>
      <c r="C459" s="3" t="s">
        <v>23</v>
      </c>
      <c r="D459" s="47" t="s">
        <v>53</v>
      </c>
      <c r="E459" t="s">
        <v>342</v>
      </c>
      <c r="F459" s="1">
        <v>2189</v>
      </c>
      <c r="G459" s="2">
        <v>2</v>
      </c>
      <c r="H459" s="2">
        <v>12.86</v>
      </c>
      <c r="I459" s="183">
        <v>45992</v>
      </c>
      <c r="J459" s="184">
        <f t="shared" si="14"/>
        <v>25.72</v>
      </c>
      <c r="K459">
        <f t="shared" si="15"/>
        <v>2025</v>
      </c>
    </row>
    <row r="460" spans="1:11">
      <c r="A460" s="1" t="s">
        <v>224</v>
      </c>
      <c r="B460" t="s">
        <v>241</v>
      </c>
      <c r="C460" s="3" t="s">
        <v>23</v>
      </c>
      <c r="D460" s="47" t="s">
        <v>88</v>
      </c>
      <c r="E460" t="s">
        <v>342</v>
      </c>
      <c r="F460" s="1">
        <v>2190</v>
      </c>
      <c r="G460" s="2">
        <v>1.1000000000000001</v>
      </c>
      <c r="H460" s="2">
        <v>33.25</v>
      </c>
      <c r="I460" s="183">
        <v>45992</v>
      </c>
      <c r="J460" s="184">
        <f t="shared" si="14"/>
        <v>36.575000000000003</v>
      </c>
      <c r="K460">
        <f t="shared" si="15"/>
        <v>2025</v>
      </c>
    </row>
    <row r="461" spans="1:11">
      <c r="A461" s="1" t="s">
        <v>224</v>
      </c>
      <c r="B461" t="s">
        <v>241</v>
      </c>
      <c r="C461" s="3" t="s">
        <v>23</v>
      </c>
      <c r="D461" s="47" t="s">
        <v>89</v>
      </c>
      <c r="E461" t="s">
        <v>342</v>
      </c>
      <c r="F461" s="1">
        <v>2191</v>
      </c>
      <c r="G461" s="2">
        <v>2.7</v>
      </c>
      <c r="H461" s="2">
        <v>47.91</v>
      </c>
      <c r="I461" s="183">
        <v>45992</v>
      </c>
      <c r="J461" s="184">
        <f t="shared" si="14"/>
        <v>129.357</v>
      </c>
      <c r="K461">
        <f t="shared" si="15"/>
        <v>2025</v>
      </c>
    </row>
    <row r="462" spans="1:11">
      <c r="A462" s="1" t="s">
        <v>224</v>
      </c>
      <c r="B462" t="s">
        <v>241</v>
      </c>
      <c r="C462" s="3" t="s">
        <v>23</v>
      </c>
      <c r="D462" s="47" t="s">
        <v>101</v>
      </c>
      <c r="E462" t="s">
        <v>342</v>
      </c>
      <c r="F462" s="1">
        <v>2192</v>
      </c>
      <c r="G462" s="2">
        <v>3.8</v>
      </c>
      <c r="H462" s="2">
        <v>14</v>
      </c>
      <c r="I462" s="183">
        <v>45992</v>
      </c>
      <c r="J462" s="184">
        <f t="shared" si="14"/>
        <v>53.199999999999996</v>
      </c>
      <c r="K462">
        <f t="shared" si="15"/>
        <v>2025</v>
      </c>
    </row>
    <row r="463" spans="1:11">
      <c r="A463" s="1" t="s">
        <v>224</v>
      </c>
      <c r="B463" t="s">
        <v>241</v>
      </c>
      <c r="C463" s="3" t="s">
        <v>23</v>
      </c>
      <c r="D463" s="47" t="s">
        <v>102</v>
      </c>
      <c r="E463" t="s">
        <v>342</v>
      </c>
      <c r="F463" s="1">
        <v>2193</v>
      </c>
      <c r="G463" s="2">
        <v>1</v>
      </c>
      <c r="H463" s="2">
        <v>29.58</v>
      </c>
      <c r="I463" s="183">
        <v>45992</v>
      </c>
      <c r="J463" s="184">
        <f t="shared" si="14"/>
        <v>29.58</v>
      </c>
      <c r="K463">
        <f t="shared" si="15"/>
        <v>2025</v>
      </c>
    </row>
    <row r="464" spans="1:11">
      <c r="A464" s="1" t="s">
        <v>224</v>
      </c>
      <c r="B464" t="s">
        <v>241</v>
      </c>
      <c r="C464" s="3" t="s">
        <v>23</v>
      </c>
      <c r="D464" s="47" t="s">
        <v>180</v>
      </c>
      <c r="E464" t="s">
        <v>342</v>
      </c>
      <c r="F464" s="1">
        <v>2194</v>
      </c>
      <c r="G464" s="2">
        <v>1</v>
      </c>
      <c r="H464" s="2">
        <v>72.08</v>
      </c>
      <c r="I464" s="183">
        <v>45992</v>
      </c>
      <c r="J464" s="184">
        <f t="shared" si="14"/>
        <v>72.08</v>
      </c>
      <c r="K464">
        <f t="shared" si="15"/>
        <v>2025</v>
      </c>
    </row>
    <row r="465" spans="1:11">
      <c r="A465" s="1" t="s">
        <v>224</v>
      </c>
      <c r="B465" t="s">
        <v>241</v>
      </c>
      <c r="C465" s="3" t="s">
        <v>23</v>
      </c>
      <c r="D465" s="47" t="s">
        <v>61</v>
      </c>
      <c r="E465" t="s">
        <v>342</v>
      </c>
      <c r="F465" s="1">
        <v>2195</v>
      </c>
      <c r="G465" s="2">
        <v>0.4</v>
      </c>
      <c r="H465" s="2">
        <v>40</v>
      </c>
      <c r="I465" s="183">
        <v>45992</v>
      </c>
      <c r="J465" s="184">
        <f t="shared" si="14"/>
        <v>16</v>
      </c>
      <c r="K465">
        <f t="shared" si="15"/>
        <v>2025</v>
      </c>
    </row>
    <row r="466" spans="1:11">
      <c r="A466" s="1" t="s">
        <v>224</v>
      </c>
      <c r="B466" t="s">
        <v>241</v>
      </c>
      <c r="C466" s="3" t="s">
        <v>23</v>
      </c>
      <c r="D466" s="47" t="s">
        <v>268</v>
      </c>
      <c r="E466" t="s">
        <v>342</v>
      </c>
      <c r="F466" s="1">
        <v>2196</v>
      </c>
      <c r="G466" s="2">
        <v>2</v>
      </c>
      <c r="H466" s="2">
        <v>74.78</v>
      </c>
      <c r="I466" s="183">
        <v>45992</v>
      </c>
      <c r="J466" s="184">
        <f t="shared" si="14"/>
        <v>149.56</v>
      </c>
      <c r="K466">
        <f t="shared" si="15"/>
        <v>2025</v>
      </c>
    </row>
    <row r="467" spans="1:11">
      <c r="A467" s="1" t="s">
        <v>224</v>
      </c>
      <c r="B467" t="s">
        <v>241</v>
      </c>
      <c r="C467" s="3" t="s">
        <v>23</v>
      </c>
      <c r="D467" s="47" t="s">
        <v>87</v>
      </c>
      <c r="E467" t="s">
        <v>342</v>
      </c>
      <c r="F467" s="1">
        <v>2197</v>
      </c>
      <c r="G467" s="2">
        <v>0.4</v>
      </c>
      <c r="H467" s="2">
        <v>36.25</v>
      </c>
      <c r="I467" s="183">
        <v>45992</v>
      </c>
      <c r="J467" s="184">
        <f t="shared" si="14"/>
        <v>14.5</v>
      </c>
      <c r="K467">
        <f t="shared" si="15"/>
        <v>2025</v>
      </c>
    </row>
    <row r="468" spans="1:11">
      <c r="A468" s="1" t="s">
        <v>224</v>
      </c>
      <c r="B468" t="s">
        <v>241</v>
      </c>
      <c r="C468" s="3" t="s">
        <v>23</v>
      </c>
      <c r="D468" s="47" t="s">
        <v>119</v>
      </c>
      <c r="E468" t="s">
        <v>342</v>
      </c>
      <c r="F468" s="1">
        <v>2198</v>
      </c>
      <c r="G468" s="2">
        <v>0.4</v>
      </c>
      <c r="H468" s="2">
        <v>18.96</v>
      </c>
      <c r="I468" s="183">
        <v>45992</v>
      </c>
      <c r="J468" s="184">
        <f t="shared" si="14"/>
        <v>7.5840000000000005</v>
      </c>
      <c r="K468">
        <f t="shared" si="15"/>
        <v>2025</v>
      </c>
    </row>
    <row r="469" spans="1:11">
      <c r="A469" s="1" t="s">
        <v>224</v>
      </c>
      <c r="B469" t="s">
        <v>241</v>
      </c>
      <c r="C469" s="3" t="s">
        <v>23</v>
      </c>
      <c r="D469" s="47" t="s">
        <v>91</v>
      </c>
      <c r="E469" t="s">
        <v>342</v>
      </c>
      <c r="F469" s="1">
        <v>2199</v>
      </c>
      <c r="G469" s="2">
        <v>0.35</v>
      </c>
      <c r="H469" s="2">
        <v>13.5</v>
      </c>
      <c r="I469" s="183">
        <v>45992</v>
      </c>
      <c r="J469" s="184">
        <f t="shared" si="14"/>
        <v>4.7249999999999996</v>
      </c>
      <c r="K469">
        <f t="shared" si="15"/>
        <v>2025</v>
      </c>
    </row>
    <row r="470" spans="1:11">
      <c r="A470" s="1" t="s">
        <v>224</v>
      </c>
      <c r="B470" t="s">
        <v>241</v>
      </c>
      <c r="C470" s="3" t="s">
        <v>23</v>
      </c>
      <c r="D470" s="47" t="s">
        <v>57</v>
      </c>
      <c r="E470" t="s">
        <v>342</v>
      </c>
      <c r="F470" s="1">
        <v>2200</v>
      </c>
      <c r="G470" s="2">
        <v>0.95</v>
      </c>
      <c r="H470" s="2">
        <v>18.75</v>
      </c>
      <c r="I470" s="183">
        <v>45992</v>
      </c>
      <c r="J470" s="184">
        <f t="shared" si="14"/>
        <v>17.8125</v>
      </c>
      <c r="K470">
        <f t="shared" si="15"/>
        <v>2025</v>
      </c>
    </row>
    <row r="471" spans="1:11">
      <c r="A471" s="1" t="s">
        <v>224</v>
      </c>
      <c r="B471" t="s">
        <v>241</v>
      </c>
      <c r="C471" s="3" t="s">
        <v>23</v>
      </c>
      <c r="D471" s="47" t="s">
        <v>77</v>
      </c>
      <c r="E471" t="s">
        <v>342</v>
      </c>
      <c r="F471" s="1">
        <v>2201</v>
      </c>
      <c r="G471" s="2">
        <v>1</v>
      </c>
      <c r="H471" s="2">
        <v>71.010000000000005</v>
      </c>
      <c r="I471" s="183">
        <v>45992</v>
      </c>
      <c r="J471" s="184">
        <f t="shared" si="14"/>
        <v>71.010000000000005</v>
      </c>
      <c r="K471">
        <f t="shared" si="15"/>
        <v>2025</v>
      </c>
    </row>
    <row r="472" spans="1:11">
      <c r="A472" s="1" t="s">
        <v>224</v>
      </c>
      <c r="B472" t="s">
        <v>241</v>
      </c>
      <c r="C472" s="3" t="s">
        <v>23</v>
      </c>
      <c r="D472" s="47" t="s">
        <v>100</v>
      </c>
      <c r="E472" t="s">
        <v>342</v>
      </c>
      <c r="F472" s="1">
        <v>2202</v>
      </c>
      <c r="G472" s="2">
        <v>0.4</v>
      </c>
      <c r="H472" s="2">
        <v>14.75</v>
      </c>
      <c r="I472" s="183">
        <v>45992</v>
      </c>
      <c r="J472" s="184">
        <f t="shared" si="14"/>
        <v>5.9</v>
      </c>
      <c r="K472">
        <f t="shared" si="15"/>
        <v>2025</v>
      </c>
    </row>
    <row r="473" spans="1:11">
      <c r="A473" s="1" t="s">
        <v>224</v>
      </c>
      <c r="B473" t="s">
        <v>241</v>
      </c>
      <c r="C473" s="3" t="s">
        <v>220</v>
      </c>
      <c r="D473" s="47" t="s">
        <v>257</v>
      </c>
      <c r="E473" t="s">
        <v>342</v>
      </c>
      <c r="F473" s="1">
        <v>2345</v>
      </c>
      <c r="G473" s="2">
        <v>6</v>
      </c>
      <c r="H473" s="2">
        <v>21.84</v>
      </c>
      <c r="I473" s="183">
        <v>45992</v>
      </c>
      <c r="J473" s="184">
        <f t="shared" si="14"/>
        <v>131.04</v>
      </c>
      <c r="K473">
        <f t="shared" si="15"/>
        <v>2025</v>
      </c>
    </row>
    <row r="474" spans="1:11">
      <c r="A474" s="1" t="s">
        <v>224</v>
      </c>
      <c r="B474" t="s">
        <v>241</v>
      </c>
      <c r="C474" s="3" t="s">
        <v>220</v>
      </c>
      <c r="D474" s="47" t="s">
        <v>269</v>
      </c>
      <c r="E474" t="s">
        <v>342</v>
      </c>
      <c r="F474" s="1">
        <v>2346</v>
      </c>
      <c r="G474" s="2">
        <v>0.9</v>
      </c>
      <c r="H474" s="2">
        <v>32.33</v>
      </c>
      <c r="I474" s="183">
        <v>45992</v>
      </c>
      <c r="J474" s="184">
        <f t="shared" si="14"/>
        <v>29.096999999999998</v>
      </c>
      <c r="K474">
        <f t="shared" si="15"/>
        <v>2025</v>
      </c>
    </row>
    <row r="475" spans="1:11">
      <c r="A475" s="1" t="s">
        <v>225</v>
      </c>
      <c r="B475" t="s">
        <v>241</v>
      </c>
      <c r="C475" s="3" t="s">
        <v>23</v>
      </c>
      <c r="D475" s="47" t="s">
        <v>171</v>
      </c>
      <c r="E475" t="s">
        <v>342</v>
      </c>
      <c r="F475" s="1">
        <v>2203</v>
      </c>
      <c r="G475" s="2">
        <v>0.3</v>
      </c>
      <c r="H475" s="2">
        <v>16.46</v>
      </c>
      <c r="I475" s="183">
        <v>45992</v>
      </c>
      <c r="J475" s="184">
        <f t="shared" si="14"/>
        <v>4.9379999999999997</v>
      </c>
      <c r="K475">
        <f t="shared" si="15"/>
        <v>2025</v>
      </c>
    </row>
    <row r="476" spans="1:11">
      <c r="A476" s="1" t="s">
        <v>225</v>
      </c>
      <c r="B476" t="s">
        <v>241</v>
      </c>
      <c r="C476" s="3" t="s">
        <v>23</v>
      </c>
      <c r="D476" s="47" t="s">
        <v>133</v>
      </c>
      <c r="E476" t="s">
        <v>342</v>
      </c>
      <c r="F476" s="1">
        <v>2204</v>
      </c>
      <c r="G476" s="2">
        <v>2</v>
      </c>
      <c r="H476" s="2">
        <v>50.29</v>
      </c>
      <c r="I476" s="183">
        <v>45992</v>
      </c>
      <c r="J476" s="184">
        <f t="shared" si="14"/>
        <v>100.58</v>
      </c>
      <c r="K476">
        <f t="shared" si="15"/>
        <v>2025</v>
      </c>
    </row>
    <row r="477" spans="1:11">
      <c r="A477" s="1" t="s">
        <v>225</v>
      </c>
      <c r="B477" t="s">
        <v>241</v>
      </c>
      <c r="C477" s="3" t="s">
        <v>23</v>
      </c>
      <c r="D477" s="47" t="s">
        <v>132</v>
      </c>
      <c r="E477" t="s">
        <v>342</v>
      </c>
      <c r="F477" s="1">
        <v>2205</v>
      </c>
      <c r="G477" s="2">
        <v>1.8</v>
      </c>
      <c r="H477" s="2">
        <v>58.79</v>
      </c>
      <c r="I477" s="183">
        <v>45992</v>
      </c>
      <c r="J477" s="184">
        <f t="shared" si="14"/>
        <v>105.822</v>
      </c>
      <c r="K477">
        <f t="shared" si="15"/>
        <v>2025</v>
      </c>
    </row>
    <row r="478" spans="1:11">
      <c r="A478" s="1" t="s">
        <v>225</v>
      </c>
      <c r="B478" t="s">
        <v>241</v>
      </c>
      <c r="C478" s="3" t="s">
        <v>23</v>
      </c>
      <c r="D478" s="47" t="s">
        <v>117</v>
      </c>
      <c r="E478" t="s">
        <v>342</v>
      </c>
      <c r="F478" s="1">
        <v>2206</v>
      </c>
      <c r="G478" s="2">
        <v>0.9</v>
      </c>
      <c r="H478" s="2">
        <v>58.79</v>
      </c>
      <c r="I478" s="183">
        <v>45992</v>
      </c>
      <c r="J478" s="184">
        <f t="shared" si="14"/>
        <v>52.911000000000001</v>
      </c>
      <c r="K478">
        <f t="shared" si="15"/>
        <v>2025</v>
      </c>
    </row>
    <row r="479" spans="1:11">
      <c r="A479" s="1" t="s">
        <v>225</v>
      </c>
      <c r="B479" t="s">
        <v>241</v>
      </c>
      <c r="C479" s="3" t="s">
        <v>23</v>
      </c>
      <c r="D479" s="47" t="s">
        <v>65</v>
      </c>
      <c r="E479" t="s">
        <v>342</v>
      </c>
      <c r="F479" s="1">
        <v>2207</v>
      </c>
      <c r="G479" s="2">
        <v>1</v>
      </c>
      <c r="H479" s="2">
        <v>21.92</v>
      </c>
      <c r="I479" s="183">
        <v>45992</v>
      </c>
      <c r="J479" s="184">
        <f t="shared" si="14"/>
        <v>21.92</v>
      </c>
      <c r="K479">
        <f t="shared" si="15"/>
        <v>2025</v>
      </c>
    </row>
    <row r="480" spans="1:11">
      <c r="A480" s="1" t="s">
        <v>225</v>
      </c>
      <c r="B480" t="s">
        <v>241</v>
      </c>
      <c r="C480" s="3" t="s">
        <v>23</v>
      </c>
      <c r="D480" s="47" t="s">
        <v>92</v>
      </c>
      <c r="E480" t="s">
        <v>342</v>
      </c>
      <c r="F480" s="1">
        <v>2208</v>
      </c>
      <c r="G480" s="2">
        <v>0.6</v>
      </c>
      <c r="H480" s="2">
        <v>29.08</v>
      </c>
      <c r="I480" s="183">
        <v>45992</v>
      </c>
      <c r="J480" s="184">
        <f t="shared" si="14"/>
        <v>17.447999999999997</v>
      </c>
      <c r="K480">
        <f t="shared" si="15"/>
        <v>2025</v>
      </c>
    </row>
    <row r="481" spans="1:11">
      <c r="A481" s="1" t="s">
        <v>225</v>
      </c>
      <c r="B481" t="s">
        <v>241</v>
      </c>
      <c r="C481" s="3" t="s">
        <v>23</v>
      </c>
      <c r="D481" s="47" t="s">
        <v>97</v>
      </c>
      <c r="E481" t="s">
        <v>342</v>
      </c>
      <c r="F481" s="1">
        <v>2209</v>
      </c>
      <c r="G481" s="2">
        <v>0.2</v>
      </c>
      <c r="H481" s="2">
        <v>34.15</v>
      </c>
      <c r="I481" s="183">
        <v>45992</v>
      </c>
      <c r="J481" s="184">
        <f t="shared" si="14"/>
        <v>6.83</v>
      </c>
      <c r="K481">
        <f t="shared" si="15"/>
        <v>2025</v>
      </c>
    </row>
    <row r="482" spans="1:11">
      <c r="A482" s="1" t="s">
        <v>225</v>
      </c>
      <c r="B482" t="s">
        <v>241</v>
      </c>
      <c r="C482" s="3" t="s">
        <v>23</v>
      </c>
      <c r="D482" s="47" t="s">
        <v>71</v>
      </c>
      <c r="E482" t="s">
        <v>342</v>
      </c>
      <c r="F482" s="1">
        <v>2210</v>
      </c>
      <c r="G482" s="2">
        <v>2</v>
      </c>
      <c r="H482" s="2">
        <v>65.75</v>
      </c>
      <c r="I482" s="183">
        <v>45992</v>
      </c>
      <c r="J482" s="184">
        <f t="shared" si="14"/>
        <v>131.5</v>
      </c>
      <c r="K482">
        <f t="shared" si="15"/>
        <v>2025</v>
      </c>
    </row>
    <row r="483" spans="1:11">
      <c r="A483" s="1" t="s">
        <v>225</v>
      </c>
      <c r="B483" t="s">
        <v>241</v>
      </c>
      <c r="C483" s="3" t="s">
        <v>23</v>
      </c>
      <c r="D483" s="47" t="s">
        <v>124</v>
      </c>
      <c r="E483" t="s">
        <v>342</v>
      </c>
      <c r="F483" s="1">
        <v>2211</v>
      </c>
      <c r="G483" s="2">
        <v>1.95</v>
      </c>
      <c r="H483" s="2">
        <v>21.99</v>
      </c>
      <c r="I483" s="183">
        <v>45992</v>
      </c>
      <c r="J483" s="184">
        <f t="shared" si="14"/>
        <v>42.880499999999998</v>
      </c>
      <c r="K483">
        <f t="shared" si="15"/>
        <v>2025</v>
      </c>
    </row>
    <row r="484" spans="1:11">
      <c r="A484" s="1" t="s">
        <v>225</v>
      </c>
      <c r="B484" t="s">
        <v>241</v>
      </c>
      <c r="C484" s="3" t="s">
        <v>23</v>
      </c>
      <c r="D484" s="47" t="s">
        <v>123</v>
      </c>
      <c r="E484" t="s">
        <v>342</v>
      </c>
      <c r="F484" s="1">
        <v>2212</v>
      </c>
      <c r="G484" s="2">
        <v>2.8</v>
      </c>
      <c r="H484" s="2">
        <v>23.65</v>
      </c>
      <c r="I484" s="183">
        <v>45992</v>
      </c>
      <c r="J484" s="184">
        <f t="shared" si="14"/>
        <v>66.22</v>
      </c>
      <c r="K484">
        <f t="shared" si="15"/>
        <v>2025</v>
      </c>
    </row>
    <row r="485" spans="1:11">
      <c r="A485" s="1" t="s">
        <v>225</v>
      </c>
      <c r="B485" t="s">
        <v>241</v>
      </c>
      <c r="C485" s="3" t="s">
        <v>23</v>
      </c>
      <c r="D485" s="47" t="s">
        <v>175</v>
      </c>
      <c r="E485" t="s">
        <v>342</v>
      </c>
      <c r="F485" s="1">
        <v>2213</v>
      </c>
      <c r="G485" s="2">
        <v>7</v>
      </c>
      <c r="H485" s="2">
        <v>14.28</v>
      </c>
      <c r="I485" s="183">
        <v>45992</v>
      </c>
      <c r="J485" s="184">
        <f t="shared" si="14"/>
        <v>99.96</v>
      </c>
      <c r="K485">
        <f t="shared" si="15"/>
        <v>2025</v>
      </c>
    </row>
    <row r="486" spans="1:11">
      <c r="A486" s="1" t="s">
        <v>225</v>
      </c>
      <c r="B486" t="s">
        <v>241</v>
      </c>
      <c r="C486" s="3" t="s">
        <v>23</v>
      </c>
      <c r="D486" s="47" t="s">
        <v>176</v>
      </c>
      <c r="E486" t="s">
        <v>342</v>
      </c>
      <c r="F486" s="1">
        <v>2214</v>
      </c>
      <c r="G486" s="2">
        <v>1.95</v>
      </c>
      <c r="H486" s="2">
        <v>34.15</v>
      </c>
      <c r="I486" s="183">
        <v>45992</v>
      </c>
      <c r="J486" s="184">
        <f t="shared" si="14"/>
        <v>66.592500000000001</v>
      </c>
      <c r="K486">
        <f t="shared" si="15"/>
        <v>2025</v>
      </c>
    </row>
    <row r="487" spans="1:11">
      <c r="A487" s="1" t="s">
        <v>225</v>
      </c>
      <c r="B487" t="s">
        <v>241</v>
      </c>
      <c r="C487" s="3" t="s">
        <v>23</v>
      </c>
      <c r="D487" s="47" t="s">
        <v>177</v>
      </c>
      <c r="E487" t="s">
        <v>342</v>
      </c>
      <c r="F487" s="1">
        <v>2215</v>
      </c>
      <c r="G487" s="2">
        <v>2.1</v>
      </c>
      <c r="H487" s="2">
        <v>37.42</v>
      </c>
      <c r="I487" s="183">
        <v>45992</v>
      </c>
      <c r="J487" s="184">
        <f t="shared" si="14"/>
        <v>78.582000000000008</v>
      </c>
      <c r="K487">
        <f t="shared" si="15"/>
        <v>2025</v>
      </c>
    </row>
    <row r="488" spans="1:11">
      <c r="A488" s="1" t="s">
        <v>225</v>
      </c>
      <c r="B488" t="s">
        <v>241</v>
      </c>
      <c r="C488" s="3" t="s">
        <v>220</v>
      </c>
      <c r="D488" s="47" t="s">
        <v>317</v>
      </c>
      <c r="E488" t="s">
        <v>342</v>
      </c>
      <c r="F488" s="1">
        <v>2364</v>
      </c>
      <c r="G488" s="2">
        <v>1</v>
      </c>
      <c r="H488" s="2">
        <v>21.68</v>
      </c>
      <c r="I488" s="183">
        <v>45992</v>
      </c>
      <c r="J488" s="184">
        <f t="shared" si="14"/>
        <v>21.68</v>
      </c>
      <c r="K488">
        <f t="shared" si="15"/>
        <v>2025</v>
      </c>
    </row>
    <row r="489" spans="1:11">
      <c r="A489" s="1" t="s">
        <v>226</v>
      </c>
      <c r="B489" t="s">
        <v>241</v>
      </c>
      <c r="C489" s="3" t="s">
        <v>23</v>
      </c>
      <c r="D489" s="47" t="s">
        <v>263</v>
      </c>
      <c r="E489" t="s">
        <v>342</v>
      </c>
      <c r="F489" s="1">
        <v>2216</v>
      </c>
      <c r="G489" s="2">
        <v>1.35</v>
      </c>
      <c r="H489" s="2">
        <v>5.0599999999999996</v>
      </c>
      <c r="I489" s="183">
        <v>45992</v>
      </c>
      <c r="J489" s="184">
        <f t="shared" si="14"/>
        <v>6.8309999999999995</v>
      </c>
      <c r="K489">
        <f t="shared" si="15"/>
        <v>2025</v>
      </c>
    </row>
    <row r="490" spans="1:11">
      <c r="A490" s="1" t="s">
        <v>226</v>
      </c>
      <c r="B490" t="s">
        <v>241</v>
      </c>
      <c r="C490" s="3" t="s">
        <v>23</v>
      </c>
      <c r="D490" s="47" t="s">
        <v>72</v>
      </c>
      <c r="E490" t="s">
        <v>342</v>
      </c>
      <c r="F490" s="1">
        <v>2217</v>
      </c>
      <c r="G490" s="2">
        <v>1.6</v>
      </c>
      <c r="H490" s="2">
        <v>5.18</v>
      </c>
      <c r="I490" s="183">
        <v>45992</v>
      </c>
      <c r="J490" s="184">
        <f t="shared" si="14"/>
        <v>8.2880000000000003</v>
      </c>
      <c r="K490">
        <f t="shared" si="15"/>
        <v>2025</v>
      </c>
    </row>
    <row r="491" spans="1:11">
      <c r="A491" s="1" t="s">
        <v>226</v>
      </c>
      <c r="B491" t="s">
        <v>241</v>
      </c>
      <c r="C491" s="3" t="s">
        <v>23</v>
      </c>
      <c r="D491" s="47" t="s">
        <v>264</v>
      </c>
      <c r="E491" t="s">
        <v>342</v>
      </c>
      <c r="F491" s="1">
        <v>2218</v>
      </c>
      <c r="G491" s="2">
        <v>2.1</v>
      </c>
      <c r="H491" s="2">
        <v>6.16</v>
      </c>
      <c r="I491" s="183">
        <v>45992</v>
      </c>
      <c r="J491" s="184">
        <f t="shared" si="14"/>
        <v>12.936000000000002</v>
      </c>
      <c r="K491">
        <f t="shared" si="15"/>
        <v>2025</v>
      </c>
    </row>
    <row r="492" spans="1:11">
      <c r="A492" s="1" t="s">
        <v>226</v>
      </c>
      <c r="B492" t="s">
        <v>241</v>
      </c>
      <c r="C492" s="3" t="s">
        <v>23</v>
      </c>
      <c r="D492" s="47" t="s">
        <v>74</v>
      </c>
      <c r="E492" t="s">
        <v>342</v>
      </c>
      <c r="F492" s="1">
        <v>2219</v>
      </c>
      <c r="G492" s="2">
        <v>1.2</v>
      </c>
      <c r="H492" s="2">
        <v>6.07</v>
      </c>
      <c r="I492" s="183">
        <v>45992</v>
      </c>
      <c r="J492" s="184">
        <f t="shared" si="14"/>
        <v>7.2839999999999998</v>
      </c>
      <c r="K492">
        <f t="shared" si="15"/>
        <v>2025</v>
      </c>
    </row>
    <row r="493" spans="1:11">
      <c r="A493" s="1" t="s">
        <v>226</v>
      </c>
      <c r="B493" t="s">
        <v>241</v>
      </c>
      <c r="C493" s="3" t="s">
        <v>23</v>
      </c>
      <c r="D493" s="47" t="s">
        <v>73</v>
      </c>
      <c r="E493" t="s">
        <v>342</v>
      </c>
      <c r="F493" s="1">
        <v>2220</v>
      </c>
      <c r="G493" s="2">
        <v>0.8</v>
      </c>
      <c r="H493" s="2">
        <v>6.12</v>
      </c>
      <c r="I493" s="183">
        <v>45992</v>
      </c>
      <c r="J493" s="184">
        <f t="shared" si="14"/>
        <v>4.8960000000000008</v>
      </c>
      <c r="K493">
        <f t="shared" si="15"/>
        <v>2025</v>
      </c>
    </row>
    <row r="494" spans="1:11">
      <c r="A494" s="1" t="s">
        <v>226</v>
      </c>
      <c r="B494" t="s">
        <v>241</v>
      </c>
      <c r="C494" s="3" t="s">
        <v>23</v>
      </c>
      <c r="D494" s="47" t="s">
        <v>82</v>
      </c>
      <c r="E494" t="s">
        <v>342</v>
      </c>
      <c r="F494" s="1">
        <v>2221</v>
      </c>
      <c r="G494" s="2">
        <v>0.4</v>
      </c>
      <c r="H494" s="2">
        <v>9.09</v>
      </c>
      <c r="I494" s="183">
        <v>45992</v>
      </c>
      <c r="J494" s="184">
        <f t="shared" si="14"/>
        <v>3.6360000000000001</v>
      </c>
      <c r="K494">
        <f t="shared" si="15"/>
        <v>2025</v>
      </c>
    </row>
    <row r="495" spans="1:11">
      <c r="A495" s="1" t="s">
        <v>226</v>
      </c>
      <c r="B495" t="s">
        <v>241</v>
      </c>
      <c r="C495" s="3" t="s">
        <v>23</v>
      </c>
      <c r="D495" s="47" t="s">
        <v>121</v>
      </c>
      <c r="E495" t="s">
        <v>342</v>
      </c>
      <c r="F495" s="1">
        <v>2222</v>
      </c>
      <c r="G495" s="2">
        <v>0.05</v>
      </c>
      <c r="H495" s="2">
        <v>30.52</v>
      </c>
      <c r="I495" s="183">
        <v>45992</v>
      </c>
      <c r="J495" s="184">
        <f t="shared" si="14"/>
        <v>1.526</v>
      </c>
      <c r="K495">
        <f t="shared" si="15"/>
        <v>2025</v>
      </c>
    </row>
    <row r="496" spans="1:11">
      <c r="A496" s="1" t="s">
        <v>226</v>
      </c>
      <c r="B496" t="s">
        <v>241</v>
      </c>
      <c r="C496" s="3" t="s">
        <v>23</v>
      </c>
      <c r="D496" s="47" t="s">
        <v>260</v>
      </c>
      <c r="E496" t="s">
        <v>342</v>
      </c>
      <c r="F496" s="1">
        <v>2223</v>
      </c>
      <c r="G496" s="2">
        <v>1.7</v>
      </c>
      <c r="H496" s="2">
        <v>21.56</v>
      </c>
      <c r="I496" s="183">
        <v>45992</v>
      </c>
      <c r="J496" s="184">
        <f t="shared" si="14"/>
        <v>36.651999999999994</v>
      </c>
      <c r="K496">
        <f t="shared" si="15"/>
        <v>2025</v>
      </c>
    </row>
    <row r="497" spans="1:11">
      <c r="A497" s="1" t="s">
        <v>226</v>
      </c>
      <c r="B497" t="s">
        <v>241</v>
      </c>
      <c r="C497" s="3" t="s">
        <v>23</v>
      </c>
      <c r="D497" s="47" t="s">
        <v>68</v>
      </c>
      <c r="E497" t="s">
        <v>342</v>
      </c>
      <c r="F497" s="1">
        <v>2224</v>
      </c>
      <c r="G497" s="2">
        <v>2.6</v>
      </c>
      <c r="H497" s="2">
        <v>27.06</v>
      </c>
      <c r="I497" s="183">
        <v>45992</v>
      </c>
      <c r="J497" s="184">
        <f t="shared" si="14"/>
        <v>70.355999999999995</v>
      </c>
      <c r="K497">
        <f t="shared" si="15"/>
        <v>2025</v>
      </c>
    </row>
    <row r="498" spans="1:11">
      <c r="A498" s="1" t="s">
        <v>226</v>
      </c>
      <c r="B498" t="s">
        <v>241</v>
      </c>
      <c r="C498" s="3" t="s">
        <v>23</v>
      </c>
      <c r="D498" s="47" t="s">
        <v>69</v>
      </c>
      <c r="E498" t="s">
        <v>342</v>
      </c>
      <c r="F498" s="1">
        <v>2225</v>
      </c>
      <c r="G498" s="2">
        <v>3.05</v>
      </c>
      <c r="H498" s="2">
        <v>51</v>
      </c>
      <c r="I498" s="183">
        <v>45992</v>
      </c>
      <c r="J498" s="184">
        <f t="shared" si="14"/>
        <v>155.54999999999998</v>
      </c>
      <c r="K498">
        <f t="shared" si="15"/>
        <v>2025</v>
      </c>
    </row>
    <row r="499" spans="1:11">
      <c r="A499" s="1" t="s">
        <v>226</v>
      </c>
      <c r="B499" t="s">
        <v>241</v>
      </c>
      <c r="C499" s="3" t="s">
        <v>23</v>
      </c>
      <c r="D499" s="47" t="s">
        <v>67</v>
      </c>
      <c r="E499" t="s">
        <v>342</v>
      </c>
      <c r="F499" s="1">
        <v>2226</v>
      </c>
      <c r="G499" s="2">
        <v>2</v>
      </c>
      <c r="H499" s="2">
        <v>123.61</v>
      </c>
      <c r="I499" s="183">
        <v>45992</v>
      </c>
      <c r="J499" s="184">
        <f t="shared" si="14"/>
        <v>247.22</v>
      </c>
      <c r="K499">
        <f t="shared" si="15"/>
        <v>2025</v>
      </c>
    </row>
    <row r="500" spans="1:11">
      <c r="A500" s="1" t="s">
        <v>226</v>
      </c>
      <c r="B500" t="s">
        <v>241</v>
      </c>
      <c r="C500" s="3" t="s">
        <v>23</v>
      </c>
      <c r="D500" s="47" t="s">
        <v>66</v>
      </c>
      <c r="E500" t="s">
        <v>342</v>
      </c>
      <c r="F500" s="1">
        <v>2227</v>
      </c>
      <c r="G500" s="2">
        <v>0.8</v>
      </c>
      <c r="H500" s="2">
        <v>33.24</v>
      </c>
      <c r="I500" s="183">
        <v>45992</v>
      </c>
      <c r="J500" s="184">
        <f t="shared" si="14"/>
        <v>26.592000000000002</v>
      </c>
      <c r="K500">
        <f t="shared" si="15"/>
        <v>2025</v>
      </c>
    </row>
    <row r="501" spans="1:11">
      <c r="A501" s="1" t="s">
        <v>226</v>
      </c>
      <c r="B501" t="s">
        <v>241</v>
      </c>
      <c r="C501" s="3" t="s">
        <v>23</v>
      </c>
      <c r="D501" s="47" t="s">
        <v>58</v>
      </c>
      <c r="E501" t="s">
        <v>342</v>
      </c>
      <c r="F501" s="1">
        <v>2229</v>
      </c>
      <c r="G501" s="2">
        <v>0.95</v>
      </c>
      <c r="H501" s="2">
        <v>72.040000000000006</v>
      </c>
      <c r="I501" s="183">
        <v>45992</v>
      </c>
      <c r="J501" s="184">
        <f t="shared" si="14"/>
        <v>68.438000000000002</v>
      </c>
      <c r="K501">
        <f t="shared" si="15"/>
        <v>2025</v>
      </c>
    </row>
    <row r="502" spans="1:11">
      <c r="A502" s="1" t="s">
        <v>226</v>
      </c>
      <c r="B502" t="s">
        <v>241</v>
      </c>
      <c r="C502" s="3" t="s">
        <v>23</v>
      </c>
      <c r="D502" s="47" t="s">
        <v>48</v>
      </c>
      <c r="E502" t="s">
        <v>342</v>
      </c>
      <c r="F502" s="1">
        <v>2230</v>
      </c>
      <c r="G502" s="2">
        <v>1</v>
      </c>
      <c r="H502" s="2">
        <v>35.020000000000003</v>
      </c>
      <c r="I502" s="183">
        <v>45992</v>
      </c>
      <c r="J502" s="184">
        <f t="shared" si="14"/>
        <v>35.020000000000003</v>
      </c>
      <c r="K502">
        <f t="shared" si="15"/>
        <v>2025</v>
      </c>
    </row>
    <row r="503" spans="1:11">
      <c r="A503" s="1" t="s">
        <v>227</v>
      </c>
      <c r="B503" t="s">
        <v>241</v>
      </c>
      <c r="C503" s="3" t="s">
        <v>23</v>
      </c>
      <c r="D503" s="47" t="s">
        <v>44</v>
      </c>
      <c r="E503" t="s">
        <v>342</v>
      </c>
      <c r="F503" s="1">
        <v>2233</v>
      </c>
      <c r="G503" s="2">
        <v>2.35</v>
      </c>
      <c r="H503" s="2">
        <v>17.41</v>
      </c>
      <c r="I503" s="183">
        <v>45992</v>
      </c>
      <c r="J503" s="184">
        <f t="shared" si="14"/>
        <v>40.913499999999999</v>
      </c>
      <c r="K503">
        <f t="shared" si="15"/>
        <v>2025</v>
      </c>
    </row>
    <row r="504" spans="1:11">
      <c r="A504" s="1" t="s">
        <v>227</v>
      </c>
      <c r="B504" t="s">
        <v>241</v>
      </c>
      <c r="C504" s="3" t="s">
        <v>23</v>
      </c>
      <c r="D504" s="47" t="s">
        <v>50</v>
      </c>
      <c r="E504" t="s">
        <v>342</v>
      </c>
      <c r="F504" s="1">
        <v>2234</v>
      </c>
      <c r="G504" s="2">
        <v>2.0499999999999998</v>
      </c>
      <c r="H504" s="2">
        <v>16.170000000000002</v>
      </c>
      <c r="I504" s="183">
        <v>45992</v>
      </c>
      <c r="J504" s="184">
        <f t="shared" si="14"/>
        <v>33.148499999999999</v>
      </c>
      <c r="K504">
        <f t="shared" si="15"/>
        <v>2025</v>
      </c>
    </row>
    <row r="505" spans="1:11">
      <c r="A505" s="1" t="s">
        <v>227</v>
      </c>
      <c r="B505" t="s">
        <v>241</v>
      </c>
      <c r="C505" s="3" t="s">
        <v>23</v>
      </c>
      <c r="D505" s="47" t="s">
        <v>113</v>
      </c>
      <c r="E505" t="s">
        <v>342</v>
      </c>
      <c r="F505" s="1">
        <v>2235</v>
      </c>
      <c r="G505" s="2">
        <v>2.35</v>
      </c>
      <c r="H505" s="2">
        <v>10.83</v>
      </c>
      <c r="I505" s="183">
        <v>45992</v>
      </c>
      <c r="J505" s="184">
        <f t="shared" si="14"/>
        <v>25.450500000000002</v>
      </c>
      <c r="K505">
        <f t="shared" si="15"/>
        <v>2025</v>
      </c>
    </row>
    <row r="506" spans="1:11">
      <c r="A506" s="1" t="s">
        <v>227</v>
      </c>
      <c r="B506" t="s">
        <v>241</v>
      </c>
      <c r="C506" s="3" t="s">
        <v>23</v>
      </c>
      <c r="D506" s="47" t="s">
        <v>70</v>
      </c>
      <c r="E506" t="s">
        <v>342</v>
      </c>
      <c r="F506" s="1">
        <v>2236</v>
      </c>
      <c r="G506" s="2">
        <v>0.5</v>
      </c>
      <c r="H506" s="2">
        <v>16.95</v>
      </c>
      <c r="I506" s="183">
        <v>45992</v>
      </c>
      <c r="J506" s="184">
        <f t="shared" si="14"/>
        <v>8.4749999999999996</v>
      </c>
      <c r="K506">
        <f t="shared" si="15"/>
        <v>2025</v>
      </c>
    </row>
    <row r="507" spans="1:11">
      <c r="A507" s="1" t="s">
        <v>227</v>
      </c>
      <c r="B507" t="s">
        <v>241</v>
      </c>
      <c r="C507" s="3" t="s">
        <v>23</v>
      </c>
      <c r="D507" s="47" t="s">
        <v>75</v>
      </c>
      <c r="E507" t="s">
        <v>342</v>
      </c>
      <c r="F507" s="1">
        <v>2237</v>
      </c>
      <c r="G507" s="2">
        <v>2</v>
      </c>
      <c r="H507" s="2">
        <v>11.51</v>
      </c>
      <c r="I507" s="183">
        <v>45992</v>
      </c>
      <c r="J507" s="184">
        <f t="shared" si="14"/>
        <v>23.02</v>
      </c>
      <c r="K507">
        <f t="shared" si="15"/>
        <v>2025</v>
      </c>
    </row>
    <row r="508" spans="1:11">
      <c r="A508" s="1" t="s">
        <v>227</v>
      </c>
      <c r="B508" t="s">
        <v>241</v>
      </c>
      <c r="C508" s="3" t="s">
        <v>23</v>
      </c>
      <c r="D508" s="47" t="s">
        <v>85</v>
      </c>
      <c r="E508" t="s">
        <v>342</v>
      </c>
      <c r="F508" s="1">
        <v>2238</v>
      </c>
      <c r="G508" s="2">
        <v>29.4</v>
      </c>
      <c r="H508" s="2">
        <v>15.4</v>
      </c>
      <c r="I508" s="183">
        <v>45992</v>
      </c>
      <c r="J508" s="184">
        <f t="shared" si="14"/>
        <v>452.76</v>
      </c>
      <c r="K508">
        <f t="shared" si="15"/>
        <v>2025</v>
      </c>
    </row>
    <row r="509" spans="1:11">
      <c r="A509" s="1" t="s">
        <v>227</v>
      </c>
      <c r="B509" t="s">
        <v>241</v>
      </c>
      <c r="C509" s="3" t="s">
        <v>23</v>
      </c>
      <c r="D509" s="47" t="s">
        <v>86</v>
      </c>
      <c r="E509" t="s">
        <v>342</v>
      </c>
      <c r="F509" s="1">
        <v>2239</v>
      </c>
      <c r="G509" s="2">
        <v>5.05</v>
      </c>
      <c r="H509" s="2">
        <v>18.53</v>
      </c>
      <c r="I509" s="183">
        <v>45992</v>
      </c>
      <c r="J509" s="184">
        <f t="shared" si="14"/>
        <v>93.576499999999996</v>
      </c>
      <c r="K509">
        <f t="shared" si="15"/>
        <v>2025</v>
      </c>
    </row>
    <row r="510" spans="1:11">
      <c r="A510" s="1" t="s">
        <v>227</v>
      </c>
      <c r="B510" t="s">
        <v>241</v>
      </c>
      <c r="C510" s="3" t="s">
        <v>23</v>
      </c>
      <c r="D510" s="47" t="s">
        <v>45</v>
      </c>
      <c r="E510" t="s">
        <v>342</v>
      </c>
      <c r="F510" s="1">
        <v>2240</v>
      </c>
      <c r="G510" s="2">
        <v>3.8</v>
      </c>
      <c r="H510" s="2">
        <v>16.2</v>
      </c>
      <c r="I510" s="183">
        <v>45992</v>
      </c>
      <c r="J510" s="184">
        <f t="shared" si="14"/>
        <v>61.559999999999995</v>
      </c>
      <c r="K510">
        <f t="shared" si="15"/>
        <v>2025</v>
      </c>
    </row>
    <row r="511" spans="1:11">
      <c r="A511" s="1" t="s">
        <v>227</v>
      </c>
      <c r="B511" t="s">
        <v>241</v>
      </c>
      <c r="C511" s="3" t="s">
        <v>23</v>
      </c>
      <c r="D511" s="47" t="s">
        <v>151</v>
      </c>
      <c r="E511" t="s">
        <v>342</v>
      </c>
      <c r="F511" s="1">
        <v>2241</v>
      </c>
      <c r="G511" s="2">
        <v>2.8</v>
      </c>
      <c r="H511" s="2">
        <v>11.72</v>
      </c>
      <c r="I511" s="183">
        <v>45992</v>
      </c>
      <c r="J511" s="184">
        <f t="shared" si="14"/>
        <v>32.816000000000003</v>
      </c>
      <c r="K511">
        <f t="shared" si="15"/>
        <v>2025</v>
      </c>
    </row>
    <row r="512" spans="1:11">
      <c r="A512" s="1" t="s">
        <v>227</v>
      </c>
      <c r="B512" t="s">
        <v>241</v>
      </c>
      <c r="C512" s="3" t="s">
        <v>23</v>
      </c>
      <c r="D512" s="47" t="s">
        <v>90</v>
      </c>
      <c r="E512" t="s">
        <v>342</v>
      </c>
      <c r="F512" s="1">
        <v>2242</v>
      </c>
      <c r="G512" s="2">
        <v>1</v>
      </c>
      <c r="H512" s="2">
        <v>18.62</v>
      </c>
      <c r="I512" s="183">
        <v>45992</v>
      </c>
      <c r="J512" s="184">
        <f t="shared" si="14"/>
        <v>18.62</v>
      </c>
      <c r="K512">
        <f t="shared" si="15"/>
        <v>2025</v>
      </c>
    </row>
    <row r="513" spans="1:11">
      <c r="A513" s="1" t="s">
        <v>227</v>
      </c>
      <c r="B513" t="s">
        <v>241</v>
      </c>
      <c r="C513" s="3" t="s">
        <v>23</v>
      </c>
      <c r="D513" s="47" t="s">
        <v>152</v>
      </c>
      <c r="E513" t="s">
        <v>342</v>
      </c>
      <c r="F513" s="1">
        <v>2243</v>
      </c>
      <c r="G513" s="2">
        <v>5.5</v>
      </c>
      <c r="H513" s="2">
        <v>35.119999999999997</v>
      </c>
      <c r="I513" s="183">
        <v>45992</v>
      </c>
      <c r="J513" s="184">
        <f t="shared" si="14"/>
        <v>193.16</v>
      </c>
      <c r="K513">
        <f t="shared" si="15"/>
        <v>2025</v>
      </c>
    </row>
    <row r="514" spans="1:11">
      <c r="A514" s="1" t="s">
        <v>227</v>
      </c>
      <c r="B514" t="s">
        <v>241</v>
      </c>
      <c r="C514" s="3" t="s">
        <v>23</v>
      </c>
      <c r="D514" s="47" t="s">
        <v>170</v>
      </c>
      <c r="E514" t="s">
        <v>342</v>
      </c>
      <c r="F514" s="1">
        <v>2244</v>
      </c>
      <c r="G514" s="2">
        <v>1.9</v>
      </c>
      <c r="H514" s="2">
        <v>12.91</v>
      </c>
      <c r="I514" s="183">
        <v>45992</v>
      </c>
      <c r="J514" s="184">
        <f t="shared" ref="J514:J577" si="16">G514*H514</f>
        <v>24.529</v>
      </c>
      <c r="K514">
        <f t="shared" ref="K514:K577" si="17">YEAR(I514)</f>
        <v>2025</v>
      </c>
    </row>
    <row r="515" spans="1:11">
      <c r="A515" s="1" t="s">
        <v>227</v>
      </c>
      <c r="B515" s="21" t="s">
        <v>241</v>
      </c>
      <c r="C515" s="3" t="s">
        <v>23</v>
      </c>
      <c r="D515" s="47" t="s">
        <v>112</v>
      </c>
      <c r="E515" t="s">
        <v>342</v>
      </c>
      <c r="F515" s="1">
        <v>2245</v>
      </c>
      <c r="G515" s="2">
        <v>2.95</v>
      </c>
      <c r="H515" s="2">
        <v>23.25</v>
      </c>
      <c r="I515" s="183">
        <v>45992</v>
      </c>
      <c r="J515" s="184">
        <f t="shared" si="16"/>
        <v>68.587500000000006</v>
      </c>
      <c r="K515">
        <f t="shared" si="17"/>
        <v>2025</v>
      </c>
    </row>
    <row r="516" spans="1:11">
      <c r="A516" s="1" t="s">
        <v>227</v>
      </c>
      <c r="B516" t="s">
        <v>241</v>
      </c>
      <c r="C516" s="3" t="s">
        <v>23</v>
      </c>
      <c r="D516" s="47" t="s">
        <v>116</v>
      </c>
      <c r="E516" t="s">
        <v>342</v>
      </c>
      <c r="F516" s="1">
        <v>2246</v>
      </c>
      <c r="G516" s="2">
        <v>0.5</v>
      </c>
      <c r="H516" s="2">
        <v>21.5</v>
      </c>
      <c r="I516" s="183">
        <v>45992</v>
      </c>
      <c r="J516" s="184">
        <f t="shared" si="16"/>
        <v>10.75</v>
      </c>
      <c r="K516">
        <f t="shared" si="17"/>
        <v>2025</v>
      </c>
    </row>
    <row r="517" spans="1:11">
      <c r="A517" s="1" t="s">
        <v>227</v>
      </c>
      <c r="B517" t="s">
        <v>241</v>
      </c>
      <c r="C517" s="3" t="s">
        <v>23</v>
      </c>
      <c r="D517" s="47" t="s">
        <v>46</v>
      </c>
      <c r="E517" t="s">
        <v>342</v>
      </c>
      <c r="F517" s="1">
        <v>2247</v>
      </c>
      <c r="G517" s="2">
        <v>6.05</v>
      </c>
      <c r="H517" s="2">
        <v>8.41</v>
      </c>
      <c r="I517" s="183">
        <v>45992</v>
      </c>
      <c r="J517" s="184">
        <f t="shared" si="16"/>
        <v>50.880499999999998</v>
      </c>
      <c r="K517">
        <f t="shared" si="17"/>
        <v>2025</v>
      </c>
    </row>
    <row r="518" spans="1:11">
      <c r="A518" s="1" t="s">
        <v>227</v>
      </c>
      <c r="B518" t="s">
        <v>241</v>
      </c>
      <c r="C518" s="3" t="s">
        <v>23</v>
      </c>
      <c r="D518" s="47" t="s">
        <v>110</v>
      </c>
      <c r="E518" t="s">
        <v>342</v>
      </c>
      <c r="F518" s="1">
        <v>2248</v>
      </c>
      <c r="G518" s="2">
        <v>4</v>
      </c>
      <c r="H518" s="2">
        <v>15.89</v>
      </c>
      <c r="I518" s="183">
        <v>45992</v>
      </c>
      <c r="J518" s="184">
        <f t="shared" si="16"/>
        <v>63.56</v>
      </c>
      <c r="K518">
        <f t="shared" si="17"/>
        <v>2025</v>
      </c>
    </row>
    <row r="519" spans="1:11">
      <c r="A519" s="1" t="s">
        <v>227</v>
      </c>
      <c r="B519" t="s">
        <v>241</v>
      </c>
      <c r="C519" s="3" t="s">
        <v>23</v>
      </c>
      <c r="D519" s="47" t="s">
        <v>144</v>
      </c>
      <c r="E519" t="s">
        <v>342</v>
      </c>
      <c r="F519" s="1">
        <v>2249</v>
      </c>
      <c r="G519" s="2">
        <v>1</v>
      </c>
      <c r="H519" s="2">
        <v>7.5</v>
      </c>
      <c r="I519" s="183">
        <v>45992</v>
      </c>
      <c r="J519" s="184">
        <f t="shared" si="16"/>
        <v>7.5</v>
      </c>
      <c r="K519">
        <f t="shared" si="17"/>
        <v>2025</v>
      </c>
    </row>
    <row r="520" spans="1:11">
      <c r="A520" s="1" t="s">
        <v>227</v>
      </c>
      <c r="B520" t="s">
        <v>241</v>
      </c>
      <c r="C520" s="3" t="s">
        <v>23</v>
      </c>
      <c r="D520" s="47" t="s">
        <v>106</v>
      </c>
      <c r="E520" t="s">
        <v>342</v>
      </c>
      <c r="F520" s="1">
        <v>2250</v>
      </c>
      <c r="G520" s="2">
        <v>1.75</v>
      </c>
      <c r="H520" s="2">
        <v>11.05</v>
      </c>
      <c r="I520" s="183">
        <v>45992</v>
      </c>
      <c r="J520" s="184">
        <f t="shared" si="16"/>
        <v>19.337500000000002</v>
      </c>
      <c r="K520">
        <f t="shared" si="17"/>
        <v>2025</v>
      </c>
    </row>
    <row r="521" spans="1:11">
      <c r="A521" s="1" t="s">
        <v>227</v>
      </c>
      <c r="B521" t="s">
        <v>241</v>
      </c>
      <c r="C521" s="3" t="s">
        <v>23</v>
      </c>
      <c r="D521" s="47" t="s">
        <v>107</v>
      </c>
      <c r="E521" t="s">
        <v>342</v>
      </c>
      <c r="F521" s="1">
        <v>2251</v>
      </c>
      <c r="G521" s="2">
        <v>1</v>
      </c>
      <c r="H521" s="2">
        <v>11.05</v>
      </c>
      <c r="I521" s="183">
        <v>45992</v>
      </c>
      <c r="J521" s="184">
        <f t="shared" si="16"/>
        <v>11.05</v>
      </c>
      <c r="K521">
        <f t="shared" si="17"/>
        <v>2025</v>
      </c>
    </row>
    <row r="522" spans="1:11">
      <c r="A522" s="1" t="s">
        <v>227</v>
      </c>
      <c r="B522" t="s">
        <v>241</v>
      </c>
      <c r="C522" s="3" t="s">
        <v>23</v>
      </c>
      <c r="D522" s="47" t="s">
        <v>105</v>
      </c>
      <c r="E522" t="s">
        <v>342</v>
      </c>
      <c r="F522" s="1">
        <v>2252</v>
      </c>
      <c r="G522" s="2">
        <v>1.65</v>
      </c>
      <c r="H522" s="2">
        <v>22.71</v>
      </c>
      <c r="I522" s="183">
        <v>45992</v>
      </c>
      <c r="J522" s="184">
        <f t="shared" si="16"/>
        <v>37.471499999999999</v>
      </c>
      <c r="K522">
        <f t="shared" si="17"/>
        <v>2025</v>
      </c>
    </row>
    <row r="523" spans="1:11">
      <c r="A523" s="1" t="s">
        <v>227</v>
      </c>
      <c r="B523" t="s">
        <v>241</v>
      </c>
      <c r="C523" s="3" t="s">
        <v>23</v>
      </c>
      <c r="D523" s="47" t="s">
        <v>254</v>
      </c>
      <c r="E523" t="s">
        <v>342</v>
      </c>
      <c r="F523" s="1">
        <v>2254</v>
      </c>
      <c r="G523" s="2">
        <v>1</v>
      </c>
      <c r="H523" s="2">
        <v>15.17</v>
      </c>
      <c r="I523" s="183">
        <v>45992</v>
      </c>
      <c r="J523" s="184">
        <f t="shared" si="16"/>
        <v>15.17</v>
      </c>
      <c r="K523">
        <f t="shared" si="17"/>
        <v>2025</v>
      </c>
    </row>
    <row r="524" spans="1:11">
      <c r="A524" s="1" t="s">
        <v>227</v>
      </c>
      <c r="B524" t="s">
        <v>241</v>
      </c>
      <c r="C524" s="3" t="s">
        <v>23</v>
      </c>
      <c r="D524" s="47" t="s">
        <v>146</v>
      </c>
      <c r="E524" t="s">
        <v>342</v>
      </c>
      <c r="F524" s="1">
        <v>2256</v>
      </c>
      <c r="G524" s="2">
        <v>2.15</v>
      </c>
      <c r="H524" s="2">
        <v>16.93</v>
      </c>
      <c r="I524" s="183">
        <v>45992</v>
      </c>
      <c r="J524" s="184">
        <f t="shared" si="16"/>
        <v>36.399499999999996</v>
      </c>
      <c r="K524">
        <f t="shared" si="17"/>
        <v>2025</v>
      </c>
    </row>
    <row r="525" spans="1:11">
      <c r="A525" s="1" t="s">
        <v>227</v>
      </c>
      <c r="B525" t="s">
        <v>241</v>
      </c>
      <c r="C525" s="3" t="s">
        <v>23</v>
      </c>
      <c r="D525" s="47" t="s">
        <v>148</v>
      </c>
      <c r="E525" t="s">
        <v>342</v>
      </c>
      <c r="F525" s="1">
        <v>2257</v>
      </c>
      <c r="G525" s="2">
        <v>3.35</v>
      </c>
      <c r="H525" s="2">
        <v>16.93</v>
      </c>
      <c r="I525" s="183">
        <v>45992</v>
      </c>
      <c r="J525" s="184">
        <f t="shared" si="16"/>
        <v>56.715499999999999</v>
      </c>
      <c r="K525">
        <f t="shared" si="17"/>
        <v>2025</v>
      </c>
    </row>
    <row r="526" spans="1:11">
      <c r="A526" s="1" t="s">
        <v>227</v>
      </c>
      <c r="B526" t="s">
        <v>241</v>
      </c>
      <c r="C526" s="3" t="s">
        <v>23</v>
      </c>
      <c r="D526" s="47" t="s">
        <v>147</v>
      </c>
      <c r="E526" t="s">
        <v>342</v>
      </c>
      <c r="F526" s="1">
        <v>2258</v>
      </c>
      <c r="G526" s="2">
        <v>1.6</v>
      </c>
      <c r="H526" s="2">
        <v>16.93</v>
      </c>
      <c r="I526" s="183">
        <v>45992</v>
      </c>
      <c r="J526" s="184">
        <f t="shared" si="16"/>
        <v>27.088000000000001</v>
      </c>
      <c r="K526">
        <f t="shared" si="17"/>
        <v>2025</v>
      </c>
    </row>
    <row r="527" spans="1:11">
      <c r="A527" s="1" t="s">
        <v>227</v>
      </c>
      <c r="B527" t="s">
        <v>241</v>
      </c>
      <c r="C527" s="3" t="s">
        <v>23</v>
      </c>
      <c r="D527" s="47" t="s">
        <v>120</v>
      </c>
      <c r="E527" t="s">
        <v>342</v>
      </c>
      <c r="F527" s="1">
        <v>2259</v>
      </c>
      <c r="G527" s="2">
        <v>2.85</v>
      </c>
      <c r="H527" s="2">
        <v>13.26</v>
      </c>
      <c r="I527" s="183">
        <v>45992</v>
      </c>
      <c r="J527" s="184">
        <f t="shared" si="16"/>
        <v>37.791000000000004</v>
      </c>
      <c r="K527">
        <f t="shared" si="17"/>
        <v>2025</v>
      </c>
    </row>
    <row r="528" spans="1:11">
      <c r="A528" s="1" t="s">
        <v>227</v>
      </c>
      <c r="B528" t="s">
        <v>241</v>
      </c>
      <c r="C528" s="3" t="s">
        <v>23</v>
      </c>
      <c r="D528" s="47" t="s">
        <v>114</v>
      </c>
      <c r="E528" t="s">
        <v>342</v>
      </c>
      <c r="F528" s="1">
        <v>2260</v>
      </c>
      <c r="G528" s="2">
        <v>2.35</v>
      </c>
      <c r="H528" s="2">
        <v>10.45</v>
      </c>
      <c r="I528" s="183">
        <v>45992</v>
      </c>
      <c r="J528" s="184">
        <f t="shared" si="16"/>
        <v>24.557500000000001</v>
      </c>
      <c r="K528">
        <f t="shared" si="17"/>
        <v>2025</v>
      </c>
    </row>
    <row r="529" spans="1:11">
      <c r="A529" s="1" t="s">
        <v>227</v>
      </c>
      <c r="B529" t="s">
        <v>241</v>
      </c>
      <c r="C529" s="3" t="s">
        <v>23</v>
      </c>
      <c r="D529" s="47" t="s">
        <v>115</v>
      </c>
      <c r="E529" t="s">
        <v>342</v>
      </c>
      <c r="F529" s="1">
        <v>2261</v>
      </c>
      <c r="G529" s="2">
        <v>2.5499999999999998</v>
      </c>
      <c r="H529" s="2">
        <v>9.5299999999999994</v>
      </c>
      <c r="I529" s="183">
        <v>45992</v>
      </c>
      <c r="J529" s="184">
        <f t="shared" si="16"/>
        <v>24.301499999999997</v>
      </c>
      <c r="K529">
        <f t="shared" si="17"/>
        <v>2025</v>
      </c>
    </row>
    <row r="530" spans="1:11">
      <c r="A530" s="1" t="s">
        <v>227</v>
      </c>
      <c r="B530" t="s">
        <v>241</v>
      </c>
      <c r="C530" s="3" t="s">
        <v>23</v>
      </c>
      <c r="D530" s="47" t="s">
        <v>150</v>
      </c>
      <c r="E530" t="s">
        <v>342</v>
      </c>
      <c r="F530" s="1">
        <v>2262</v>
      </c>
      <c r="G530" s="2">
        <v>2.1</v>
      </c>
      <c r="H530" s="2">
        <v>16.239999999999998</v>
      </c>
      <c r="I530" s="183">
        <v>45992</v>
      </c>
      <c r="J530" s="184">
        <f t="shared" si="16"/>
        <v>34.103999999999999</v>
      </c>
      <c r="K530">
        <f t="shared" si="17"/>
        <v>2025</v>
      </c>
    </row>
    <row r="531" spans="1:11">
      <c r="A531" s="1" t="s">
        <v>227</v>
      </c>
      <c r="B531" t="s">
        <v>241</v>
      </c>
      <c r="C531" s="3" t="s">
        <v>23</v>
      </c>
      <c r="D531" s="47" t="s">
        <v>255</v>
      </c>
      <c r="E531" t="s">
        <v>342</v>
      </c>
      <c r="F531" s="1">
        <v>2263</v>
      </c>
      <c r="G531" s="2">
        <v>0.95</v>
      </c>
      <c r="H531" s="2">
        <v>38.549999999999997</v>
      </c>
      <c r="I531" s="183">
        <v>45992</v>
      </c>
      <c r="J531" s="184">
        <f t="shared" si="16"/>
        <v>36.622499999999995</v>
      </c>
      <c r="K531">
        <f t="shared" si="17"/>
        <v>2025</v>
      </c>
    </row>
    <row r="532" spans="1:11">
      <c r="A532" s="1" t="s">
        <v>227</v>
      </c>
      <c r="B532" t="s">
        <v>241</v>
      </c>
      <c r="C532" s="3" t="s">
        <v>220</v>
      </c>
      <c r="D532" s="47" t="s">
        <v>322</v>
      </c>
      <c r="E532" t="s">
        <v>342</v>
      </c>
      <c r="F532" s="1">
        <v>2366</v>
      </c>
      <c r="G532" s="2">
        <v>2</v>
      </c>
      <c r="H532" s="2">
        <v>16.079999999999998</v>
      </c>
      <c r="I532" s="183">
        <v>45992</v>
      </c>
      <c r="J532" s="184">
        <f t="shared" si="16"/>
        <v>32.159999999999997</v>
      </c>
      <c r="K532">
        <f t="shared" si="17"/>
        <v>2025</v>
      </c>
    </row>
    <row r="533" spans="1:11">
      <c r="A533" s="1" t="s">
        <v>228</v>
      </c>
      <c r="B533" t="s">
        <v>241</v>
      </c>
      <c r="C533" s="3" t="s">
        <v>23</v>
      </c>
      <c r="D533" s="47" t="s">
        <v>256</v>
      </c>
      <c r="E533" t="s">
        <v>342</v>
      </c>
      <c r="F533" s="1">
        <v>2264</v>
      </c>
      <c r="G533" s="2">
        <v>2</v>
      </c>
      <c r="H533" s="2">
        <v>82.48</v>
      </c>
      <c r="I533" s="183">
        <v>45992</v>
      </c>
      <c r="J533" s="184">
        <f t="shared" si="16"/>
        <v>164.96</v>
      </c>
      <c r="K533">
        <f t="shared" si="17"/>
        <v>2025</v>
      </c>
    </row>
    <row r="534" spans="1:11">
      <c r="A534" s="1" t="s">
        <v>228</v>
      </c>
      <c r="B534" t="s">
        <v>241</v>
      </c>
      <c r="C534" s="3" t="s">
        <v>23</v>
      </c>
      <c r="D534" s="47" t="s">
        <v>84</v>
      </c>
      <c r="E534" t="s">
        <v>342</v>
      </c>
      <c r="F534" s="1">
        <v>2265</v>
      </c>
      <c r="G534" s="2">
        <v>1</v>
      </c>
      <c r="H534" s="2">
        <v>89.69</v>
      </c>
      <c r="I534" s="183">
        <v>45992</v>
      </c>
      <c r="J534" s="184">
        <f t="shared" si="16"/>
        <v>89.69</v>
      </c>
      <c r="K534">
        <f t="shared" si="17"/>
        <v>2025</v>
      </c>
    </row>
    <row r="535" spans="1:11">
      <c r="A535" s="1" t="s">
        <v>228</v>
      </c>
      <c r="B535" t="s">
        <v>241</v>
      </c>
      <c r="C535" s="3" t="s">
        <v>23</v>
      </c>
      <c r="D535" s="47" t="s">
        <v>83</v>
      </c>
      <c r="E535" t="s">
        <v>342</v>
      </c>
      <c r="F535" s="1">
        <v>2266</v>
      </c>
      <c r="G535" s="2">
        <v>0.8</v>
      </c>
      <c r="H535" s="2">
        <v>108.59</v>
      </c>
      <c r="I535" s="183">
        <v>45992</v>
      </c>
      <c r="J535" s="184">
        <f t="shared" si="16"/>
        <v>86.872000000000014</v>
      </c>
      <c r="K535">
        <f t="shared" si="17"/>
        <v>2025</v>
      </c>
    </row>
    <row r="536" spans="1:11">
      <c r="A536" s="1" t="s">
        <v>228</v>
      </c>
      <c r="B536" t="s">
        <v>241</v>
      </c>
      <c r="C536" s="3" t="s">
        <v>23</v>
      </c>
      <c r="D536" s="47" t="s">
        <v>172</v>
      </c>
      <c r="E536" t="s">
        <v>342</v>
      </c>
      <c r="F536" s="1">
        <v>2267</v>
      </c>
      <c r="G536" s="2">
        <v>2</v>
      </c>
      <c r="H536" s="2">
        <v>57.5</v>
      </c>
      <c r="I536" s="183">
        <v>45992</v>
      </c>
      <c r="J536" s="184">
        <f t="shared" si="16"/>
        <v>115</v>
      </c>
      <c r="K536">
        <f t="shared" si="17"/>
        <v>2025</v>
      </c>
    </row>
    <row r="537" spans="1:11">
      <c r="A537" s="1" t="s">
        <v>228</v>
      </c>
      <c r="B537" t="s">
        <v>241</v>
      </c>
      <c r="C537" s="3" t="s">
        <v>23</v>
      </c>
      <c r="D537" s="47" t="s">
        <v>64</v>
      </c>
      <c r="E537" t="s">
        <v>342</v>
      </c>
      <c r="F537" s="1">
        <v>2268</v>
      </c>
      <c r="G537" s="2">
        <v>104</v>
      </c>
      <c r="H537" s="2">
        <v>1.8</v>
      </c>
      <c r="I537" s="183">
        <v>45992</v>
      </c>
      <c r="J537" s="184">
        <f t="shared" si="16"/>
        <v>187.20000000000002</v>
      </c>
      <c r="K537">
        <f t="shared" si="17"/>
        <v>2025</v>
      </c>
    </row>
    <row r="538" spans="1:11">
      <c r="A538" s="1" t="s">
        <v>228</v>
      </c>
      <c r="B538" t="s">
        <v>241</v>
      </c>
      <c r="C538" s="3" t="s">
        <v>23</v>
      </c>
      <c r="D538" s="47" t="s">
        <v>140</v>
      </c>
      <c r="E538" t="s">
        <v>342</v>
      </c>
      <c r="F538" s="1">
        <v>2270</v>
      </c>
      <c r="G538" s="2">
        <v>2.0499999999999998</v>
      </c>
      <c r="H538" s="2">
        <v>11.52</v>
      </c>
      <c r="I538" s="183">
        <v>45992</v>
      </c>
      <c r="J538" s="184">
        <f t="shared" si="16"/>
        <v>23.615999999999996</v>
      </c>
      <c r="K538">
        <f t="shared" si="17"/>
        <v>2025</v>
      </c>
    </row>
    <row r="539" spans="1:11">
      <c r="A539" s="1" t="s">
        <v>228</v>
      </c>
      <c r="B539" t="s">
        <v>241</v>
      </c>
      <c r="C539" s="3" t="s">
        <v>23</v>
      </c>
      <c r="D539" s="47" t="s">
        <v>141</v>
      </c>
      <c r="E539" t="s">
        <v>342</v>
      </c>
      <c r="F539" s="1">
        <v>2271</v>
      </c>
      <c r="G539" s="2">
        <v>2</v>
      </c>
      <c r="H539" s="2">
        <v>1.93</v>
      </c>
      <c r="I539" s="183">
        <v>45992</v>
      </c>
      <c r="J539" s="184">
        <f t="shared" si="16"/>
        <v>3.86</v>
      </c>
      <c r="K539">
        <f t="shared" si="17"/>
        <v>2025</v>
      </c>
    </row>
    <row r="540" spans="1:11">
      <c r="A540" s="1" t="s">
        <v>228</v>
      </c>
      <c r="B540" t="s">
        <v>241</v>
      </c>
      <c r="C540" s="3" t="s">
        <v>23</v>
      </c>
      <c r="D540" s="47" t="s">
        <v>99</v>
      </c>
      <c r="E540" t="s">
        <v>342</v>
      </c>
      <c r="F540" s="1">
        <v>2272</v>
      </c>
      <c r="G540" s="2">
        <v>49</v>
      </c>
      <c r="H540" s="2">
        <v>1.63</v>
      </c>
      <c r="I540" s="183">
        <v>45992</v>
      </c>
      <c r="J540" s="184">
        <f t="shared" si="16"/>
        <v>79.86999999999999</v>
      </c>
      <c r="K540">
        <f t="shared" si="17"/>
        <v>2025</v>
      </c>
    </row>
    <row r="541" spans="1:11">
      <c r="A541" s="1" t="s">
        <v>228</v>
      </c>
      <c r="B541" t="s">
        <v>241</v>
      </c>
      <c r="C541" s="3" t="s">
        <v>23</v>
      </c>
      <c r="D541" s="47" t="s">
        <v>63</v>
      </c>
      <c r="E541" t="s">
        <v>342</v>
      </c>
      <c r="F541" s="1">
        <v>2273</v>
      </c>
      <c r="G541" s="2">
        <v>10</v>
      </c>
      <c r="H541" s="2">
        <v>4.63</v>
      </c>
      <c r="I541" s="183">
        <v>45992</v>
      </c>
      <c r="J541" s="184">
        <f t="shared" si="16"/>
        <v>46.3</v>
      </c>
      <c r="K541">
        <f t="shared" si="17"/>
        <v>2025</v>
      </c>
    </row>
    <row r="542" spans="1:11">
      <c r="A542" s="1" t="s">
        <v>228</v>
      </c>
      <c r="B542" t="s">
        <v>241</v>
      </c>
      <c r="C542" s="3" t="s">
        <v>23</v>
      </c>
      <c r="D542" s="47" t="s">
        <v>56</v>
      </c>
      <c r="E542" t="s">
        <v>342</v>
      </c>
      <c r="F542" s="1">
        <v>2274</v>
      </c>
      <c r="G542" s="2">
        <v>9</v>
      </c>
      <c r="H542" s="2">
        <v>11.45</v>
      </c>
      <c r="I542" s="183">
        <v>45992</v>
      </c>
      <c r="J542" s="184">
        <f t="shared" si="16"/>
        <v>103.05</v>
      </c>
      <c r="K542">
        <f t="shared" si="17"/>
        <v>2025</v>
      </c>
    </row>
    <row r="543" spans="1:11">
      <c r="A543" s="1" t="s">
        <v>228</v>
      </c>
      <c r="B543" t="s">
        <v>241</v>
      </c>
      <c r="C543" s="3" t="s">
        <v>23</v>
      </c>
      <c r="D543" s="47" t="s">
        <v>343</v>
      </c>
      <c r="E543" t="s">
        <v>342</v>
      </c>
      <c r="F543" s="1">
        <v>2275</v>
      </c>
      <c r="G543" s="2">
        <v>10</v>
      </c>
      <c r="H543" s="2">
        <v>6.22</v>
      </c>
      <c r="I543" s="183">
        <v>45992</v>
      </c>
      <c r="J543" s="184">
        <f t="shared" si="16"/>
        <v>62.199999999999996</v>
      </c>
      <c r="K543">
        <f t="shared" si="17"/>
        <v>2025</v>
      </c>
    </row>
    <row r="544" spans="1:11">
      <c r="A544" s="1" t="s">
        <v>228</v>
      </c>
      <c r="B544" t="s">
        <v>241</v>
      </c>
      <c r="C544" s="3" t="s">
        <v>23</v>
      </c>
      <c r="D544" s="47" t="s">
        <v>49</v>
      </c>
      <c r="E544" t="s">
        <v>342</v>
      </c>
      <c r="F544" s="1">
        <v>2285</v>
      </c>
      <c r="G544" s="2">
        <v>57</v>
      </c>
      <c r="H544" s="2">
        <v>1.21</v>
      </c>
      <c r="I544" s="183">
        <v>45992</v>
      </c>
      <c r="J544" s="184">
        <f t="shared" si="16"/>
        <v>68.97</v>
      </c>
      <c r="K544">
        <f t="shared" si="17"/>
        <v>2025</v>
      </c>
    </row>
    <row r="545" spans="1:11">
      <c r="A545" s="1" t="s">
        <v>228</v>
      </c>
      <c r="B545" t="s">
        <v>241</v>
      </c>
      <c r="C545" s="3" t="s">
        <v>23</v>
      </c>
      <c r="D545" s="47" t="s">
        <v>52</v>
      </c>
      <c r="E545" t="s">
        <v>342</v>
      </c>
      <c r="F545" s="1">
        <v>2286</v>
      </c>
      <c r="G545" s="2">
        <v>58</v>
      </c>
      <c r="H545" s="2">
        <v>0.98</v>
      </c>
      <c r="I545" s="183">
        <v>45992</v>
      </c>
      <c r="J545" s="184">
        <f t="shared" si="16"/>
        <v>56.839999999999996</v>
      </c>
      <c r="K545">
        <f t="shared" si="17"/>
        <v>2025</v>
      </c>
    </row>
    <row r="546" spans="1:11">
      <c r="A546" s="1" t="s">
        <v>228</v>
      </c>
      <c r="B546" t="s">
        <v>241</v>
      </c>
      <c r="C546" s="3" t="s">
        <v>23</v>
      </c>
      <c r="D546" s="47" t="s">
        <v>233</v>
      </c>
      <c r="E546" t="s">
        <v>342</v>
      </c>
      <c r="F546" s="1">
        <v>2328</v>
      </c>
      <c r="G546" s="2">
        <v>2</v>
      </c>
      <c r="H546" s="2">
        <v>86.64</v>
      </c>
      <c r="I546" s="183">
        <v>45992</v>
      </c>
      <c r="J546" s="184">
        <f t="shared" si="16"/>
        <v>173.28</v>
      </c>
      <c r="K546">
        <f t="shared" si="17"/>
        <v>2025</v>
      </c>
    </row>
    <row r="547" spans="1:11">
      <c r="A547" s="1" t="s">
        <v>228</v>
      </c>
      <c r="B547" t="s">
        <v>241</v>
      </c>
      <c r="C547" s="3" t="s">
        <v>23</v>
      </c>
      <c r="D547" s="47" t="s">
        <v>230</v>
      </c>
      <c r="E547" t="s">
        <v>342</v>
      </c>
      <c r="F547" s="1">
        <v>2329</v>
      </c>
      <c r="G547" s="2">
        <v>101</v>
      </c>
      <c r="H547" s="2">
        <v>1.32</v>
      </c>
      <c r="I547" s="183">
        <v>45992</v>
      </c>
      <c r="J547" s="184">
        <f t="shared" si="16"/>
        <v>133.32</v>
      </c>
      <c r="K547">
        <f t="shared" si="17"/>
        <v>2025</v>
      </c>
    </row>
    <row r="548" spans="1:11">
      <c r="A548" s="1" t="s">
        <v>228</v>
      </c>
      <c r="B548" t="s">
        <v>241</v>
      </c>
      <c r="C548" s="3" t="s">
        <v>23</v>
      </c>
      <c r="D548" s="47" t="s">
        <v>236</v>
      </c>
      <c r="E548" t="s">
        <v>342</v>
      </c>
      <c r="F548" s="1">
        <v>2333</v>
      </c>
      <c r="G548" s="2">
        <v>1</v>
      </c>
      <c r="H548" s="2">
        <v>17.420000000000002</v>
      </c>
      <c r="I548" s="183">
        <v>45992</v>
      </c>
      <c r="J548" s="184">
        <f t="shared" si="16"/>
        <v>17.420000000000002</v>
      </c>
      <c r="K548">
        <f t="shared" si="17"/>
        <v>2025</v>
      </c>
    </row>
    <row r="549" spans="1:11">
      <c r="A549" s="1" t="s">
        <v>228</v>
      </c>
      <c r="B549" t="s">
        <v>241</v>
      </c>
      <c r="C549" s="3" t="s">
        <v>23</v>
      </c>
      <c r="D549" s="47" t="s">
        <v>232</v>
      </c>
      <c r="E549" t="s">
        <v>342</v>
      </c>
      <c r="F549" s="1">
        <v>2334</v>
      </c>
      <c r="G549" s="2">
        <v>7.9</v>
      </c>
      <c r="H549" s="2">
        <v>10.11</v>
      </c>
      <c r="I549" s="183">
        <v>45992</v>
      </c>
      <c r="J549" s="184">
        <f t="shared" si="16"/>
        <v>79.869</v>
      </c>
      <c r="K549">
        <f t="shared" si="17"/>
        <v>2025</v>
      </c>
    </row>
    <row r="550" spans="1:11">
      <c r="A550" s="1" t="s">
        <v>228</v>
      </c>
      <c r="B550" t="s">
        <v>241</v>
      </c>
      <c r="C550" s="3" t="s">
        <v>23</v>
      </c>
      <c r="D550" s="47" t="s">
        <v>234</v>
      </c>
      <c r="E550" t="s">
        <v>342</v>
      </c>
      <c r="F550" s="1">
        <v>2335</v>
      </c>
      <c r="G550" s="2">
        <v>1</v>
      </c>
      <c r="H550" s="2">
        <v>4.51</v>
      </c>
      <c r="I550" s="183">
        <v>45992</v>
      </c>
      <c r="J550" s="184">
        <f t="shared" si="16"/>
        <v>4.51</v>
      </c>
      <c r="K550">
        <f t="shared" si="17"/>
        <v>2025</v>
      </c>
    </row>
    <row r="551" spans="1:11">
      <c r="A551" s="1" t="s">
        <v>228</v>
      </c>
      <c r="B551" t="s">
        <v>241</v>
      </c>
      <c r="C551" s="3" t="s">
        <v>23</v>
      </c>
      <c r="D551" s="47" t="s">
        <v>235</v>
      </c>
      <c r="E551" t="s">
        <v>342</v>
      </c>
      <c r="F551" s="1">
        <v>2336</v>
      </c>
      <c r="G551" s="2">
        <v>2.65</v>
      </c>
      <c r="H551" s="2">
        <v>31.77</v>
      </c>
      <c r="I551" s="183">
        <v>45992</v>
      </c>
      <c r="J551" s="184">
        <f t="shared" si="16"/>
        <v>84.1905</v>
      </c>
      <c r="K551">
        <f t="shared" si="17"/>
        <v>2025</v>
      </c>
    </row>
    <row r="552" spans="1:11">
      <c r="A552" s="1" t="s">
        <v>228</v>
      </c>
      <c r="B552" t="s">
        <v>241</v>
      </c>
      <c r="C552" s="3" t="s">
        <v>23</v>
      </c>
      <c r="D552" s="47" t="s">
        <v>237</v>
      </c>
      <c r="E552" t="s">
        <v>342</v>
      </c>
      <c r="F552" s="1">
        <v>2337</v>
      </c>
      <c r="G552" s="2">
        <v>0.7</v>
      </c>
      <c r="H552" s="2">
        <v>8.64</v>
      </c>
      <c r="I552" s="183">
        <v>45992</v>
      </c>
      <c r="J552" s="184">
        <f t="shared" si="16"/>
        <v>6.048</v>
      </c>
      <c r="K552">
        <f t="shared" si="17"/>
        <v>2025</v>
      </c>
    </row>
    <row r="553" spans="1:11">
      <c r="A553" s="1" t="s">
        <v>228</v>
      </c>
      <c r="B553" t="s">
        <v>241</v>
      </c>
      <c r="C553" s="3" t="s">
        <v>23</v>
      </c>
      <c r="D553" s="47" t="s">
        <v>229</v>
      </c>
      <c r="E553" t="s">
        <v>342</v>
      </c>
      <c r="F553" s="1">
        <v>2338</v>
      </c>
      <c r="G553" s="2">
        <v>0.3</v>
      </c>
      <c r="H553" s="2">
        <v>13.98</v>
      </c>
      <c r="I553" s="183">
        <v>45992</v>
      </c>
      <c r="J553" s="184">
        <f t="shared" si="16"/>
        <v>4.194</v>
      </c>
      <c r="K553">
        <f t="shared" si="17"/>
        <v>2025</v>
      </c>
    </row>
    <row r="554" spans="1:11">
      <c r="A554" s="1" t="s">
        <v>228</v>
      </c>
      <c r="B554" t="s">
        <v>241</v>
      </c>
      <c r="C554" s="3" t="s">
        <v>220</v>
      </c>
      <c r="D554" s="47" t="s">
        <v>270</v>
      </c>
      <c r="E554" t="s">
        <v>342</v>
      </c>
      <c r="F554" s="1">
        <v>2347</v>
      </c>
      <c r="G554" s="2">
        <v>6</v>
      </c>
      <c r="H554" s="2">
        <v>14.52</v>
      </c>
      <c r="I554" s="183">
        <v>45992</v>
      </c>
      <c r="J554" s="184">
        <f t="shared" si="16"/>
        <v>87.12</v>
      </c>
      <c r="K554">
        <f t="shared" si="17"/>
        <v>2025</v>
      </c>
    </row>
    <row r="555" spans="1:11">
      <c r="A555" s="1" t="s">
        <v>223</v>
      </c>
      <c r="B555" t="s">
        <v>182</v>
      </c>
      <c r="C555" s="3" t="s">
        <v>22</v>
      </c>
      <c r="D555" s="47" t="s">
        <v>190</v>
      </c>
      <c r="E555" t="s">
        <v>342</v>
      </c>
      <c r="F555" s="1">
        <v>2098</v>
      </c>
      <c r="G555" s="2">
        <v>34</v>
      </c>
      <c r="H555" s="2">
        <v>4.0599999999999996</v>
      </c>
      <c r="I555" s="183">
        <v>45992</v>
      </c>
      <c r="J555" s="184">
        <f t="shared" si="16"/>
        <v>138.04</v>
      </c>
      <c r="K555">
        <f t="shared" si="17"/>
        <v>2025</v>
      </c>
    </row>
    <row r="556" spans="1:11">
      <c r="A556" s="1" t="s">
        <v>223</v>
      </c>
      <c r="B556" t="s">
        <v>182</v>
      </c>
      <c r="C556" s="3" t="s">
        <v>22</v>
      </c>
      <c r="D556" s="47" t="s">
        <v>261</v>
      </c>
      <c r="E556" t="s">
        <v>342</v>
      </c>
      <c r="F556" s="1">
        <v>2099</v>
      </c>
      <c r="G556" s="2">
        <v>76</v>
      </c>
      <c r="H556" s="2">
        <v>5.3</v>
      </c>
      <c r="I556" s="183">
        <v>45992</v>
      </c>
      <c r="J556" s="184">
        <f t="shared" si="16"/>
        <v>402.8</v>
      </c>
      <c r="K556">
        <f t="shared" si="17"/>
        <v>2025</v>
      </c>
    </row>
    <row r="557" spans="1:11">
      <c r="A557" s="1" t="s">
        <v>223</v>
      </c>
      <c r="B557" t="s">
        <v>182</v>
      </c>
      <c r="C557" s="3" t="s">
        <v>22</v>
      </c>
      <c r="D557" s="47" t="s">
        <v>31</v>
      </c>
      <c r="E557" t="s">
        <v>342</v>
      </c>
      <c r="F557" s="1">
        <v>2100</v>
      </c>
      <c r="G557" s="2">
        <v>44</v>
      </c>
      <c r="H557" s="2">
        <v>4.88</v>
      </c>
      <c r="I557" s="183">
        <v>45992</v>
      </c>
      <c r="J557" s="184">
        <f t="shared" si="16"/>
        <v>214.72</v>
      </c>
      <c r="K557">
        <f t="shared" si="17"/>
        <v>2025</v>
      </c>
    </row>
    <row r="558" spans="1:11">
      <c r="A558" s="1" t="s">
        <v>223</v>
      </c>
      <c r="B558" t="s">
        <v>182</v>
      </c>
      <c r="C558" s="3" t="s">
        <v>22</v>
      </c>
      <c r="D558" s="47" t="s">
        <v>33</v>
      </c>
      <c r="E558" t="s">
        <v>342</v>
      </c>
      <c r="F558" s="1">
        <v>2101</v>
      </c>
      <c r="G558" s="2">
        <v>26</v>
      </c>
      <c r="H558" s="2">
        <v>8.1</v>
      </c>
      <c r="I558" s="183">
        <v>45992</v>
      </c>
      <c r="J558" s="184">
        <f t="shared" si="16"/>
        <v>210.6</v>
      </c>
      <c r="K558">
        <f t="shared" si="17"/>
        <v>2025</v>
      </c>
    </row>
    <row r="559" spans="1:11">
      <c r="A559" s="1" t="s">
        <v>223</v>
      </c>
      <c r="B559" t="s">
        <v>182</v>
      </c>
      <c r="C559" s="3" t="s">
        <v>22</v>
      </c>
      <c r="D559" s="47" t="s">
        <v>25</v>
      </c>
      <c r="E559" t="s">
        <v>342</v>
      </c>
      <c r="F559" s="1">
        <v>2102</v>
      </c>
      <c r="G559" s="2">
        <v>36</v>
      </c>
      <c r="H559" s="2">
        <v>11.98</v>
      </c>
      <c r="I559" s="183">
        <v>45992</v>
      </c>
      <c r="J559" s="184">
        <f t="shared" si="16"/>
        <v>431.28000000000003</v>
      </c>
      <c r="K559">
        <f t="shared" si="17"/>
        <v>2025</v>
      </c>
    </row>
    <row r="560" spans="1:11">
      <c r="A560" s="1" t="s">
        <v>223</v>
      </c>
      <c r="B560" t="s">
        <v>182</v>
      </c>
      <c r="C560" s="3" t="s">
        <v>22</v>
      </c>
      <c r="D560" s="47" t="s">
        <v>39</v>
      </c>
      <c r="E560" t="s">
        <v>342</v>
      </c>
      <c r="F560" s="1">
        <v>2103</v>
      </c>
      <c r="G560" s="2">
        <v>17</v>
      </c>
      <c r="H560" s="2">
        <v>21.9</v>
      </c>
      <c r="I560" s="183">
        <v>45992</v>
      </c>
      <c r="J560" s="184">
        <f t="shared" si="16"/>
        <v>372.29999999999995</v>
      </c>
      <c r="K560">
        <f t="shared" si="17"/>
        <v>2025</v>
      </c>
    </row>
    <row r="561" spans="1:11">
      <c r="A561" s="1" t="s">
        <v>223</v>
      </c>
      <c r="B561" t="s">
        <v>182</v>
      </c>
      <c r="C561" s="3" t="s">
        <v>22</v>
      </c>
      <c r="D561" s="47" t="s">
        <v>259</v>
      </c>
      <c r="E561" t="s">
        <v>342</v>
      </c>
      <c r="F561" s="1">
        <v>2104</v>
      </c>
      <c r="G561" s="2">
        <v>19</v>
      </c>
      <c r="H561" s="2">
        <v>32</v>
      </c>
      <c r="I561" s="183">
        <v>45992</v>
      </c>
      <c r="J561" s="184">
        <f t="shared" si="16"/>
        <v>608</v>
      </c>
      <c r="K561">
        <f t="shared" si="17"/>
        <v>2025</v>
      </c>
    </row>
    <row r="562" spans="1:11">
      <c r="A562" s="1" t="s">
        <v>223</v>
      </c>
      <c r="B562" t="s">
        <v>182</v>
      </c>
      <c r="C562" s="3" t="s">
        <v>22</v>
      </c>
      <c r="D562" s="47" t="s">
        <v>43</v>
      </c>
      <c r="E562" t="s">
        <v>342</v>
      </c>
      <c r="F562" s="1">
        <v>2105</v>
      </c>
      <c r="G562" s="2">
        <v>2</v>
      </c>
      <c r="H562" s="2">
        <v>7.5</v>
      </c>
      <c r="I562" s="183">
        <v>45992</v>
      </c>
      <c r="J562" s="184">
        <f t="shared" si="16"/>
        <v>15</v>
      </c>
      <c r="K562">
        <f t="shared" si="17"/>
        <v>2025</v>
      </c>
    </row>
    <row r="563" spans="1:11">
      <c r="A563" s="1" t="s">
        <v>223</v>
      </c>
      <c r="B563" t="s">
        <v>182</v>
      </c>
      <c r="C563" s="3" t="s">
        <v>22</v>
      </c>
      <c r="D563" s="47" t="s">
        <v>24</v>
      </c>
      <c r="E563" t="s">
        <v>342</v>
      </c>
      <c r="F563" s="1">
        <v>2106</v>
      </c>
      <c r="G563" s="2">
        <v>1</v>
      </c>
      <c r="H563" s="2">
        <v>15.5</v>
      </c>
      <c r="I563" s="183">
        <v>45992</v>
      </c>
      <c r="J563" s="184">
        <f t="shared" si="16"/>
        <v>15.5</v>
      </c>
      <c r="K563">
        <f t="shared" si="17"/>
        <v>2025</v>
      </c>
    </row>
    <row r="564" spans="1:11">
      <c r="A564" s="1" t="s">
        <v>223</v>
      </c>
      <c r="B564" t="s">
        <v>182</v>
      </c>
      <c r="C564" s="3" t="s">
        <v>22</v>
      </c>
      <c r="D564" s="47" t="s">
        <v>38</v>
      </c>
      <c r="E564" t="s">
        <v>342</v>
      </c>
      <c r="F564" s="1">
        <v>2107</v>
      </c>
      <c r="G564" s="2">
        <v>16</v>
      </c>
      <c r="H564" s="2">
        <v>4.8</v>
      </c>
      <c r="I564" s="183">
        <v>45992</v>
      </c>
      <c r="J564" s="184">
        <f t="shared" si="16"/>
        <v>76.8</v>
      </c>
      <c r="K564">
        <f t="shared" si="17"/>
        <v>2025</v>
      </c>
    </row>
    <row r="565" spans="1:11">
      <c r="A565" s="1" t="s">
        <v>223</v>
      </c>
      <c r="B565" t="s">
        <v>182</v>
      </c>
      <c r="C565" s="3" t="s">
        <v>22</v>
      </c>
      <c r="D565" s="47" t="s">
        <v>344</v>
      </c>
      <c r="E565" t="s">
        <v>342</v>
      </c>
      <c r="F565" s="1">
        <v>2108</v>
      </c>
      <c r="G565" s="2">
        <v>2</v>
      </c>
      <c r="H565" s="2">
        <v>8.1</v>
      </c>
      <c r="I565" s="183">
        <v>45992</v>
      </c>
      <c r="J565" s="184">
        <f t="shared" si="16"/>
        <v>16.2</v>
      </c>
      <c r="K565">
        <f t="shared" si="17"/>
        <v>2025</v>
      </c>
    </row>
    <row r="566" spans="1:11">
      <c r="A566" s="1" t="s">
        <v>223</v>
      </c>
      <c r="B566" t="s">
        <v>184</v>
      </c>
      <c r="C566" s="3" t="s">
        <v>22</v>
      </c>
      <c r="D566" s="47" t="s">
        <v>34</v>
      </c>
      <c r="E566" t="s">
        <v>342</v>
      </c>
      <c r="F566" s="1">
        <v>1896</v>
      </c>
      <c r="G566" s="2">
        <v>6</v>
      </c>
      <c r="H566" s="2">
        <v>6.4</v>
      </c>
      <c r="I566" s="183">
        <v>45992</v>
      </c>
      <c r="J566" s="184">
        <f t="shared" si="16"/>
        <v>38.400000000000006</v>
      </c>
      <c r="K566">
        <f t="shared" si="17"/>
        <v>2025</v>
      </c>
    </row>
    <row r="567" spans="1:11">
      <c r="A567" s="1" t="s">
        <v>223</v>
      </c>
      <c r="B567" t="s">
        <v>184</v>
      </c>
      <c r="C567" s="3" t="s">
        <v>22</v>
      </c>
      <c r="D567" s="47" t="s">
        <v>26</v>
      </c>
      <c r="E567" t="s">
        <v>342</v>
      </c>
      <c r="F567" s="1">
        <v>1897</v>
      </c>
      <c r="G567" s="2">
        <v>61</v>
      </c>
      <c r="H567" s="2">
        <v>22.45</v>
      </c>
      <c r="I567" s="183">
        <v>45992</v>
      </c>
      <c r="J567" s="184">
        <f t="shared" si="16"/>
        <v>1369.45</v>
      </c>
      <c r="K567">
        <f t="shared" si="17"/>
        <v>2025</v>
      </c>
    </row>
    <row r="568" spans="1:11">
      <c r="A568" s="1" t="s">
        <v>223</v>
      </c>
      <c r="B568" t="s">
        <v>184</v>
      </c>
      <c r="C568" s="3" t="s">
        <v>22</v>
      </c>
      <c r="D568" s="47" t="s">
        <v>29</v>
      </c>
      <c r="E568" t="s">
        <v>342</v>
      </c>
      <c r="F568" s="1">
        <v>1898</v>
      </c>
      <c r="G568" s="2">
        <v>30</v>
      </c>
      <c r="H568" s="2">
        <v>17.600000000000001</v>
      </c>
      <c r="I568" s="183">
        <v>45992</v>
      </c>
      <c r="J568" s="184">
        <f t="shared" si="16"/>
        <v>528</v>
      </c>
      <c r="K568">
        <f t="shared" si="17"/>
        <v>2025</v>
      </c>
    </row>
    <row r="569" spans="1:11">
      <c r="A569" s="1" t="s">
        <v>223</v>
      </c>
      <c r="B569" t="s">
        <v>184</v>
      </c>
      <c r="C569" s="3" t="s">
        <v>22</v>
      </c>
      <c r="D569" s="47" t="s">
        <v>28</v>
      </c>
      <c r="E569" t="s">
        <v>342</v>
      </c>
      <c r="F569" s="1">
        <v>1899</v>
      </c>
      <c r="G569" s="2">
        <v>66</v>
      </c>
      <c r="H569" s="2">
        <v>13.9</v>
      </c>
      <c r="I569" s="183">
        <v>45992</v>
      </c>
      <c r="J569" s="184">
        <f t="shared" si="16"/>
        <v>917.4</v>
      </c>
      <c r="K569">
        <f t="shared" si="17"/>
        <v>2025</v>
      </c>
    </row>
    <row r="570" spans="1:11">
      <c r="A570" s="1" t="s">
        <v>223</v>
      </c>
      <c r="B570" t="s">
        <v>184</v>
      </c>
      <c r="C570" s="3" t="s">
        <v>22</v>
      </c>
      <c r="D570" s="47" t="s">
        <v>30</v>
      </c>
      <c r="E570" t="s">
        <v>342</v>
      </c>
      <c r="F570" s="1">
        <v>1900</v>
      </c>
      <c r="G570" s="2">
        <v>3</v>
      </c>
      <c r="H570" s="2">
        <v>3.5</v>
      </c>
      <c r="I570" s="183">
        <v>45992</v>
      </c>
      <c r="J570" s="184">
        <f t="shared" si="16"/>
        <v>10.5</v>
      </c>
      <c r="K570">
        <f t="shared" si="17"/>
        <v>2025</v>
      </c>
    </row>
    <row r="571" spans="1:11">
      <c r="A571" s="1" t="s">
        <v>223</v>
      </c>
      <c r="B571" t="s">
        <v>184</v>
      </c>
      <c r="C571" s="3" t="s">
        <v>22</v>
      </c>
      <c r="D571" s="47" t="s">
        <v>27</v>
      </c>
      <c r="E571" t="s">
        <v>342</v>
      </c>
      <c r="F571" s="1">
        <v>2279</v>
      </c>
      <c r="G571" s="2">
        <v>18</v>
      </c>
      <c r="H571" s="2">
        <v>26.5</v>
      </c>
      <c r="I571" s="183">
        <v>45992</v>
      </c>
      <c r="J571" s="184">
        <f t="shared" si="16"/>
        <v>477</v>
      </c>
      <c r="K571">
        <f t="shared" si="17"/>
        <v>2025</v>
      </c>
    </row>
    <row r="572" spans="1:11">
      <c r="A572" s="1" t="s">
        <v>223</v>
      </c>
      <c r="B572" t="s">
        <v>184</v>
      </c>
      <c r="C572" s="3" t="s">
        <v>22</v>
      </c>
      <c r="D572" s="47" t="s">
        <v>192</v>
      </c>
      <c r="E572" t="s">
        <v>342</v>
      </c>
      <c r="F572" s="1">
        <v>2298</v>
      </c>
      <c r="G572" s="2">
        <v>60</v>
      </c>
      <c r="H572" s="2">
        <v>5</v>
      </c>
      <c r="I572" s="183">
        <v>45992</v>
      </c>
      <c r="J572" s="184">
        <f t="shared" si="16"/>
        <v>300</v>
      </c>
      <c r="K572">
        <f t="shared" si="17"/>
        <v>2025</v>
      </c>
    </row>
    <row r="573" spans="1:11">
      <c r="A573" s="1" t="s">
        <v>223</v>
      </c>
      <c r="B573" t="s">
        <v>184</v>
      </c>
      <c r="C573" s="3" t="s">
        <v>220</v>
      </c>
      <c r="D573" s="47" t="s">
        <v>266</v>
      </c>
      <c r="E573" t="s">
        <v>342</v>
      </c>
      <c r="F573" s="1">
        <v>2344</v>
      </c>
      <c r="G573" s="2">
        <v>11</v>
      </c>
      <c r="H573" s="2">
        <v>4</v>
      </c>
      <c r="I573" s="183">
        <v>45992</v>
      </c>
      <c r="J573" s="184">
        <f t="shared" si="16"/>
        <v>44</v>
      </c>
      <c r="K573">
        <f t="shared" si="17"/>
        <v>2025</v>
      </c>
    </row>
    <row r="574" spans="1:11">
      <c r="A574" s="1" t="s">
        <v>223</v>
      </c>
      <c r="B574" t="s">
        <v>186</v>
      </c>
      <c r="C574" s="3" t="s">
        <v>23</v>
      </c>
      <c r="D574" s="47" t="s">
        <v>137</v>
      </c>
      <c r="E574" t="s">
        <v>342</v>
      </c>
      <c r="F574" s="1">
        <v>2140</v>
      </c>
      <c r="G574" s="2">
        <v>90</v>
      </c>
      <c r="H574" s="2">
        <v>0.89</v>
      </c>
      <c r="I574" s="183">
        <v>45992</v>
      </c>
      <c r="J574" s="184">
        <f t="shared" si="16"/>
        <v>80.099999999999994</v>
      </c>
      <c r="K574">
        <f t="shared" si="17"/>
        <v>2025</v>
      </c>
    </row>
    <row r="575" spans="1:11">
      <c r="A575" s="1" t="s">
        <v>223</v>
      </c>
      <c r="B575" t="s">
        <v>186</v>
      </c>
      <c r="C575" s="3" t="s">
        <v>23</v>
      </c>
      <c r="D575" s="47" t="s">
        <v>154</v>
      </c>
      <c r="E575" t="s">
        <v>342</v>
      </c>
      <c r="F575" s="1">
        <v>2141</v>
      </c>
      <c r="G575" s="2">
        <v>113</v>
      </c>
      <c r="H575" s="2">
        <v>0.81</v>
      </c>
      <c r="I575" s="183">
        <v>45992</v>
      </c>
      <c r="J575" s="184">
        <f t="shared" si="16"/>
        <v>91.53</v>
      </c>
      <c r="K575">
        <f t="shared" si="17"/>
        <v>2025</v>
      </c>
    </row>
    <row r="576" spans="1:11">
      <c r="A576" s="1" t="s">
        <v>223</v>
      </c>
      <c r="B576" t="s">
        <v>186</v>
      </c>
      <c r="C576" s="3" t="s">
        <v>23</v>
      </c>
      <c r="D576" s="47" t="s">
        <v>174</v>
      </c>
      <c r="E576" t="s">
        <v>342</v>
      </c>
      <c r="F576" s="1">
        <v>2143</v>
      </c>
      <c r="G576" s="2">
        <v>43</v>
      </c>
      <c r="H576" s="2">
        <v>0.95</v>
      </c>
      <c r="I576" s="183">
        <v>45992</v>
      </c>
      <c r="J576" s="184">
        <f t="shared" si="16"/>
        <v>40.85</v>
      </c>
      <c r="K576">
        <f t="shared" si="17"/>
        <v>2025</v>
      </c>
    </row>
    <row r="577" spans="1:11">
      <c r="A577" s="1" t="s">
        <v>223</v>
      </c>
      <c r="B577" t="s">
        <v>186</v>
      </c>
      <c r="C577" s="3" t="s">
        <v>23</v>
      </c>
      <c r="D577" s="47" t="s">
        <v>139</v>
      </c>
      <c r="E577" t="s">
        <v>342</v>
      </c>
      <c r="F577" s="1">
        <v>2144</v>
      </c>
      <c r="G577" s="2">
        <v>66</v>
      </c>
      <c r="H577" s="2">
        <v>0.84</v>
      </c>
      <c r="I577" s="183">
        <v>45992</v>
      </c>
      <c r="J577" s="184">
        <f t="shared" si="16"/>
        <v>55.44</v>
      </c>
      <c r="K577">
        <f t="shared" si="17"/>
        <v>2025</v>
      </c>
    </row>
    <row r="578" spans="1:11">
      <c r="A578" s="1" t="s">
        <v>223</v>
      </c>
      <c r="B578" t="s">
        <v>186</v>
      </c>
      <c r="C578" s="3" t="s">
        <v>23</v>
      </c>
      <c r="D578" s="47" t="s">
        <v>80</v>
      </c>
      <c r="E578" t="s">
        <v>342</v>
      </c>
      <c r="F578" s="1">
        <v>2145</v>
      </c>
      <c r="G578" s="2">
        <v>48</v>
      </c>
      <c r="H578" s="2">
        <v>1.01</v>
      </c>
      <c r="I578" s="183">
        <v>45992</v>
      </c>
      <c r="J578" s="184">
        <f t="shared" ref="J578:J641" si="18">G578*H578</f>
        <v>48.480000000000004</v>
      </c>
      <c r="K578">
        <f t="shared" ref="K578:K641" si="19">YEAR(I578)</f>
        <v>2025</v>
      </c>
    </row>
    <row r="579" spans="1:11">
      <c r="A579" s="1" t="s">
        <v>223</v>
      </c>
      <c r="B579" t="s">
        <v>186</v>
      </c>
      <c r="C579" s="3" t="s">
        <v>23</v>
      </c>
      <c r="D579" s="47" t="s">
        <v>145</v>
      </c>
      <c r="E579" t="s">
        <v>342</v>
      </c>
      <c r="F579" s="1">
        <v>2146</v>
      </c>
      <c r="G579" s="2">
        <v>7</v>
      </c>
      <c r="H579" s="2">
        <v>5.95</v>
      </c>
      <c r="I579" s="183">
        <v>45992</v>
      </c>
      <c r="J579" s="184">
        <f t="shared" si="18"/>
        <v>41.65</v>
      </c>
      <c r="K579">
        <f t="shared" si="19"/>
        <v>2025</v>
      </c>
    </row>
    <row r="580" spans="1:11">
      <c r="A580" s="1" t="s">
        <v>223</v>
      </c>
      <c r="B580" t="s">
        <v>186</v>
      </c>
      <c r="C580" s="3" t="s">
        <v>23</v>
      </c>
      <c r="D580" s="47" t="s">
        <v>138</v>
      </c>
      <c r="E580" t="s">
        <v>342</v>
      </c>
      <c r="F580" s="1">
        <v>2148</v>
      </c>
      <c r="G580" s="2">
        <v>56</v>
      </c>
      <c r="H580" s="2">
        <v>1.08</v>
      </c>
      <c r="I580" s="183">
        <v>45992</v>
      </c>
      <c r="J580" s="184">
        <f t="shared" si="18"/>
        <v>60.480000000000004</v>
      </c>
      <c r="K580">
        <f t="shared" si="19"/>
        <v>2025</v>
      </c>
    </row>
    <row r="581" spans="1:11">
      <c r="A581" s="1" t="s">
        <v>223</v>
      </c>
      <c r="B581" t="s">
        <v>186</v>
      </c>
      <c r="C581" s="3" t="s">
        <v>23</v>
      </c>
      <c r="D581" s="47" t="s">
        <v>153</v>
      </c>
      <c r="E581" t="s">
        <v>342</v>
      </c>
      <c r="F581" s="1">
        <v>2149</v>
      </c>
      <c r="G581" s="2">
        <v>76</v>
      </c>
      <c r="H581" s="2">
        <v>1.03</v>
      </c>
      <c r="I581" s="183">
        <v>45992</v>
      </c>
      <c r="J581" s="184">
        <f t="shared" si="18"/>
        <v>78.28</v>
      </c>
      <c r="K581">
        <f t="shared" si="19"/>
        <v>2025</v>
      </c>
    </row>
    <row r="582" spans="1:11">
      <c r="A582" s="1" t="s">
        <v>223</v>
      </c>
      <c r="B582" t="s">
        <v>186</v>
      </c>
      <c r="C582" s="3" t="s">
        <v>23</v>
      </c>
      <c r="D582" s="47" t="s">
        <v>78</v>
      </c>
      <c r="E582" t="s">
        <v>342</v>
      </c>
      <c r="F582" s="1">
        <v>2150</v>
      </c>
      <c r="G582" s="2">
        <v>99</v>
      </c>
      <c r="H582" s="2">
        <v>1.1200000000000001</v>
      </c>
      <c r="I582" s="183">
        <v>45992</v>
      </c>
      <c r="J582" s="184">
        <f t="shared" si="18"/>
        <v>110.88000000000001</v>
      </c>
      <c r="K582">
        <f t="shared" si="19"/>
        <v>2025</v>
      </c>
    </row>
    <row r="583" spans="1:11">
      <c r="A583" s="1" t="s">
        <v>223</v>
      </c>
      <c r="B583" t="s">
        <v>186</v>
      </c>
      <c r="C583" s="3" t="s">
        <v>23</v>
      </c>
      <c r="D583" s="47" t="s">
        <v>79</v>
      </c>
      <c r="E583" t="s">
        <v>342</v>
      </c>
      <c r="F583" s="1">
        <v>2151</v>
      </c>
      <c r="G583" s="2">
        <v>24</v>
      </c>
      <c r="H583" s="2">
        <v>1.24</v>
      </c>
      <c r="I583" s="183">
        <v>45992</v>
      </c>
      <c r="J583" s="184">
        <f t="shared" si="18"/>
        <v>29.759999999999998</v>
      </c>
      <c r="K583">
        <f t="shared" si="19"/>
        <v>2025</v>
      </c>
    </row>
    <row r="584" spans="1:11">
      <c r="A584" s="1" t="s">
        <v>223</v>
      </c>
      <c r="B584" t="s">
        <v>186</v>
      </c>
      <c r="C584" s="3" t="s">
        <v>23</v>
      </c>
      <c r="D584" s="47" t="s">
        <v>166</v>
      </c>
      <c r="E584" t="s">
        <v>342</v>
      </c>
      <c r="F584" s="1">
        <v>2152</v>
      </c>
      <c r="G584" s="2">
        <v>2.1</v>
      </c>
      <c r="H584" s="2">
        <v>7.21</v>
      </c>
      <c r="I584" s="183">
        <v>45992</v>
      </c>
      <c r="J584" s="184">
        <f t="shared" si="18"/>
        <v>15.141</v>
      </c>
      <c r="K584">
        <f t="shared" si="19"/>
        <v>2025</v>
      </c>
    </row>
    <row r="585" spans="1:11">
      <c r="A585" s="1" t="s">
        <v>223</v>
      </c>
      <c r="B585" t="s">
        <v>186</v>
      </c>
      <c r="C585" s="3" t="s">
        <v>23</v>
      </c>
      <c r="D585" s="47" t="s">
        <v>162</v>
      </c>
      <c r="E585" t="s">
        <v>342</v>
      </c>
      <c r="F585" s="1">
        <v>2153</v>
      </c>
      <c r="G585" s="2">
        <v>1.6</v>
      </c>
      <c r="H585" s="2">
        <v>7.34</v>
      </c>
      <c r="I585" s="183">
        <v>45992</v>
      </c>
      <c r="J585" s="184">
        <f t="shared" si="18"/>
        <v>11.744</v>
      </c>
      <c r="K585">
        <f t="shared" si="19"/>
        <v>2025</v>
      </c>
    </row>
    <row r="586" spans="1:11">
      <c r="A586" s="1" t="s">
        <v>223</v>
      </c>
      <c r="B586" t="s">
        <v>186</v>
      </c>
      <c r="C586" s="3" t="s">
        <v>23</v>
      </c>
      <c r="D586" s="47" t="s">
        <v>165</v>
      </c>
      <c r="E586" t="s">
        <v>342</v>
      </c>
      <c r="F586" s="1">
        <v>2154</v>
      </c>
      <c r="G586" s="2">
        <v>3.1</v>
      </c>
      <c r="H586" s="2">
        <v>8.9600000000000009</v>
      </c>
      <c r="I586" s="183">
        <v>45992</v>
      </c>
      <c r="J586" s="184">
        <f t="shared" si="18"/>
        <v>27.776000000000003</v>
      </c>
      <c r="K586">
        <f t="shared" si="19"/>
        <v>2025</v>
      </c>
    </row>
    <row r="587" spans="1:11">
      <c r="A587" s="1" t="s">
        <v>223</v>
      </c>
      <c r="B587" t="s">
        <v>186</v>
      </c>
      <c r="C587" s="3" t="s">
        <v>23</v>
      </c>
      <c r="D587" s="47" t="s">
        <v>167</v>
      </c>
      <c r="E587" t="s">
        <v>342</v>
      </c>
      <c r="F587" s="1">
        <v>2155</v>
      </c>
      <c r="G587" s="2">
        <v>2.0499999999999998</v>
      </c>
      <c r="H587" s="2">
        <v>5.3</v>
      </c>
      <c r="I587" s="183">
        <v>45992</v>
      </c>
      <c r="J587" s="184">
        <f t="shared" si="18"/>
        <v>10.864999999999998</v>
      </c>
      <c r="K587">
        <f t="shared" si="19"/>
        <v>2025</v>
      </c>
    </row>
    <row r="588" spans="1:11">
      <c r="A588" s="1" t="s">
        <v>223</v>
      </c>
      <c r="B588" t="s">
        <v>186</v>
      </c>
      <c r="C588" s="3" t="s">
        <v>23</v>
      </c>
      <c r="D588" s="47" t="s">
        <v>168</v>
      </c>
      <c r="E588" t="s">
        <v>342</v>
      </c>
      <c r="F588" s="1">
        <v>2156</v>
      </c>
      <c r="G588" s="2">
        <v>2</v>
      </c>
      <c r="H588" s="2">
        <v>8.68</v>
      </c>
      <c r="I588" s="183">
        <v>45992</v>
      </c>
      <c r="J588" s="184">
        <f t="shared" si="18"/>
        <v>17.36</v>
      </c>
      <c r="K588">
        <f t="shared" si="19"/>
        <v>2025</v>
      </c>
    </row>
    <row r="589" spans="1:11">
      <c r="A589" s="1" t="s">
        <v>223</v>
      </c>
      <c r="B589" t="s">
        <v>186</v>
      </c>
      <c r="C589" s="3" t="s">
        <v>23</v>
      </c>
      <c r="D589" s="47" t="s">
        <v>163</v>
      </c>
      <c r="E589" t="s">
        <v>342</v>
      </c>
      <c r="F589" s="1">
        <v>2157</v>
      </c>
      <c r="G589" s="2">
        <v>4.5999999999999996</v>
      </c>
      <c r="H589" s="2">
        <v>7.87</v>
      </c>
      <c r="I589" s="183">
        <v>45992</v>
      </c>
      <c r="J589" s="184">
        <f t="shared" si="18"/>
        <v>36.201999999999998</v>
      </c>
      <c r="K589">
        <f t="shared" si="19"/>
        <v>2025</v>
      </c>
    </row>
    <row r="590" spans="1:11">
      <c r="A590" s="1" t="s">
        <v>223</v>
      </c>
      <c r="B590" t="s">
        <v>186</v>
      </c>
      <c r="C590" s="3" t="s">
        <v>23</v>
      </c>
      <c r="D590" s="47" t="s">
        <v>213</v>
      </c>
      <c r="E590" t="s">
        <v>342</v>
      </c>
      <c r="F590" s="1">
        <v>2158</v>
      </c>
      <c r="G590" s="2">
        <v>1</v>
      </c>
      <c r="H590" s="2">
        <v>7.46</v>
      </c>
      <c r="I590" s="183">
        <v>45992</v>
      </c>
      <c r="J590" s="184">
        <f t="shared" si="18"/>
        <v>7.46</v>
      </c>
      <c r="K590">
        <f t="shared" si="19"/>
        <v>2025</v>
      </c>
    </row>
    <row r="591" spans="1:11">
      <c r="A591" s="1" t="s">
        <v>223</v>
      </c>
      <c r="B591" t="s">
        <v>186</v>
      </c>
      <c r="C591" s="3" t="s">
        <v>23</v>
      </c>
      <c r="D591" s="47" t="s">
        <v>267</v>
      </c>
      <c r="E591" t="s">
        <v>342</v>
      </c>
      <c r="F591" s="1">
        <v>2159</v>
      </c>
      <c r="G591" s="2">
        <v>0.1</v>
      </c>
      <c r="H591" s="2">
        <v>8.4499999999999993</v>
      </c>
      <c r="I591" s="183">
        <v>45992</v>
      </c>
      <c r="J591" s="184">
        <f t="shared" si="18"/>
        <v>0.84499999999999997</v>
      </c>
      <c r="K591">
        <f t="shared" si="19"/>
        <v>2025</v>
      </c>
    </row>
    <row r="592" spans="1:11">
      <c r="A592" s="1" t="s">
        <v>223</v>
      </c>
      <c r="B592" t="s">
        <v>186</v>
      </c>
      <c r="C592" s="3" t="s">
        <v>23</v>
      </c>
      <c r="D592" s="47" t="s">
        <v>164</v>
      </c>
      <c r="E592" t="s">
        <v>342</v>
      </c>
      <c r="F592" s="1">
        <v>2160</v>
      </c>
      <c r="G592" s="2">
        <v>1</v>
      </c>
      <c r="H592" s="2">
        <v>7.32</v>
      </c>
      <c r="I592" s="183">
        <v>45992</v>
      </c>
      <c r="J592" s="184">
        <f t="shared" si="18"/>
        <v>7.32</v>
      </c>
      <c r="K592">
        <f t="shared" si="19"/>
        <v>2025</v>
      </c>
    </row>
    <row r="593" spans="1:11">
      <c r="A593" s="1" t="s">
        <v>223</v>
      </c>
      <c r="B593" t="s">
        <v>186</v>
      </c>
      <c r="C593" s="3" t="s">
        <v>23</v>
      </c>
      <c r="D593" s="47" t="s">
        <v>160</v>
      </c>
      <c r="E593" t="s">
        <v>342</v>
      </c>
      <c r="F593" s="1">
        <v>2161</v>
      </c>
      <c r="G593" s="2">
        <v>1</v>
      </c>
      <c r="H593" s="2">
        <v>8.75</v>
      </c>
      <c r="I593" s="183">
        <v>45992</v>
      </c>
      <c r="J593" s="184">
        <f t="shared" si="18"/>
        <v>8.75</v>
      </c>
      <c r="K593">
        <f t="shared" si="19"/>
        <v>2025</v>
      </c>
    </row>
    <row r="594" spans="1:11">
      <c r="A594" s="1" t="s">
        <v>223</v>
      </c>
      <c r="B594" t="s">
        <v>186</v>
      </c>
      <c r="C594" s="3" t="s">
        <v>23</v>
      </c>
      <c r="D594" s="47" t="s">
        <v>245</v>
      </c>
      <c r="E594" t="s">
        <v>342</v>
      </c>
      <c r="F594" s="1">
        <v>2162</v>
      </c>
      <c r="G594" s="2">
        <v>2</v>
      </c>
      <c r="H594" s="2">
        <v>9.43</v>
      </c>
      <c r="I594" s="183">
        <v>45992</v>
      </c>
      <c r="J594" s="184">
        <f t="shared" si="18"/>
        <v>18.86</v>
      </c>
      <c r="K594">
        <f t="shared" si="19"/>
        <v>2025</v>
      </c>
    </row>
    <row r="595" spans="1:11">
      <c r="A595" s="1" t="s">
        <v>223</v>
      </c>
      <c r="B595" t="s">
        <v>186</v>
      </c>
      <c r="C595" s="3" t="s">
        <v>23</v>
      </c>
      <c r="D595" s="47" t="s">
        <v>169</v>
      </c>
      <c r="E595" t="s">
        <v>342</v>
      </c>
      <c r="F595" s="1">
        <v>2163</v>
      </c>
      <c r="G595" s="2">
        <v>10.199999999999999</v>
      </c>
      <c r="H595" s="2">
        <v>6.18</v>
      </c>
      <c r="I595" s="183">
        <v>45992</v>
      </c>
      <c r="J595" s="184">
        <f t="shared" si="18"/>
        <v>63.035999999999994</v>
      </c>
      <c r="K595">
        <f t="shared" si="19"/>
        <v>2025</v>
      </c>
    </row>
    <row r="596" spans="1:11">
      <c r="A596" s="1" t="s">
        <v>223</v>
      </c>
      <c r="B596" t="s">
        <v>186</v>
      </c>
      <c r="C596" s="3" t="s">
        <v>23</v>
      </c>
      <c r="D596" s="47" t="s">
        <v>161</v>
      </c>
      <c r="E596" t="s">
        <v>342</v>
      </c>
      <c r="F596" s="1">
        <v>2164</v>
      </c>
      <c r="G596" s="2">
        <v>2</v>
      </c>
      <c r="H596" s="2">
        <v>5.3</v>
      </c>
      <c r="I596" s="183">
        <v>45992</v>
      </c>
      <c r="J596" s="184">
        <f t="shared" si="18"/>
        <v>10.6</v>
      </c>
      <c r="K596">
        <f t="shared" si="19"/>
        <v>2025</v>
      </c>
    </row>
    <row r="597" spans="1:11">
      <c r="A597" s="1" t="s">
        <v>223</v>
      </c>
      <c r="B597" t="s">
        <v>186</v>
      </c>
      <c r="C597" s="3" t="s">
        <v>23</v>
      </c>
      <c r="D597" s="47" t="s">
        <v>173</v>
      </c>
      <c r="E597" t="s">
        <v>342</v>
      </c>
      <c r="F597" s="1">
        <v>2283</v>
      </c>
      <c r="G597" s="2">
        <v>30</v>
      </c>
      <c r="H597" s="2">
        <v>0.98</v>
      </c>
      <c r="I597" s="183">
        <v>45992</v>
      </c>
      <c r="J597" s="184">
        <f t="shared" si="18"/>
        <v>29.4</v>
      </c>
      <c r="K597">
        <f t="shared" si="19"/>
        <v>2025</v>
      </c>
    </row>
    <row r="598" spans="1:11">
      <c r="A598" s="1" t="s">
        <v>223</v>
      </c>
      <c r="B598" t="s">
        <v>186</v>
      </c>
      <c r="C598" s="3" t="s">
        <v>23</v>
      </c>
      <c r="D598" s="47" t="s">
        <v>212</v>
      </c>
      <c r="E598" t="s">
        <v>342</v>
      </c>
      <c r="F598" s="1">
        <v>2318</v>
      </c>
      <c r="G598" s="2">
        <v>1</v>
      </c>
      <c r="H598" s="2">
        <v>7.53</v>
      </c>
      <c r="I598" s="183">
        <v>45992</v>
      </c>
      <c r="J598" s="184">
        <f t="shared" si="18"/>
        <v>7.53</v>
      </c>
      <c r="K598">
        <f t="shared" si="19"/>
        <v>2025</v>
      </c>
    </row>
    <row r="599" spans="1:11">
      <c r="A599" s="1" t="s">
        <v>223</v>
      </c>
      <c r="B599" t="s">
        <v>186</v>
      </c>
      <c r="C599" s="3" t="s">
        <v>23</v>
      </c>
      <c r="D599" s="47" t="s">
        <v>214</v>
      </c>
      <c r="E599" t="s">
        <v>342</v>
      </c>
      <c r="F599" s="1">
        <v>2319</v>
      </c>
      <c r="G599" s="2">
        <v>1</v>
      </c>
      <c r="H599" s="2">
        <v>5.23</v>
      </c>
      <c r="I599" s="183">
        <v>45992</v>
      </c>
      <c r="J599" s="184">
        <f t="shared" si="18"/>
        <v>5.23</v>
      </c>
      <c r="K599">
        <f t="shared" si="19"/>
        <v>2025</v>
      </c>
    </row>
    <row r="600" spans="1:11">
      <c r="A600" s="1" t="s">
        <v>223</v>
      </c>
      <c r="B600" t="s">
        <v>186</v>
      </c>
      <c r="C600" s="3" t="s">
        <v>23</v>
      </c>
      <c r="D600" s="47" t="s">
        <v>215</v>
      </c>
      <c r="E600" t="s">
        <v>342</v>
      </c>
      <c r="F600" s="1">
        <v>2320</v>
      </c>
      <c r="G600" s="2">
        <v>1.75</v>
      </c>
      <c r="H600" s="2">
        <v>7.42</v>
      </c>
      <c r="I600" s="183">
        <v>45992</v>
      </c>
      <c r="J600" s="184">
        <f t="shared" si="18"/>
        <v>12.984999999999999</v>
      </c>
      <c r="K600">
        <f t="shared" si="19"/>
        <v>2025</v>
      </c>
    </row>
    <row r="601" spans="1:11">
      <c r="A601" s="1" t="s">
        <v>223</v>
      </c>
      <c r="B601" t="s">
        <v>186</v>
      </c>
      <c r="C601" s="3" t="s">
        <v>23</v>
      </c>
      <c r="D601" s="47" t="s">
        <v>216</v>
      </c>
      <c r="E601" t="s">
        <v>342</v>
      </c>
      <c r="F601" s="1">
        <v>2321</v>
      </c>
      <c r="G601" s="2">
        <v>2.1</v>
      </c>
      <c r="H601" s="2">
        <v>5</v>
      </c>
      <c r="I601" s="183">
        <v>45992</v>
      </c>
      <c r="J601" s="184">
        <f t="shared" si="18"/>
        <v>10.5</v>
      </c>
      <c r="K601">
        <f t="shared" si="19"/>
        <v>2025</v>
      </c>
    </row>
    <row r="602" spans="1:11">
      <c r="A602" s="1" t="s">
        <v>223</v>
      </c>
      <c r="B602" t="s">
        <v>186</v>
      </c>
      <c r="C602" s="3" t="s">
        <v>23</v>
      </c>
      <c r="D602" s="47" t="s">
        <v>217</v>
      </c>
      <c r="E602" t="s">
        <v>342</v>
      </c>
      <c r="F602" s="1">
        <v>2322</v>
      </c>
      <c r="G602" s="2">
        <v>2</v>
      </c>
      <c r="H602" s="2">
        <v>7.86</v>
      </c>
      <c r="I602" s="183">
        <v>45992</v>
      </c>
      <c r="J602" s="184">
        <f t="shared" si="18"/>
        <v>15.72</v>
      </c>
      <c r="K602">
        <f t="shared" si="19"/>
        <v>2025</v>
      </c>
    </row>
    <row r="603" spans="1:11">
      <c r="A603" s="1" t="s">
        <v>223</v>
      </c>
      <c r="B603" t="s">
        <v>186</v>
      </c>
      <c r="C603" s="3" t="s">
        <v>23</v>
      </c>
      <c r="D603" s="47" t="s">
        <v>218</v>
      </c>
      <c r="E603" t="s">
        <v>342</v>
      </c>
      <c r="F603" s="1">
        <v>2323</v>
      </c>
      <c r="G603" s="2">
        <v>1</v>
      </c>
      <c r="H603" s="2">
        <v>9.07</v>
      </c>
      <c r="I603" s="183">
        <v>45992</v>
      </c>
      <c r="J603" s="184">
        <f t="shared" si="18"/>
        <v>9.07</v>
      </c>
      <c r="K603">
        <f t="shared" si="19"/>
        <v>2025</v>
      </c>
    </row>
    <row r="604" spans="1:11">
      <c r="A604" s="1" t="s">
        <v>223</v>
      </c>
      <c r="B604" t="s">
        <v>186</v>
      </c>
      <c r="C604" s="3" t="s">
        <v>23</v>
      </c>
      <c r="D604" s="47" t="s">
        <v>219</v>
      </c>
      <c r="E604" t="s">
        <v>342</v>
      </c>
      <c r="F604" s="1">
        <v>2324</v>
      </c>
      <c r="G604" s="2">
        <v>1.4</v>
      </c>
      <c r="H604" s="2">
        <v>6.55</v>
      </c>
      <c r="I604" s="183">
        <v>45992</v>
      </c>
      <c r="J604" s="184">
        <f t="shared" si="18"/>
        <v>9.17</v>
      </c>
      <c r="K604">
        <f t="shared" si="19"/>
        <v>2025</v>
      </c>
    </row>
    <row r="605" spans="1:11">
      <c r="A605" s="1" t="s">
        <v>223</v>
      </c>
      <c r="B605" t="s">
        <v>186</v>
      </c>
      <c r="C605" s="3" t="s">
        <v>23</v>
      </c>
      <c r="D605" s="47" t="s">
        <v>307</v>
      </c>
      <c r="E605" t="s">
        <v>342</v>
      </c>
      <c r="F605" s="1">
        <v>2327</v>
      </c>
      <c r="G605" s="2">
        <v>2</v>
      </c>
      <c r="H605" s="2">
        <v>0.82</v>
      </c>
      <c r="I605" s="183">
        <v>45992</v>
      </c>
      <c r="J605" s="184">
        <f t="shared" si="18"/>
        <v>1.64</v>
      </c>
      <c r="K605">
        <f t="shared" si="19"/>
        <v>2025</v>
      </c>
    </row>
    <row r="606" spans="1:11">
      <c r="A606" s="1" t="s">
        <v>223</v>
      </c>
      <c r="B606" t="s">
        <v>185</v>
      </c>
      <c r="C606" s="3" t="s">
        <v>22</v>
      </c>
      <c r="D606" s="47" t="s">
        <v>37</v>
      </c>
      <c r="E606" t="s">
        <v>342</v>
      </c>
      <c r="F606" s="1">
        <v>2109</v>
      </c>
      <c r="G606" s="2">
        <v>59</v>
      </c>
      <c r="H606" s="2">
        <v>4.79</v>
      </c>
      <c r="I606" s="183">
        <v>45992</v>
      </c>
      <c r="J606" s="184">
        <f t="shared" si="18"/>
        <v>282.61</v>
      </c>
      <c r="K606">
        <f t="shared" si="19"/>
        <v>2025</v>
      </c>
    </row>
    <row r="607" spans="1:11">
      <c r="A607" s="1" t="s">
        <v>223</v>
      </c>
      <c r="B607" t="s">
        <v>185</v>
      </c>
      <c r="C607" s="3" t="s">
        <v>22</v>
      </c>
      <c r="D607" s="47" t="s">
        <v>41</v>
      </c>
      <c r="E607" t="s">
        <v>342</v>
      </c>
      <c r="F607" s="1">
        <v>2110</v>
      </c>
      <c r="G607" s="2">
        <v>14</v>
      </c>
      <c r="H607" s="2">
        <v>10</v>
      </c>
      <c r="I607" s="183">
        <v>45992</v>
      </c>
      <c r="J607" s="184">
        <f t="shared" si="18"/>
        <v>140</v>
      </c>
      <c r="K607">
        <f t="shared" si="19"/>
        <v>2025</v>
      </c>
    </row>
    <row r="608" spans="1:11">
      <c r="A608" s="1" t="s">
        <v>223</v>
      </c>
      <c r="B608" t="s">
        <v>183</v>
      </c>
      <c r="C608" s="3" t="s">
        <v>22</v>
      </c>
      <c r="D608" s="47" t="s">
        <v>35</v>
      </c>
      <c r="E608" t="s">
        <v>342</v>
      </c>
      <c r="F608" s="1">
        <v>2089</v>
      </c>
      <c r="G608" s="2">
        <v>64</v>
      </c>
      <c r="H608" s="2">
        <v>11.52</v>
      </c>
      <c r="I608" s="183">
        <v>45992</v>
      </c>
      <c r="J608" s="184">
        <f t="shared" si="18"/>
        <v>737.28</v>
      </c>
      <c r="K608">
        <f t="shared" si="19"/>
        <v>2025</v>
      </c>
    </row>
    <row r="609" spans="1:11">
      <c r="A609" s="1" t="s">
        <v>223</v>
      </c>
      <c r="B609" t="s">
        <v>183</v>
      </c>
      <c r="C609" s="3" t="s">
        <v>22</v>
      </c>
      <c r="D609" s="47" t="s">
        <v>262</v>
      </c>
      <c r="E609" t="s">
        <v>342</v>
      </c>
      <c r="F609" s="1">
        <v>2090</v>
      </c>
      <c r="G609" s="2">
        <v>56</v>
      </c>
      <c r="H609" s="2">
        <v>4.9800000000000004</v>
      </c>
      <c r="I609" s="183">
        <v>45992</v>
      </c>
      <c r="J609" s="184">
        <f t="shared" si="18"/>
        <v>278.88</v>
      </c>
      <c r="K609">
        <f t="shared" si="19"/>
        <v>2025</v>
      </c>
    </row>
    <row r="610" spans="1:11">
      <c r="A610" s="1" t="s">
        <v>223</v>
      </c>
      <c r="B610" t="s">
        <v>183</v>
      </c>
      <c r="C610" s="3" t="s">
        <v>22</v>
      </c>
      <c r="D610" s="47" t="s">
        <v>191</v>
      </c>
      <c r="E610" t="s">
        <v>342</v>
      </c>
      <c r="F610" s="1">
        <v>2091</v>
      </c>
      <c r="G610" s="2">
        <v>33</v>
      </c>
      <c r="H610" s="2">
        <v>4.0599999999999996</v>
      </c>
      <c r="I610" s="183">
        <v>45992</v>
      </c>
      <c r="J610" s="184">
        <f t="shared" si="18"/>
        <v>133.97999999999999</v>
      </c>
      <c r="K610">
        <f t="shared" si="19"/>
        <v>2025</v>
      </c>
    </row>
    <row r="611" spans="1:11">
      <c r="A611" s="1" t="s">
        <v>223</v>
      </c>
      <c r="B611" t="s">
        <v>183</v>
      </c>
      <c r="C611" s="3" t="s">
        <v>22</v>
      </c>
      <c r="D611" s="47" t="s">
        <v>40</v>
      </c>
      <c r="E611" t="s">
        <v>342</v>
      </c>
      <c r="F611" s="1">
        <v>2092</v>
      </c>
      <c r="G611" s="2">
        <v>101</v>
      </c>
      <c r="H611" s="2">
        <v>5.07</v>
      </c>
      <c r="I611" s="183">
        <v>45992</v>
      </c>
      <c r="J611" s="184">
        <f t="shared" si="18"/>
        <v>512.07000000000005</v>
      </c>
      <c r="K611">
        <f t="shared" si="19"/>
        <v>2025</v>
      </c>
    </row>
    <row r="612" spans="1:11">
      <c r="A612" s="1" t="s">
        <v>223</v>
      </c>
      <c r="B612" t="s">
        <v>183</v>
      </c>
      <c r="C612" s="3" t="s">
        <v>22</v>
      </c>
      <c r="D612" s="47" t="s">
        <v>265</v>
      </c>
      <c r="E612" t="s">
        <v>342</v>
      </c>
      <c r="F612" s="1">
        <v>2093</v>
      </c>
      <c r="G612" s="2">
        <v>30</v>
      </c>
      <c r="H612" s="2">
        <v>8.77</v>
      </c>
      <c r="I612" s="183">
        <v>45992</v>
      </c>
      <c r="J612" s="184">
        <f t="shared" si="18"/>
        <v>263.09999999999997</v>
      </c>
      <c r="K612">
        <f t="shared" si="19"/>
        <v>2025</v>
      </c>
    </row>
    <row r="613" spans="1:11">
      <c r="A613" s="1" t="s">
        <v>223</v>
      </c>
      <c r="B613" t="s">
        <v>183</v>
      </c>
      <c r="C613" s="3" t="s">
        <v>22</v>
      </c>
      <c r="D613" s="47" t="s">
        <v>36</v>
      </c>
      <c r="E613" t="s">
        <v>342</v>
      </c>
      <c r="F613" s="1">
        <v>2096</v>
      </c>
      <c r="G613" s="2">
        <v>8</v>
      </c>
      <c r="H613" s="2">
        <v>31.92</v>
      </c>
      <c r="I613" s="183">
        <v>45992</v>
      </c>
      <c r="J613" s="184">
        <f t="shared" si="18"/>
        <v>255.36</v>
      </c>
      <c r="K613">
        <f t="shared" si="19"/>
        <v>2025</v>
      </c>
    </row>
    <row r="614" spans="1:11">
      <c r="A614" s="1" t="s">
        <v>223</v>
      </c>
      <c r="B614" t="s">
        <v>183</v>
      </c>
      <c r="C614" s="3" t="s">
        <v>22</v>
      </c>
      <c r="D614" s="47" t="s">
        <v>345</v>
      </c>
      <c r="E614" t="s">
        <v>342</v>
      </c>
      <c r="F614" s="1">
        <v>2097</v>
      </c>
      <c r="G614" s="2">
        <v>13</v>
      </c>
      <c r="H614" s="2">
        <v>13.4</v>
      </c>
      <c r="I614" s="183">
        <v>45992</v>
      </c>
      <c r="J614" s="184">
        <f t="shared" si="18"/>
        <v>174.20000000000002</v>
      </c>
      <c r="K614">
        <f t="shared" si="19"/>
        <v>2025</v>
      </c>
    </row>
    <row r="615" spans="1:11">
      <c r="A615" s="1" t="s">
        <v>223</v>
      </c>
      <c r="B615" t="s">
        <v>183</v>
      </c>
      <c r="C615" s="3" t="s">
        <v>22</v>
      </c>
      <c r="D615" s="47" t="s">
        <v>32</v>
      </c>
      <c r="E615" t="s">
        <v>342</v>
      </c>
      <c r="F615" s="1">
        <v>2280</v>
      </c>
      <c r="G615" s="2">
        <v>1</v>
      </c>
      <c r="H615" s="2">
        <v>23</v>
      </c>
      <c r="I615" s="183">
        <v>45992</v>
      </c>
      <c r="J615" s="184">
        <f t="shared" si="18"/>
        <v>23</v>
      </c>
      <c r="K615">
        <f t="shared" si="19"/>
        <v>2025</v>
      </c>
    </row>
    <row r="616" spans="1:11">
      <c r="A616" s="1" t="s">
        <v>223</v>
      </c>
      <c r="B616" t="s">
        <v>294</v>
      </c>
      <c r="C616" s="3" t="s">
        <v>23</v>
      </c>
      <c r="D616" s="47" t="s">
        <v>111</v>
      </c>
      <c r="E616" t="s">
        <v>342</v>
      </c>
      <c r="F616" s="1">
        <v>2112</v>
      </c>
      <c r="G616" s="2">
        <v>30</v>
      </c>
      <c r="H616" s="2">
        <v>0.81</v>
      </c>
      <c r="I616" s="183">
        <v>45992</v>
      </c>
      <c r="J616" s="184">
        <f t="shared" si="18"/>
        <v>24.3</v>
      </c>
      <c r="K616">
        <f t="shared" si="19"/>
        <v>2025</v>
      </c>
    </row>
    <row r="617" spans="1:11">
      <c r="A617" s="1" t="s">
        <v>223</v>
      </c>
      <c r="B617" t="s">
        <v>294</v>
      </c>
      <c r="C617" s="3" t="s">
        <v>23</v>
      </c>
      <c r="D617" s="47" t="s">
        <v>158</v>
      </c>
      <c r="E617" t="s">
        <v>342</v>
      </c>
      <c r="F617" s="1">
        <v>2113</v>
      </c>
      <c r="G617" s="2">
        <v>35</v>
      </c>
      <c r="H617" s="2">
        <v>3.95</v>
      </c>
      <c r="I617" s="183">
        <v>45992</v>
      </c>
      <c r="J617" s="184">
        <f t="shared" si="18"/>
        <v>138.25</v>
      </c>
      <c r="K617">
        <f t="shared" si="19"/>
        <v>2025</v>
      </c>
    </row>
    <row r="618" spans="1:11">
      <c r="A618" s="1" t="s">
        <v>223</v>
      </c>
      <c r="B618" t="s">
        <v>294</v>
      </c>
      <c r="C618" s="3" t="s">
        <v>23</v>
      </c>
      <c r="D618" s="47" t="s">
        <v>134</v>
      </c>
      <c r="E618" t="s">
        <v>342</v>
      </c>
      <c r="F618" s="1">
        <v>2114</v>
      </c>
      <c r="G618" s="2">
        <v>65</v>
      </c>
      <c r="H618" s="2">
        <v>3.19</v>
      </c>
      <c r="I618" s="183">
        <v>45992</v>
      </c>
      <c r="J618" s="184">
        <f t="shared" si="18"/>
        <v>207.35</v>
      </c>
      <c r="K618">
        <f t="shared" si="19"/>
        <v>2025</v>
      </c>
    </row>
    <row r="619" spans="1:11">
      <c r="A619" s="1" t="s">
        <v>223</v>
      </c>
      <c r="B619" t="s">
        <v>294</v>
      </c>
      <c r="C619" s="3" t="s">
        <v>23</v>
      </c>
      <c r="D619" s="47" t="s">
        <v>98</v>
      </c>
      <c r="E619" t="s">
        <v>342</v>
      </c>
      <c r="F619" s="1">
        <v>2115</v>
      </c>
      <c r="G619" s="2">
        <v>57</v>
      </c>
      <c r="H619" s="2">
        <v>3.93</v>
      </c>
      <c r="I619" s="183">
        <v>45992</v>
      </c>
      <c r="J619" s="184">
        <f t="shared" si="18"/>
        <v>224.01000000000002</v>
      </c>
      <c r="K619">
        <f t="shared" si="19"/>
        <v>2025</v>
      </c>
    </row>
    <row r="620" spans="1:11">
      <c r="A620" s="1" t="s">
        <v>223</v>
      </c>
      <c r="B620" t="s">
        <v>294</v>
      </c>
      <c r="C620" s="3" t="s">
        <v>23</v>
      </c>
      <c r="D620" s="47" t="s">
        <v>159</v>
      </c>
      <c r="E620" t="s">
        <v>342</v>
      </c>
      <c r="F620" s="1">
        <v>2116</v>
      </c>
      <c r="G620" s="2">
        <v>51</v>
      </c>
      <c r="H620" s="2">
        <v>0.99</v>
      </c>
      <c r="I620" s="183">
        <v>45992</v>
      </c>
      <c r="J620" s="184">
        <f t="shared" si="18"/>
        <v>50.49</v>
      </c>
      <c r="K620">
        <f t="shared" si="19"/>
        <v>2025</v>
      </c>
    </row>
    <row r="621" spans="1:11">
      <c r="A621" s="1" t="s">
        <v>223</v>
      </c>
      <c r="B621" t="s">
        <v>294</v>
      </c>
      <c r="C621" s="3" t="s">
        <v>23</v>
      </c>
      <c r="D621" s="47" t="s">
        <v>346</v>
      </c>
      <c r="E621" t="s">
        <v>342</v>
      </c>
      <c r="F621" s="1">
        <v>2117</v>
      </c>
      <c r="G621" s="2">
        <v>26</v>
      </c>
      <c r="H621" s="2">
        <v>0.99</v>
      </c>
      <c r="I621" s="183">
        <v>45992</v>
      </c>
      <c r="J621" s="184">
        <f t="shared" si="18"/>
        <v>25.74</v>
      </c>
      <c r="K621">
        <f t="shared" si="19"/>
        <v>2025</v>
      </c>
    </row>
    <row r="622" spans="1:11">
      <c r="A622" s="1" t="s">
        <v>223</v>
      </c>
      <c r="B622" t="s">
        <v>294</v>
      </c>
      <c r="C622" s="3" t="s">
        <v>23</v>
      </c>
      <c r="D622" s="47" t="s">
        <v>157</v>
      </c>
      <c r="E622" t="s">
        <v>342</v>
      </c>
      <c r="F622" s="1">
        <v>2118</v>
      </c>
      <c r="G622" s="2">
        <v>48</v>
      </c>
      <c r="H622" s="2">
        <v>0.68</v>
      </c>
      <c r="I622" s="183">
        <v>45992</v>
      </c>
      <c r="J622" s="184">
        <f t="shared" si="18"/>
        <v>32.64</v>
      </c>
      <c r="K622">
        <f t="shared" si="19"/>
        <v>2025</v>
      </c>
    </row>
    <row r="623" spans="1:11">
      <c r="A623" s="1" t="s">
        <v>223</v>
      </c>
      <c r="B623" t="s">
        <v>294</v>
      </c>
      <c r="C623" s="3" t="s">
        <v>23</v>
      </c>
      <c r="D623" s="47" t="s">
        <v>155</v>
      </c>
      <c r="E623" t="s">
        <v>342</v>
      </c>
      <c r="F623" s="1">
        <v>2119</v>
      </c>
      <c r="G623" s="2">
        <v>42</v>
      </c>
      <c r="H623" s="2">
        <v>1</v>
      </c>
      <c r="I623" s="183">
        <v>45992</v>
      </c>
      <c r="J623" s="184">
        <f t="shared" si="18"/>
        <v>42</v>
      </c>
      <c r="K623">
        <f t="shared" si="19"/>
        <v>2025</v>
      </c>
    </row>
    <row r="624" spans="1:11">
      <c r="A624" s="1" t="s">
        <v>223</v>
      </c>
      <c r="B624" t="s">
        <v>294</v>
      </c>
      <c r="C624" s="3" t="s">
        <v>23</v>
      </c>
      <c r="D624" s="47" t="s">
        <v>156</v>
      </c>
      <c r="E624" t="s">
        <v>342</v>
      </c>
      <c r="F624" s="1">
        <v>2120</v>
      </c>
      <c r="G624" s="2">
        <v>16</v>
      </c>
      <c r="H624" s="2">
        <v>2</v>
      </c>
      <c r="I624" s="183">
        <v>45992</v>
      </c>
      <c r="J624" s="184">
        <f t="shared" si="18"/>
        <v>32</v>
      </c>
      <c r="K624">
        <f t="shared" si="19"/>
        <v>2025</v>
      </c>
    </row>
    <row r="625" spans="1:11">
      <c r="A625" s="1" t="s">
        <v>223</v>
      </c>
      <c r="B625" t="s">
        <v>294</v>
      </c>
      <c r="C625" s="3" t="s">
        <v>23</v>
      </c>
      <c r="D625" s="47" t="s">
        <v>136</v>
      </c>
      <c r="E625" t="s">
        <v>342</v>
      </c>
      <c r="F625" s="1">
        <v>2122</v>
      </c>
      <c r="G625" s="2">
        <v>77</v>
      </c>
      <c r="H625" s="2">
        <v>0.78</v>
      </c>
      <c r="I625" s="183">
        <v>45992</v>
      </c>
      <c r="J625" s="184">
        <f t="shared" si="18"/>
        <v>60.06</v>
      </c>
      <c r="K625">
        <f t="shared" si="19"/>
        <v>2025</v>
      </c>
    </row>
    <row r="626" spans="1:11">
      <c r="A626" s="1" t="s">
        <v>223</v>
      </c>
      <c r="B626" t="s">
        <v>294</v>
      </c>
      <c r="C626" s="3" t="s">
        <v>23</v>
      </c>
      <c r="D626" s="47" t="s">
        <v>135</v>
      </c>
      <c r="E626" t="s">
        <v>342</v>
      </c>
      <c r="F626" s="1">
        <v>2123</v>
      </c>
      <c r="G626" s="2">
        <v>52</v>
      </c>
      <c r="H626" s="2">
        <v>0.78</v>
      </c>
      <c r="I626" s="183">
        <v>45992</v>
      </c>
      <c r="J626" s="184">
        <f t="shared" si="18"/>
        <v>40.56</v>
      </c>
      <c r="K626">
        <f t="shared" si="19"/>
        <v>2025</v>
      </c>
    </row>
    <row r="627" spans="1:11">
      <c r="A627" s="1" t="s">
        <v>223</v>
      </c>
      <c r="B627" t="s">
        <v>294</v>
      </c>
      <c r="C627" s="3" t="s">
        <v>23</v>
      </c>
      <c r="D627" s="47" t="s">
        <v>122</v>
      </c>
      <c r="E627" t="s">
        <v>342</v>
      </c>
      <c r="F627" s="1">
        <v>2124</v>
      </c>
      <c r="G627" s="2">
        <v>44</v>
      </c>
      <c r="H627" s="2">
        <v>1.08</v>
      </c>
      <c r="I627" s="183">
        <v>45992</v>
      </c>
      <c r="J627" s="184">
        <f t="shared" si="18"/>
        <v>47.52</v>
      </c>
      <c r="K627">
        <f t="shared" si="19"/>
        <v>2025</v>
      </c>
    </row>
    <row r="628" spans="1:11">
      <c r="A628" s="1" t="s">
        <v>223</v>
      </c>
      <c r="B628" t="s">
        <v>294</v>
      </c>
      <c r="C628" s="3" t="s">
        <v>23</v>
      </c>
      <c r="D628" s="47" t="s">
        <v>127</v>
      </c>
      <c r="E628" t="s">
        <v>342</v>
      </c>
      <c r="F628" s="1">
        <v>2125</v>
      </c>
      <c r="G628" s="2">
        <v>48</v>
      </c>
      <c r="H628" s="2">
        <v>1.25</v>
      </c>
      <c r="I628" s="183">
        <v>45992</v>
      </c>
      <c r="J628" s="184">
        <f t="shared" si="18"/>
        <v>60</v>
      </c>
      <c r="K628">
        <f t="shared" si="19"/>
        <v>2025</v>
      </c>
    </row>
    <row r="629" spans="1:11">
      <c r="A629" s="1" t="s">
        <v>223</v>
      </c>
      <c r="B629" t="s">
        <v>294</v>
      </c>
      <c r="C629" s="3" t="s">
        <v>23</v>
      </c>
      <c r="D629" s="47" t="s">
        <v>125</v>
      </c>
      <c r="E629" t="s">
        <v>342</v>
      </c>
      <c r="F629" s="1">
        <v>2126</v>
      </c>
      <c r="G629" s="2">
        <v>26</v>
      </c>
      <c r="H629" s="2">
        <v>1.1599999999999999</v>
      </c>
      <c r="I629" s="183">
        <v>45992</v>
      </c>
      <c r="J629" s="184">
        <f t="shared" si="18"/>
        <v>30.159999999999997</v>
      </c>
      <c r="K629">
        <f t="shared" si="19"/>
        <v>2025</v>
      </c>
    </row>
    <row r="630" spans="1:11">
      <c r="A630" s="1" t="s">
        <v>223</v>
      </c>
      <c r="B630" t="s">
        <v>294</v>
      </c>
      <c r="C630" s="3" t="s">
        <v>23</v>
      </c>
      <c r="D630" s="47" t="s">
        <v>129</v>
      </c>
      <c r="E630" t="s">
        <v>342</v>
      </c>
      <c r="F630" s="1">
        <v>2127</v>
      </c>
      <c r="G630" s="2">
        <v>6</v>
      </c>
      <c r="H630" s="2">
        <v>1.24</v>
      </c>
      <c r="I630" s="183">
        <v>45992</v>
      </c>
      <c r="J630" s="184">
        <f t="shared" si="18"/>
        <v>7.4399999999999995</v>
      </c>
      <c r="K630">
        <f t="shared" si="19"/>
        <v>2025</v>
      </c>
    </row>
    <row r="631" spans="1:11">
      <c r="A631" s="1" t="s">
        <v>223</v>
      </c>
      <c r="B631" t="s">
        <v>294</v>
      </c>
      <c r="C631" s="3" t="s">
        <v>23</v>
      </c>
      <c r="D631" s="47" t="s">
        <v>128</v>
      </c>
      <c r="E631" t="s">
        <v>342</v>
      </c>
      <c r="F631" s="1">
        <v>2128</v>
      </c>
      <c r="G631" s="2">
        <v>1</v>
      </c>
      <c r="H631" s="2">
        <v>1.1599999999999999</v>
      </c>
      <c r="I631" s="183">
        <v>45992</v>
      </c>
      <c r="J631" s="184">
        <f t="shared" si="18"/>
        <v>1.1599999999999999</v>
      </c>
      <c r="K631">
        <f t="shared" si="19"/>
        <v>2025</v>
      </c>
    </row>
    <row r="632" spans="1:11">
      <c r="A632" s="1" t="s">
        <v>223</v>
      </c>
      <c r="B632" t="s">
        <v>294</v>
      </c>
      <c r="C632" s="3" t="s">
        <v>23</v>
      </c>
      <c r="D632" s="47" t="s">
        <v>130</v>
      </c>
      <c r="E632" t="s">
        <v>342</v>
      </c>
      <c r="F632" s="1">
        <v>2129</v>
      </c>
      <c r="G632" s="2">
        <v>70</v>
      </c>
      <c r="H632" s="2">
        <v>1.23</v>
      </c>
      <c r="I632" s="183">
        <v>45992</v>
      </c>
      <c r="J632" s="184">
        <f t="shared" si="18"/>
        <v>86.1</v>
      </c>
      <c r="K632">
        <f t="shared" si="19"/>
        <v>2025</v>
      </c>
    </row>
    <row r="633" spans="1:11">
      <c r="A633" s="1" t="s">
        <v>223</v>
      </c>
      <c r="B633" t="s">
        <v>294</v>
      </c>
      <c r="C633" s="3" t="s">
        <v>23</v>
      </c>
      <c r="D633" s="47" t="s">
        <v>348</v>
      </c>
      <c r="E633" t="s">
        <v>342</v>
      </c>
      <c r="F633" s="1">
        <v>2131</v>
      </c>
      <c r="G633" s="2">
        <v>9</v>
      </c>
      <c r="H633" s="2">
        <v>2.93</v>
      </c>
      <c r="I633" s="183">
        <v>45992</v>
      </c>
      <c r="J633" s="184">
        <f t="shared" si="18"/>
        <v>26.37</v>
      </c>
      <c r="K633">
        <f t="shared" si="19"/>
        <v>2025</v>
      </c>
    </row>
    <row r="634" spans="1:11">
      <c r="A634" s="1" t="s">
        <v>223</v>
      </c>
      <c r="B634" t="s">
        <v>294</v>
      </c>
      <c r="C634" s="3" t="s">
        <v>23</v>
      </c>
      <c r="D634" s="47" t="s">
        <v>126</v>
      </c>
      <c r="E634" t="s">
        <v>342</v>
      </c>
      <c r="F634" s="1">
        <v>2132</v>
      </c>
      <c r="G634" s="2">
        <v>16</v>
      </c>
      <c r="H634" s="2">
        <v>3.35</v>
      </c>
      <c r="I634" s="183">
        <v>45992</v>
      </c>
      <c r="J634" s="184">
        <f t="shared" si="18"/>
        <v>53.6</v>
      </c>
      <c r="K634">
        <f t="shared" si="19"/>
        <v>2025</v>
      </c>
    </row>
    <row r="635" spans="1:11">
      <c r="A635" s="1" t="s">
        <v>223</v>
      </c>
      <c r="B635" t="s">
        <v>294</v>
      </c>
      <c r="C635" s="3" t="s">
        <v>23</v>
      </c>
      <c r="D635" s="47" t="s">
        <v>347</v>
      </c>
      <c r="E635" t="s">
        <v>342</v>
      </c>
      <c r="F635" s="1">
        <v>2135</v>
      </c>
      <c r="G635" s="2">
        <v>46</v>
      </c>
      <c r="H635" s="2">
        <v>2.61</v>
      </c>
      <c r="I635" s="183">
        <v>45992</v>
      </c>
      <c r="J635" s="184">
        <f t="shared" si="18"/>
        <v>120.05999999999999</v>
      </c>
      <c r="K635">
        <f t="shared" si="19"/>
        <v>2025</v>
      </c>
    </row>
    <row r="636" spans="1:11">
      <c r="A636" s="1" t="s">
        <v>223</v>
      </c>
      <c r="B636" t="s">
        <v>294</v>
      </c>
      <c r="C636" s="3" t="s">
        <v>23</v>
      </c>
      <c r="D636" s="47" t="s">
        <v>208</v>
      </c>
      <c r="E636" t="s">
        <v>342</v>
      </c>
      <c r="F636" s="1">
        <v>2137</v>
      </c>
      <c r="G636" s="2">
        <v>49</v>
      </c>
      <c r="H636" s="2">
        <v>4.51</v>
      </c>
      <c r="I636" s="183">
        <v>45992</v>
      </c>
      <c r="J636" s="184">
        <f t="shared" si="18"/>
        <v>220.98999999999998</v>
      </c>
      <c r="K636">
        <f t="shared" si="19"/>
        <v>2025</v>
      </c>
    </row>
    <row r="637" spans="1:11">
      <c r="A637" s="1" t="s">
        <v>223</v>
      </c>
      <c r="B637" t="s">
        <v>294</v>
      </c>
      <c r="C637" s="3" t="s">
        <v>23</v>
      </c>
      <c r="D637" s="47" t="s">
        <v>209</v>
      </c>
      <c r="E637" t="s">
        <v>342</v>
      </c>
      <c r="F637" s="1">
        <v>2138</v>
      </c>
      <c r="G637" s="2">
        <v>83</v>
      </c>
      <c r="H637" s="2">
        <v>4.3499999999999996</v>
      </c>
      <c r="I637" s="183">
        <v>45992</v>
      </c>
      <c r="J637" s="184">
        <f t="shared" si="18"/>
        <v>361.04999999999995</v>
      </c>
      <c r="K637">
        <f t="shared" si="19"/>
        <v>2025</v>
      </c>
    </row>
    <row r="638" spans="1:11">
      <c r="A638" s="1" t="s">
        <v>223</v>
      </c>
      <c r="B638" t="s">
        <v>294</v>
      </c>
      <c r="C638" s="3" t="s">
        <v>23</v>
      </c>
      <c r="D638" s="47" t="s">
        <v>207</v>
      </c>
      <c r="E638" t="s">
        <v>342</v>
      </c>
      <c r="F638" s="1">
        <v>2139</v>
      </c>
      <c r="G638" s="2">
        <v>103</v>
      </c>
      <c r="H638" s="2">
        <v>5.07</v>
      </c>
      <c r="I638" s="183">
        <v>45992</v>
      </c>
      <c r="J638" s="184">
        <f t="shared" si="18"/>
        <v>522.21</v>
      </c>
      <c r="K638">
        <f t="shared" si="19"/>
        <v>2025</v>
      </c>
    </row>
    <row r="639" spans="1:11">
      <c r="A639" s="1" t="s">
        <v>223</v>
      </c>
      <c r="B639" t="s">
        <v>294</v>
      </c>
      <c r="C639" s="3" t="s">
        <v>23</v>
      </c>
      <c r="D639" s="47" t="s">
        <v>193</v>
      </c>
      <c r="E639" t="s">
        <v>342</v>
      </c>
      <c r="F639" s="1">
        <v>2276</v>
      </c>
      <c r="G639" s="2">
        <v>73</v>
      </c>
      <c r="H639" s="2">
        <v>0.72</v>
      </c>
      <c r="I639" s="183">
        <v>45992</v>
      </c>
      <c r="J639" s="184">
        <f t="shared" si="18"/>
        <v>52.559999999999995</v>
      </c>
      <c r="K639">
        <f t="shared" si="19"/>
        <v>2025</v>
      </c>
    </row>
    <row r="640" spans="1:11">
      <c r="A640" s="1" t="s">
        <v>223</v>
      </c>
      <c r="B640" t="s">
        <v>294</v>
      </c>
      <c r="C640" s="3" t="s">
        <v>23</v>
      </c>
      <c r="D640" s="47" t="s">
        <v>194</v>
      </c>
      <c r="E640" t="s">
        <v>342</v>
      </c>
      <c r="F640" s="1">
        <v>2277</v>
      </c>
      <c r="G640" s="2">
        <v>73</v>
      </c>
      <c r="H640" s="2">
        <v>0.75</v>
      </c>
      <c r="I640" s="183">
        <v>45992</v>
      </c>
      <c r="J640" s="184">
        <f t="shared" si="18"/>
        <v>54.75</v>
      </c>
      <c r="K640">
        <f t="shared" si="19"/>
        <v>2025</v>
      </c>
    </row>
    <row r="641" spans="1:11">
      <c r="A641" s="1" t="s">
        <v>223</v>
      </c>
      <c r="B641" t="s">
        <v>294</v>
      </c>
      <c r="C641" s="3" t="s">
        <v>23</v>
      </c>
      <c r="D641" s="47" t="s">
        <v>210</v>
      </c>
      <c r="E641" t="s">
        <v>342</v>
      </c>
      <c r="F641" s="1">
        <v>2301</v>
      </c>
      <c r="G641" s="2">
        <v>4</v>
      </c>
      <c r="H641" s="2">
        <v>3.68</v>
      </c>
      <c r="I641" s="183">
        <v>45992</v>
      </c>
      <c r="J641" s="184">
        <f t="shared" si="18"/>
        <v>14.72</v>
      </c>
      <c r="K641">
        <f t="shared" si="19"/>
        <v>2025</v>
      </c>
    </row>
    <row r="642" spans="1:11">
      <c r="A642" s="1" t="s">
        <v>223</v>
      </c>
      <c r="B642" t="s">
        <v>294</v>
      </c>
      <c r="C642" s="3" t="s">
        <v>23</v>
      </c>
      <c r="D642" s="47" t="s">
        <v>199</v>
      </c>
      <c r="E642" t="s">
        <v>342</v>
      </c>
      <c r="F642" s="1">
        <v>2302</v>
      </c>
      <c r="G642" s="2">
        <v>66</v>
      </c>
      <c r="H642" s="2">
        <v>3.46</v>
      </c>
      <c r="I642" s="183">
        <v>45992</v>
      </c>
      <c r="J642" s="184">
        <f t="shared" ref="J642:J661" si="20">G642*H642</f>
        <v>228.35999999999999</v>
      </c>
      <c r="K642">
        <f t="shared" ref="K642:K661" si="21">YEAR(I642)</f>
        <v>2025</v>
      </c>
    </row>
    <row r="643" spans="1:11">
      <c r="A643" s="1" t="s">
        <v>223</v>
      </c>
      <c r="B643" t="s">
        <v>294</v>
      </c>
      <c r="C643" s="3" t="s">
        <v>23</v>
      </c>
      <c r="D643" s="47" t="s">
        <v>202</v>
      </c>
      <c r="E643" t="s">
        <v>342</v>
      </c>
      <c r="F643" s="1">
        <v>2303</v>
      </c>
      <c r="G643" s="2">
        <v>64</v>
      </c>
      <c r="H643" s="2">
        <v>2.58</v>
      </c>
      <c r="I643" s="183">
        <v>45992</v>
      </c>
      <c r="J643" s="184">
        <f t="shared" si="20"/>
        <v>165.12</v>
      </c>
      <c r="K643">
        <f t="shared" si="21"/>
        <v>2025</v>
      </c>
    </row>
    <row r="644" spans="1:11">
      <c r="A644" s="1" t="s">
        <v>223</v>
      </c>
      <c r="B644" t="s">
        <v>294</v>
      </c>
      <c r="C644" s="3" t="s">
        <v>23</v>
      </c>
      <c r="D644" s="47" t="s">
        <v>203</v>
      </c>
      <c r="E644" t="s">
        <v>342</v>
      </c>
      <c r="F644" s="1">
        <v>2304</v>
      </c>
      <c r="G644" s="2">
        <v>33</v>
      </c>
      <c r="H644" s="2">
        <v>1.69</v>
      </c>
      <c r="I644" s="183">
        <v>45992</v>
      </c>
      <c r="J644" s="184">
        <f t="shared" si="20"/>
        <v>55.769999999999996</v>
      </c>
      <c r="K644">
        <f t="shared" si="21"/>
        <v>2025</v>
      </c>
    </row>
    <row r="645" spans="1:11">
      <c r="A645" s="1" t="s">
        <v>223</v>
      </c>
      <c r="B645" t="s">
        <v>294</v>
      </c>
      <c r="C645" s="3" t="s">
        <v>23</v>
      </c>
      <c r="D645" s="47" t="s">
        <v>201</v>
      </c>
      <c r="E645" t="s">
        <v>342</v>
      </c>
      <c r="F645" s="1">
        <v>2305</v>
      </c>
      <c r="G645" s="2">
        <v>24</v>
      </c>
      <c r="H645" s="2">
        <v>1.73</v>
      </c>
      <c r="I645" s="183">
        <v>45992</v>
      </c>
      <c r="J645" s="184">
        <f t="shared" si="20"/>
        <v>41.519999999999996</v>
      </c>
      <c r="K645">
        <f t="shared" si="21"/>
        <v>2025</v>
      </c>
    </row>
    <row r="646" spans="1:11">
      <c r="A646" s="1" t="s">
        <v>223</v>
      </c>
      <c r="B646" t="s">
        <v>294</v>
      </c>
      <c r="C646" s="3" t="s">
        <v>23</v>
      </c>
      <c r="D646" s="47" t="s">
        <v>200</v>
      </c>
      <c r="E646" t="s">
        <v>342</v>
      </c>
      <c r="F646" s="1">
        <v>2306</v>
      </c>
      <c r="G646" s="2">
        <v>23</v>
      </c>
      <c r="H646" s="2">
        <v>1.92</v>
      </c>
      <c r="I646" s="183">
        <v>45992</v>
      </c>
      <c r="J646" s="184">
        <f t="shared" si="20"/>
        <v>44.16</v>
      </c>
      <c r="K646">
        <f t="shared" si="21"/>
        <v>2025</v>
      </c>
    </row>
    <row r="647" spans="1:11">
      <c r="A647" s="1" t="s">
        <v>223</v>
      </c>
      <c r="B647" t="s">
        <v>294</v>
      </c>
      <c r="C647" s="3" t="s">
        <v>23</v>
      </c>
      <c r="D647" s="47" t="s">
        <v>211</v>
      </c>
      <c r="E647" t="s">
        <v>342</v>
      </c>
      <c r="F647" s="1">
        <v>2307</v>
      </c>
      <c r="G647" s="2">
        <v>1</v>
      </c>
      <c r="H647" s="2">
        <v>4.2</v>
      </c>
      <c r="I647" s="183">
        <v>45992</v>
      </c>
      <c r="J647" s="184">
        <f t="shared" si="20"/>
        <v>4.2</v>
      </c>
      <c r="K647">
        <f t="shared" si="21"/>
        <v>2025</v>
      </c>
    </row>
    <row r="648" spans="1:11">
      <c r="A648" s="1" t="s">
        <v>223</v>
      </c>
      <c r="B648" t="s">
        <v>294</v>
      </c>
      <c r="C648" s="3" t="s">
        <v>23</v>
      </c>
      <c r="D648" s="47" t="s">
        <v>197</v>
      </c>
      <c r="E648" t="s">
        <v>342</v>
      </c>
      <c r="F648" s="1">
        <v>2308</v>
      </c>
      <c r="G648" s="2">
        <v>5</v>
      </c>
      <c r="H648" s="2">
        <v>3.31</v>
      </c>
      <c r="I648" s="183">
        <v>45992</v>
      </c>
      <c r="J648" s="184">
        <f t="shared" si="20"/>
        <v>16.55</v>
      </c>
      <c r="K648">
        <f t="shared" si="21"/>
        <v>2025</v>
      </c>
    </row>
    <row r="649" spans="1:11">
      <c r="A649" s="1" t="s">
        <v>223</v>
      </c>
      <c r="B649" t="s">
        <v>294</v>
      </c>
      <c r="C649" s="3" t="s">
        <v>23</v>
      </c>
      <c r="D649" s="47" t="s">
        <v>198</v>
      </c>
      <c r="E649" t="s">
        <v>342</v>
      </c>
      <c r="F649" s="1">
        <v>2309</v>
      </c>
      <c r="G649" s="2">
        <v>58</v>
      </c>
      <c r="H649" s="2">
        <v>0.8</v>
      </c>
      <c r="I649" s="183">
        <v>45992</v>
      </c>
      <c r="J649" s="184">
        <f t="shared" si="20"/>
        <v>46.400000000000006</v>
      </c>
      <c r="K649">
        <f t="shared" si="21"/>
        <v>2025</v>
      </c>
    </row>
    <row r="650" spans="1:11">
      <c r="A650" s="1" t="s">
        <v>223</v>
      </c>
      <c r="B650" t="s">
        <v>294</v>
      </c>
      <c r="C650" s="3" t="s">
        <v>23</v>
      </c>
      <c r="D650" s="47" t="s">
        <v>206</v>
      </c>
      <c r="E650" t="s">
        <v>342</v>
      </c>
      <c r="F650" s="1">
        <v>2310</v>
      </c>
      <c r="G650" s="2">
        <v>54</v>
      </c>
      <c r="H650" s="2">
        <v>1.25</v>
      </c>
      <c r="I650" s="183">
        <v>45992</v>
      </c>
      <c r="J650" s="184">
        <f t="shared" si="20"/>
        <v>67.5</v>
      </c>
      <c r="K650">
        <f t="shared" si="21"/>
        <v>2025</v>
      </c>
    </row>
    <row r="651" spans="1:11">
      <c r="A651" s="1" t="s">
        <v>223</v>
      </c>
      <c r="B651" t="s">
        <v>294</v>
      </c>
      <c r="C651" s="3" t="s">
        <v>23</v>
      </c>
      <c r="D651" s="47" t="s">
        <v>204</v>
      </c>
      <c r="E651" t="s">
        <v>342</v>
      </c>
      <c r="F651" s="1">
        <v>2315</v>
      </c>
      <c r="G651" s="2">
        <v>6</v>
      </c>
      <c r="H651" s="2">
        <v>3.95</v>
      </c>
      <c r="I651" s="183">
        <v>45992</v>
      </c>
      <c r="J651" s="184">
        <f t="shared" si="20"/>
        <v>23.700000000000003</v>
      </c>
      <c r="K651">
        <f t="shared" si="21"/>
        <v>2025</v>
      </c>
    </row>
    <row r="652" spans="1:11">
      <c r="A652" s="1" t="s">
        <v>223</v>
      </c>
      <c r="B652" t="s">
        <v>294</v>
      </c>
      <c r="C652" s="3" t="s">
        <v>23</v>
      </c>
      <c r="D652" s="47" t="s">
        <v>246</v>
      </c>
      <c r="E652" t="s">
        <v>342</v>
      </c>
      <c r="F652" s="1">
        <v>2341</v>
      </c>
      <c r="G652" s="2">
        <v>37</v>
      </c>
      <c r="H652" s="2">
        <v>1.19</v>
      </c>
      <c r="I652" s="183">
        <v>45992</v>
      </c>
      <c r="J652" s="184">
        <f t="shared" si="20"/>
        <v>44.03</v>
      </c>
      <c r="K652">
        <f t="shared" si="21"/>
        <v>2025</v>
      </c>
    </row>
    <row r="653" spans="1:11">
      <c r="A653" s="1" t="s">
        <v>223</v>
      </c>
      <c r="B653" s="21" t="s">
        <v>294</v>
      </c>
      <c r="C653" s="3" t="s">
        <v>220</v>
      </c>
      <c r="D653" s="47" t="s">
        <v>330</v>
      </c>
      <c r="E653" t="s">
        <v>342</v>
      </c>
      <c r="F653" s="1">
        <v>2357</v>
      </c>
      <c r="G653" s="2">
        <v>48</v>
      </c>
      <c r="H653" s="2">
        <v>1.23</v>
      </c>
      <c r="I653" s="183">
        <v>45992</v>
      </c>
      <c r="J653" s="184">
        <f t="shared" si="20"/>
        <v>59.04</v>
      </c>
      <c r="K653">
        <f t="shared" si="21"/>
        <v>2025</v>
      </c>
    </row>
    <row r="654" spans="1:11">
      <c r="A654" s="1" t="s">
        <v>223</v>
      </c>
      <c r="B654" t="s">
        <v>294</v>
      </c>
      <c r="C654" s="3" t="s">
        <v>220</v>
      </c>
      <c r="D654" s="47" t="s">
        <v>331</v>
      </c>
      <c r="E654" t="s">
        <v>342</v>
      </c>
      <c r="F654" s="1">
        <v>2358</v>
      </c>
      <c r="G654" s="2">
        <v>53</v>
      </c>
      <c r="H654" s="2">
        <v>1.22</v>
      </c>
      <c r="I654" s="183">
        <v>45992</v>
      </c>
      <c r="J654" s="184">
        <f t="shared" si="20"/>
        <v>64.66</v>
      </c>
      <c r="K654">
        <f t="shared" si="21"/>
        <v>2025</v>
      </c>
    </row>
    <row r="655" spans="1:11">
      <c r="A655" s="1" t="s">
        <v>223</v>
      </c>
      <c r="B655" t="s">
        <v>294</v>
      </c>
      <c r="C655" s="3" t="s">
        <v>220</v>
      </c>
      <c r="D655" s="47" t="s">
        <v>332</v>
      </c>
      <c r="E655" t="s">
        <v>342</v>
      </c>
      <c r="F655" s="1">
        <v>2359</v>
      </c>
      <c r="G655" s="2">
        <v>46</v>
      </c>
      <c r="H655" s="2">
        <v>1.22</v>
      </c>
      <c r="I655" s="183">
        <v>45992</v>
      </c>
      <c r="J655" s="184">
        <f t="shared" si="20"/>
        <v>56.12</v>
      </c>
      <c r="K655">
        <f t="shared" si="21"/>
        <v>2025</v>
      </c>
    </row>
    <row r="656" spans="1:11">
      <c r="A656" s="1" t="s">
        <v>223</v>
      </c>
      <c r="B656" t="s">
        <v>294</v>
      </c>
      <c r="C656" s="3" t="s">
        <v>220</v>
      </c>
      <c r="D656" s="47" t="s">
        <v>333</v>
      </c>
      <c r="E656" t="s">
        <v>342</v>
      </c>
      <c r="F656" s="1">
        <v>2361</v>
      </c>
      <c r="G656" s="2">
        <v>11</v>
      </c>
      <c r="H656" s="2">
        <v>1.83</v>
      </c>
      <c r="I656" s="183">
        <v>45992</v>
      </c>
      <c r="J656" s="184">
        <f t="shared" si="20"/>
        <v>20.130000000000003</v>
      </c>
      <c r="K656">
        <f t="shared" si="21"/>
        <v>2025</v>
      </c>
    </row>
    <row r="657" spans="1:11">
      <c r="A657" s="1" t="s">
        <v>223</v>
      </c>
      <c r="B657" t="s">
        <v>294</v>
      </c>
      <c r="C657" s="3" t="s">
        <v>220</v>
      </c>
      <c r="D657" s="47" t="s">
        <v>334</v>
      </c>
      <c r="E657" t="s">
        <v>342</v>
      </c>
      <c r="F657" s="1">
        <v>2367</v>
      </c>
      <c r="G657" s="2">
        <v>23</v>
      </c>
      <c r="H657" s="2">
        <v>2.02</v>
      </c>
      <c r="I657" s="183">
        <v>45992</v>
      </c>
      <c r="J657" s="184">
        <f t="shared" si="20"/>
        <v>46.46</v>
      </c>
      <c r="K657">
        <f t="shared" si="21"/>
        <v>2025</v>
      </c>
    </row>
    <row r="658" spans="1:11">
      <c r="A658" s="1" t="s">
        <v>223</v>
      </c>
      <c r="B658" t="s">
        <v>294</v>
      </c>
      <c r="C658" s="3" t="s">
        <v>23</v>
      </c>
      <c r="D658" s="47" t="s">
        <v>360</v>
      </c>
      <c r="E658" t="s">
        <v>342</v>
      </c>
      <c r="F658" s="1">
        <v>2368</v>
      </c>
      <c r="G658" s="2">
        <v>28</v>
      </c>
      <c r="H658" s="2">
        <v>2.5499999999999998</v>
      </c>
      <c r="I658" s="183">
        <v>45992</v>
      </c>
      <c r="J658" s="184">
        <f t="shared" si="20"/>
        <v>71.399999999999991</v>
      </c>
      <c r="K658">
        <f t="shared" si="21"/>
        <v>2025</v>
      </c>
    </row>
    <row r="659" spans="1:11">
      <c r="A659" s="1" t="s">
        <v>224</v>
      </c>
      <c r="B659" t="s">
        <v>241</v>
      </c>
      <c r="C659" s="3" t="s">
        <v>220</v>
      </c>
      <c r="D659" s="47" t="s">
        <v>362</v>
      </c>
      <c r="E659" t="s">
        <v>342</v>
      </c>
      <c r="F659" s="1">
        <v>2369</v>
      </c>
      <c r="G659" s="2">
        <v>6</v>
      </c>
      <c r="H659" s="2">
        <v>9.3000000000000007</v>
      </c>
      <c r="I659" s="183">
        <v>45992</v>
      </c>
      <c r="J659" s="184">
        <f t="shared" si="20"/>
        <v>55.800000000000004</v>
      </c>
      <c r="K659">
        <f t="shared" si="21"/>
        <v>2025</v>
      </c>
    </row>
    <row r="660" spans="1:11">
      <c r="A660" s="1" t="s">
        <v>227</v>
      </c>
      <c r="B660" t="s">
        <v>241</v>
      </c>
      <c r="C660" s="3" t="s">
        <v>220</v>
      </c>
      <c r="D660" s="47" t="s">
        <v>363</v>
      </c>
      <c r="E660" t="s">
        <v>342</v>
      </c>
      <c r="F660" s="1">
        <v>2370</v>
      </c>
      <c r="G660" s="2">
        <v>1</v>
      </c>
      <c r="H660" s="2">
        <v>15.6</v>
      </c>
      <c r="I660" s="183">
        <v>45992</v>
      </c>
      <c r="J660" s="184">
        <f t="shared" si="20"/>
        <v>15.6</v>
      </c>
      <c r="K660">
        <f t="shared" si="21"/>
        <v>2025</v>
      </c>
    </row>
    <row r="661" spans="1:11">
      <c r="A661" s="1" t="s">
        <v>227</v>
      </c>
      <c r="B661" t="s">
        <v>241</v>
      </c>
      <c r="C661" s="3" t="s">
        <v>220</v>
      </c>
      <c r="D661" s="47" t="s">
        <v>364</v>
      </c>
      <c r="E661" t="s">
        <v>342</v>
      </c>
      <c r="F661" s="1">
        <v>2371</v>
      </c>
      <c r="G661" s="2">
        <v>1</v>
      </c>
      <c r="H661" s="2">
        <v>15.6</v>
      </c>
      <c r="I661" s="183">
        <v>45992</v>
      </c>
      <c r="J661" s="184">
        <f t="shared" si="20"/>
        <v>15.6</v>
      </c>
      <c r="K661">
        <f t="shared" si="21"/>
        <v>2025</v>
      </c>
    </row>
    <row r="709" spans="2:2">
      <c r="B709" s="21"/>
    </row>
    <row r="816" spans="2:2">
      <c r="B816" s="21"/>
    </row>
    <row r="819" spans="2:2">
      <c r="B819" s="21"/>
    </row>
    <row r="960" spans="2:2">
      <c r="B960" s="21"/>
    </row>
    <row r="1032" spans="2:2">
      <c r="B1032" s="21"/>
    </row>
    <row r="1073" spans="2:2">
      <c r="B1073" s="21"/>
    </row>
    <row r="1092" spans="2:2">
      <c r="B1092" s="21"/>
    </row>
    <row r="1261" spans="2:2">
      <c r="B1261" s="21"/>
    </row>
    <row r="1488" spans="2:2">
      <c r="B1488" s="21"/>
    </row>
    <row r="1489" spans="2:2">
      <c r="B1489" s="21"/>
    </row>
    <row r="1659" spans="2:2">
      <c r="B1659" s="21"/>
    </row>
    <row r="1702" spans="2:2">
      <c r="B1702" s="21"/>
    </row>
    <row r="1931" spans="2:2">
      <c r="B1931" s="21"/>
    </row>
    <row r="2044" spans="2:2">
      <c r="B2044" s="21"/>
    </row>
    <row r="2158" spans="2:2">
      <c r="B2158" s="21"/>
    </row>
    <row r="2166" spans="2:2">
      <c r="B2166" s="21"/>
    </row>
    <row r="2329" spans="2:2">
      <c r="B2329" s="21"/>
    </row>
    <row r="2383" spans="2:2">
      <c r="B2383" s="21"/>
    </row>
    <row r="2663" spans="2:2">
      <c r="B2663" s="21"/>
    </row>
    <row r="2714" spans="2:2">
      <c r="B2714" s="21"/>
    </row>
    <row r="2836" spans="2:2">
      <c r="B2836" s="21"/>
    </row>
    <row r="2988" spans="2:2">
      <c r="B2988" s="21"/>
    </row>
    <row r="3053" spans="2:2">
      <c r="B3053" s="21"/>
    </row>
    <row r="3188" spans="2:2">
      <c r="B3188" s="21"/>
    </row>
    <row r="3202" spans="2:2">
      <c r="B3202" s="21"/>
    </row>
    <row r="3333" spans="2:2">
      <c r="B3333" s="21"/>
    </row>
    <row r="3411" spans="2:2">
      <c r="B3411" s="21"/>
    </row>
    <row r="3658" spans="2:2">
      <c r="B3658" s="21"/>
    </row>
    <row r="3858" spans="2:2">
      <c r="B3858" s="21"/>
    </row>
    <row r="3866" spans="2:2">
      <c r="B3866" s="21"/>
    </row>
    <row r="3872" spans="2:2">
      <c r="B3872" s="21"/>
    </row>
    <row r="3875" spans="2:2">
      <c r="B3875" s="21"/>
    </row>
    <row r="4507" spans="2:2">
      <c r="B4507" s="21"/>
    </row>
    <row r="4693" spans="2:2">
      <c r="B4693" s="21"/>
    </row>
    <row r="4704" spans="2:2">
      <c r="B4704" s="21"/>
    </row>
    <row r="4707" spans="2:2">
      <c r="B4707" s="21"/>
    </row>
    <row r="4708" spans="2:2">
      <c r="B4708" s="21"/>
    </row>
    <row r="4709" spans="2:2">
      <c r="B4709" s="21"/>
    </row>
    <row r="4713" spans="2:2">
      <c r="B4713" s="21"/>
    </row>
    <row r="4719" spans="2:2">
      <c r="B4719" s="21"/>
    </row>
    <row r="4720" spans="2:2">
      <c r="B4720" s="21"/>
    </row>
    <row r="4723" spans="2:2">
      <c r="B4723" s="21"/>
    </row>
    <row r="4724" spans="2:2">
      <c r="B4724" s="21"/>
    </row>
    <row r="4732" spans="2:2">
      <c r="B4732" s="21"/>
    </row>
    <row r="4736" spans="2:2">
      <c r="B4736" s="21"/>
    </row>
    <row r="4737" spans="2:2">
      <c r="B4737" s="21"/>
    </row>
    <row r="4743" spans="2:2">
      <c r="B4743" s="21"/>
    </row>
    <row r="4744" spans="2:2">
      <c r="B4744" s="21"/>
    </row>
    <row r="4745" spans="2:2">
      <c r="B4745" s="21"/>
    </row>
    <row r="4749" spans="2:2">
      <c r="B4749" s="21"/>
    </row>
    <row r="4751" spans="2:2">
      <c r="B4751" s="21"/>
    </row>
    <row r="4754" spans="2:2">
      <c r="B4754" s="21"/>
    </row>
    <row r="4755" spans="2:2">
      <c r="B4755" s="21"/>
    </row>
    <row r="4756" spans="2:2">
      <c r="B4756" s="21"/>
    </row>
    <row r="4757" spans="2:2">
      <c r="B4757" s="21"/>
    </row>
    <row r="4758" spans="2:2">
      <c r="B4758" s="21"/>
    </row>
    <row r="4761" spans="2:2">
      <c r="B4761" s="21"/>
    </row>
    <row r="4767" spans="2:2">
      <c r="B4767" s="21"/>
    </row>
    <row r="4768" spans="2:2">
      <c r="B4768" s="21"/>
    </row>
    <row r="4769" spans="2:2">
      <c r="B4769" s="21"/>
    </row>
    <row r="4775" spans="2:2">
      <c r="B4775" s="21"/>
    </row>
    <row r="4778" spans="2:2">
      <c r="B4778" s="21"/>
    </row>
    <row r="4784" spans="2:2">
      <c r="B4784" s="21"/>
    </row>
    <row r="4785" spans="2:2">
      <c r="B4785" s="21"/>
    </row>
    <row r="4786" spans="2:2">
      <c r="B4786" s="21"/>
    </row>
    <row r="4787" spans="2:2">
      <c r="B4787" s="21"/>
    </row>
    <row r="4788" spans="2:2">
      <c r="B4788" s="21"/>
    </row>
    <row r="4793" spans="2:2">
      <c r="B4793" s="21"/>
    </row>
    <row r="4807" spans="2:2">
      <c r="B4807" s="21"/>
    </row>
    <row r="4811" spans="2:2">
      <c r="B4811" s="21"/>
    </row>
    <row r="4812" spans="2:2">
      <c r="B4812" s="21"/>
    </row>
    <row r="4816" spans="2:2">
      <c r="B4816" s="21"/>
    </row>
    <row r="6237" spans="2:2">
      <c r="B6237" s="21"/>
    </row>
    <row r="6415" spans="2:2">
      <c r="B6415" s="21"/>
    </row>
    <row r="6416" spans="2:2">
      <c r="B6416" s="21"/>
    </row>
    <row r="6417" spans="2:2">
      <c r="B6417" s="21"/>
    </row>
    <row r="6418" spans="2:2">
      <c r="B6418" s="21"/>
    </row>
    <row r="6419" spans="2:2">
      <c r="B6419" s="21"/>
    </row>
    <row r="6751" spans="2:2">
      <c r="B6751" s="21"/>
    </row>
    <row r="6752" spans="2:2">
      <c r="B6752" s="21"/>
    </row>
    <row r="6763" spans="2:2">
      <c r="B6763" s="21"/>
    </row>
    <row r="6764" spans="2:2">
      <c r="B6764" s="21"/>
    </row>
    <row r="7031" spans="2:2">
      <c r="B7031" s="21"/>
    </row>
    <row r="7032" spans="2:2">
      <c r="B7032" s="21"/>
    </row>
    <row r="7066" spans="2:2">
      <c r="B7066" s="21"/>
    </row>
    <row r="7067" spans="2:2">
      <c r="B7067" s="21"/>
    </row>
    <row r="7334" spans="2:2">
      <c r="B7334" s="21"/>
    </row>
    <row r="7335" spans="2:2">
      <c r="B7335" s="21"/>
    </row>
  </sheetData>
  <pageMargins left="0.7" right="0.7" top="0.75" bottom="0.75" header="0.3" footer="0.3"/>
  <drawing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AB531F-BFFB-4A88-8427-237A5E96511A}">
  <sheetPr codeName="Feuil9">
    <tabColor rgb="FFFF0000"/>
  </sheetPr>
  <dimension ref="A1:L57"/>
  <sheetViews>
    <sheetView showGridLines="0" workbookViewId="0">
      <selection activeCell="R20" sqref="R20"/>
    </sheetView>
  </sheetViews>
  <sheetFormatPr baseColWidth="10" defaultRowHeight="15"/>
  <sheetData>
    <row r="1" spans="1:12">
      <c r="A1" t="s">
        <v>239</v>
      </c>
      <c r="B1" t="s">
        <v>1</v>
      </c>
      <c r="C1" t="s">
        <v>240</v>
      </c>
      <c r="D1" t="s">
        <v>298</v>
      </c>
      <c r="E1" t="s">
        <v>247</v>
      </c>
      <c r="F1" t="s">
        <v>248</v>
      </c>
      <c r="G1" t="s">
        <v>241</v>
      </c>
      <c r="H1" t="s">
        <v>249</v>
      </c>
      <c r="I1" t="s">
        <v>250</v>
      </c>
      <c r="J1" t="s">
        <v>251</v>
      </c>
      <c r="K1" t="s">
        <v>299</v>
      </c>
      <c r="L1" t="s">
        <v>300</v>
      </c>
    </row>
    <row r="2" spans="1:12">
      <c r="A2">
        <v>19</v>
      </c>
      <c r="B2">
        <v>45809</v>
      </c>
      <c r="C2">
        <v>0</v>
      </c>
      <c r="E2">
        <v>0</v>
      </c>
      <c r="F2">
        <v>0</v>
      </c>
      <c r="G2">
        <v>0</v>
      </c>
      <c r="H2">
        <v>0</v>
      </c>
      <c r="I2">
        <v>0</v>
      </c>
      <c r="J2">
        <v>0</v>
      </c>
      <c r="K2">
        <v>0</v>
      </c>
    </row>
    <row r="3" spans="1:12">
      <c r="A3">
        <v>61</v>
      </c>
      <c r="B3">
        <v>45839</v>
      </c>
      <c r="C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</row>
    <row r="4" spans="1:12">
      <c r="A4">
        <v>17</v>
      </c>
      <c r="B4">
        <v>45870</v>
      </c>
      <c r="C4">
        <v>0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</row>
    <row r="5" spans="1:12">
      <c r="A5">
        <v>16</v>
      </c>
      <c r="B5">
        <v>45901</v>
      </c>
      <c r="C5">
        <v>0</v>
      </c>
      <c r="E5">
        <v>0</v>
      </c>
      <c r="F5">
        <v>0</v>
      </c>
      <c r="G5">
        <v>0</v>
      </c>
      <c r="H5">
        <v>0</v>
      </c>
      <c r="I5">
        <v>0</v>
      </c>
      <c r="J5">
        <v>0</v>
      </c>
      <c r="K5">
        <v>0</v>
      </c>
    </row>
    <row r="6" spans="1:12">
      <c r="A6">
        <v>44</v>
      </c>
      <c r="B6">
        <v>45901</v>
      </c>
      <c r="C6">
        <v>0</v>
      </c>
      <c r="E6">
        <v>80.94</v>
      </c>
      <c r="F6">
        <v>10.9</v>
      </c>
      <c r="G6">
        <v>6.67</v>
      </c>
      <c r="H6">
        <v>25.9</v>
      </c>
      <c r="I6">
        <v>2.5099999999999998</v>
      </c>
      <c r="J6">
        <v>1.53</v>
      </c>
      <c r="K6">
        <v>0</v>
      </c>
    </row>
    <row r="7" spans="1:12">
      <c r="A7">
        <v>45</v>
      </c>
      <c r="B7">
        <v>45902</v>
      </c>
      <c r="C7">
        <v>0</v>
      </c>
      <c r="E7">
        <v>38.200000000000003</v>
      </c>
      <c r="F7">
        <v>10.88</v>
      </c>
      <c r="G7">
        <v>6.67</v>
      </c>
      <c r="H7">
        <v>12.22</v>
      </c>
      <c r="I7">
        <v>2.5</v>
      </c>
      <c r="J7">
        <v>1.53</v>
      </c>
      <c r="K7">
        <v>0</v>
      </c>
    </row>
    <row r="8" spans="1:12">
      <c r="A8">
        <v>46</v>
      </c>
      <c r="B8">
        <v>45904</v>
      </c>
      <c r="C8">
        <v>0</v>
      </c>
      <c r="E8">
        <v>50.91</v>
      </c>
      <c r="F8">
        <v>81.819999999999993</v>
      </c>
      <c r="G8">
        <v>156.66</v>
      </c>
      <c r="H8">
        <v>16.29</v>
      </c>
      <c r="I8">
        <v>18.82</v>
      </c>
      <c r="J8">
        <v>36.03</v>
      </c>
      <c r="K8">
        <v>0</v>
      </c>
    </row>
    <row r="9" spans="1:12">
      <c r="A9">
        <v>47</v>
      </c>
      <c r="B9">
        <v>45905</v>
      </c>
      <c r="C9">
        <v>0</v>
      </c>
      <c r="E9">
        <v>41.83</v>
      </c>
      <c r="F9">
        <v>2.72</v>
      </c>
      <c r="G9">
        <v>0</v>
      </c>
      <c r="H9">
        <v>13.39</v>
      </c>
      <c r="I9">
        <v>0.63</v>
      </c>
      <c r="J9">
        <v>0</v>
      </c>
      <c r="K9">
        <v>0</v>
      </c>
    </row>
    <row r="10" spans="1:12">
      <c r="A10">
        <v>48</v>
      </c>
      <c r="B10">
        <v>45907</v>
      </c>
      <c r="C10">
        <v>0</v>
      </c>
      <c r="E10">
        <v>268.92</v>
      </c>
      <c r="F10">
        <v>5.45</v>
      </c>
      <c r="G10">
        <v>35</v>
      </c>
      <c r="H10">
        <v>86.05</v>
      </c>
      <c r="I10">
        <v>1.25</v>
      </c>
      <c r="J10">
        <v>8.0500000000000007</v>
      </c>
      <c r="K10">
        <v>0</v>
      </c>
    </row>
    <row r="11" spans="1:12">
      <c r="A11">
        <v>49</v>
      </c>
      <c r="B11">
        <v>45908</v>
      </c>
      <c r="C11">
        <v>0</v>
      </c>
      <c r="E11">
        <v>0</v>
      </c>
      <c r="F11">
        <v>0</v>
      </c>
      <c r="G11">
        <v>13.33</v>
      </c>
      <c r="H11">
        <v>0</v>
      </c>
      <c r="I11">
        <v>0</v>
      </c>
      <c r="J11">
        <v>3.07</v>
      </c>
      <c r="K11">
        <v>0</v>
      </c>
    </row>
    <row r="12" spans="1:12">
      <c r="A12">
        <v>50</v>
      </c>
      <c r="B12">
        <v>45909</v>
      </c>
      <c r="C12">
        <v>0</v>
      </c>
      <c r="E12">
        <v>42.74</v>
      </c>
      <c r="F12">
        <v>5.44</v>
      </c>
      <c r="G12">
        <v>0</v>
      </c>
      <c r="H12">
        <v>13.68</v>
      </c>
      <c r="I12">
        <v>1.25</v>
      </c>
      <c r="J12">
        <v>0</v>
      </c>
      <c r="K12">
        <v>0</v>
      </c>
    </row>
    <row r="13" spans="1:12">
      <c r="A13">
        <v>51</v>
      </c>
      <c r="B13">
        <v>45912</v>
      </c>
      <c r="C13">
        <v>0</v>
      </c>
      <c r="E13">
        <v>28.18</v>
      </c>
      <c r="F13">
        <v>0</v>
      </c>
      <c r="G13">
        <v>0</v>
      </c>
      <c r="H13">
        <v>9.02</v>
      </c>
      <c r="I13">
        <v>0</v>
      </c>
      <c r="J13">
        <v>0</v>
      </c>
      <c r="K13">
        <v>0</v>
      </c>
    </row>
    <row r="14" spans="1:12">
      <c r="A14">
        <v>52</v>
      </c>
      <c r="B14">
        <v>45915</v>
      </c>
      <c r="C14">
        <v>0</v>
      </c>
      <c r="E14">
        <v>33.65</v>
      </c>
      <c r="F14">
        <v>5.44</v>
      </c>
      <c r="G14">
        <v>0</v>
      </c>
      <c r="H14">
        <v>10.77</v>
      </c>
      <c r="I14">
        <v>1.25</v>
      </c>
      <c r="J14">
        <v>0</v>
      </c>
      <c r="K14">
        <v>0</v>
      </c>
    </row>
    <row r="15" spans="1:12">
      <c r="A15">
        <v>53</v>
      </c>
      <c r="B15">
        <v>45916</v>
      </c>
      <c r="C15">
        <v>0</v>
      </c>
      <c r="E15">
        <v>28.19</v>
      </c>
      <c r="F15">
        <v>13.63</v>
      </c>
      <c r="G15">
        <v>33.33</v>
      </c>
      <c r="H15">
        <v>9.02</v>
      </c>
      <c r="I15">
        <v>3.13</v>
      </c>
      <c r="J15">
        <v>7.67</v>
      </c>
      <c r="K15">
        <v>0</v>
      </c>
    </row>
    <row r="16" spans="1:12">
      <c r="A16">
        <v>54</v>
      </c>
      <c r="B16">
        <v>45918</v>
      </c>
      <c r="C16">
        <v>0</v>
      </c>
      <c r="E16">
        <v>50.91</v>
      </c>
      <c r="F16">
        <v>0</v>
      </c>
      <c r="G16">
        <v>0</v>
      </c>
      <c r="H16">
        <v>16.29</v>
      </c>
      <c r="I16">
        <v>0</v>
      </c>
      <c r="J16">
        <v>0</v>
      </c>
      <c r="K16">
        <v>0</v>
      </c>
    </row>
    <row r="17" spans="1:12">
      <c r="A17">
        <v>55</v>
      </c>
      <c r="B17">
        <v>45921</v>
      </c>
      <c r="C17">
        <v>0</v>
      </c>
      <c r="E17">
        <v>17.27</v>
      </c>
      <c r="F17">
        <v>0</v>
      </c>
      <c r="G17">
        <v>0</v>
      </c>
      <c r="H17">
        <v>5.53</v>
      </c>
      <c r="I17">
        <v>0</v>
      </c>
      <c r="J17">
        <v>0</v>
      </c>
      <c r="K17">
        <v>0</v>
      </c>
    </row>
    <row r="18" spans="1:12">
      <c r="A18">
        <v>56</v>
      </c>
      <c r="B18">
        <v>45922</v>
      </c>
      <c r="C18">
        <v>0</v>
      </c>
      <c r="E18">
        <v>20.91</v>
      </c>
      <c r="F18">
        <v>0</v>
      </c>
      <c r="G18">
        <v>0</v>
      </c>
      <c r="H18">
        <v>6.69</v>
      </c>
      <c r="I18">
        <v>0</v>
      </c>
      <c r="J18">
        <v>0</v>
      </c>
      <c r="K18">
        <v>0</v>
      </c>
    </row>
    <row r="19" spans="1:12">
      <c r="A19">
        <v>57</v>
      </c>
      <c r="B19">
        <v>45923</v>
      </c>
      <c r="C19">
        <v>0</v>
      </c>
      <c r="E19">
        <v>230.91</v>
      </c>
      <c r="F19">
        <v>32.72</v>
      </c>
      <c r="G19">
        <v>53.34</v>
      </c>
      <c r="H19">
        <v>73.89</v>
      </c>
      <c r="I19">
        <v>7.53</v>
      </c>
      <c r="J19">
        <v>12.27</v>
      </c>
      <c r="K19">
        <v>0</v>
      </c>
    </row>
    <row r="20" spans="1:12">
      <c r="A20">
        <v>60</v>
      </c>
      <c r="B20">
        <v>45926</v>
      </c>
      <c r="C20">
        <v>0</v>
      </c>
      <c r="E20">
        <v>230</v>
      </c>
      <c r="F20">
        <v>27.27</v>
      </c>
      <c r="G20">
        <v>0</v>
      </c>
      <c r="H20">
        <v>73.599999999999994</v>
      </c>
      <c r="I20">
        <v>6.27</v>
      </c>
      <c r="J20">
        <v>0</v>
      </c>
      <c r="K20">
        <v>0</v>
      </c>
    </row>
    <row r="21" spans="1:12">
      <c r="A21">
        <v>59</v>
      </c>
      <c r="B21">
        <v>45929</v>
      </c>
      <c r="C21">
        <v>0</v>
      </c>
      <c r="E21">
        <v>0</v>
      </c>
      <c r="F21">
        <v>0</v>
      </c>
      <c r="G21">
        <v>20</v>
      </c>
      <c r="H21">
        <v>0</v>
      </c>
      <c r="I21">
        <v>0</v>
      </c>
      <c r="J21">
        <v>4.5999999999999996</v>
      </c>
      <c r="K21">
        <v>0</v>
      </c>
    </row>
    <row r="22" spans="1:12">
      <c r="A22">
        <v>15</v>
      </c>
      <c r="B22">
        <v>45931</v>
      </c>
      <c r="C22">
        <v>0</v>
      </c>
      <c r="E22">
        <v>0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</row>
    <row r="23" spans="1:12">
      <c r="A23">
        <v>27</v>
      </c>
      <c r="B23">
        <v>45931</v>
      </c>
      <c r="C23">
        <v>0</v>
      </c>
      <c r="E23">
        <v>60.91</v>
      </c>
      <c r="F23">
        <v>0</v>
      </c>
      <c r="G23">
        <v>26.67</v>
      </c>
      <c r="H23">
        <v>19.489999999999998</v>
      </c>
      <c r="I23">
        <v>0</v>
      </c>
      <c r="J23">
        <v>6.13</v>
      </c>
      <c r="K23">
        <v>0</v>
      </c>
    </row>
    <row r="24" spans="1:12">
      <c r="A24">
        <v>82</v>
      </c>
      <c r="B24">
        <v>45931</v>
      </c>
      <c r="C24">
        <v>0</v>
      </c>
      <c r="E24">
        <v>0</v>
      </c>
      <c r="F24">
        <v>0</v>
      </c>
      <c r="G24">
        <v>0</v>
      </c>
      <c r="H24">
        <v>0</v>
      </c>
      <c r="I24">
        <v>0</v>
      </c>
      <c r="J24">
        <v>0</v>
      </c>
      <c r="K24">
        <v>0</v>
      </c>
    </row>
    <row r="25" spans="1:12">
      <c r="A25">
        <v>105</v>
      </c>
      <c r="B25">
        <v>45931</v>
      </c>
      <c r="C25">
        <v>0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>
        <v>571.84</v>
      </c>
      <c r="L25" t="s">
        <v>312</v>
      </c>
    </row>
    <row r="26" spans="1:12">
      <c r="A26">
        <v>28</v>
      </c>
      <c r="B26">
        <v>45932</v>
      </c>
      <c r="C26">
        <v>0</v>
      </c>
      <c r="E26">
        <v>0</v>
      </c>
      <c r="F26">
        <v>0</v>
      </c>
      <c r="G26">
        <v>26.67</v>
      </c>
      <c r="H26">
        <v>0</v>
      </c>
      <c r="I26">
        <v>0</v>
      </c>
      <c r="J26">
        <v>6.13</v>
      </c>
      <c r="K26">
        <v>0</v>
      </c>
    </row>
    <row r="27" spans="1:12">
      <c r="A27">
        <v>29</v>
      </c>
      <c r="B27">
        <v>45933</v>
      </c>
      <c r="C27">
        <v>0</v>
      </c>
      <c r="E27">
        <v>0</v>
      </c>
      <c r="F27">
        <v>0</v>
      </c>
      <c r="G27">
        <v>20</v>
      </c>
      <c r="H27">
        <v>0</v>
      </c>
      <c r="I27">
        <v>0</v>
      </c>
      <c r="J27">
        <v>4.5999999999999996</v>
      </c>
      <c r="K27">
        <v>0</v>
      </c>
    </row>
    <row r="28" spans="1:12">
      <c r="A28">
        <v>30</v>
      </c>
      <c r="B28">
        <v>45937</v>
      </c>
      <c r="C28">
        <v>0</v>
      </c>
      <c r="E28">
        <v>64.540000000000006</v>
      </c>
      <c r="F28">
        <v>13.63</v>
      </c>
      <c r="G28">
        <v>6.67</v>
      </c>
      <c r="H28">
        <v>20.65</v>
      </c>
      <c r="I28">
        <v>3.13</v>
      </c>
      <c r="J28">
        <v>1.53</v>
      </c>
      <c r="K28">
        <v>0</v>
      </c>
    </row>
    <row r="29" spans="1:12">
      <c r="A29">
        <v>31</v>
      </c>
      <c r="B29">
        <v>45940</v>
      </c>
      <c r="C29">
        <v>0</v>
      </c>
      <c r="E29">
        <v>135.46</v>
      </c>
      <c r="F29">
        <v>5.45</v>
      </c>
      <c r="G29">
        <v>31.67</v>
      </c>
      <c r="H29">
        <v>43.35</v>
      </c>
      <c r="I29">
        <v>1.25</v>
      </c>
      <c r="J29">
        <v>7.28</v>
      </c>
      <c r="K29">
        <v>0</v>
      </c>
    </row>
    <row r="30" spans="1:12">
      <c r="A30">
        <v>34</v>
      </c>
      <c r="B30">
        <v>45943</v>
      </c>
      <c r="C30">
        <v>0</v>
      </c>
      <c r="E30">
        <v>23.64</v>
      </c>
      <c r="F30">
        <v>0</v>
      </c>
      <c r="G30">
        <v>0</v>
      </c>
      <c r="H30">
        <v>7.56</v>
      </c>
      <c r="I30">
        <v>0</v>
      </c>
      <c r="J30">
        <v>0</v>
      </c>
      <c r="K30">
        <v>0</v>
      </c>
    </row>
    <row r="31" spans="1:12">
      <c r="A31">
        <v>33</v>
      </c>
      <c r="B31">
        <v>45945</v>
      </c>
      <c r="C31">
        <v>0</v>
      </c>
      <c r="E31">
        <v>109.1</v>
      </c>
      <c r="F31">
        <v>5.45</v>
      </c>
      <c r="G31">
        <v>46.67</v>
      </c>
      <c r="H31">
        <v>34.909999999999997</v>
      </c>
      <c r="I31">
        <v>1.25</v>
      </c>
      <c r="J31">
        <v>10.73</v>
      </c>
      <c r="K31">
        <v>0</v>
      </c>
    </row>
    <row r="32" spans="1:12">
      <c r="A32">
        <v>62</v>
      </c>
      <c r="B32">
        <v>45945</v>
      </c>
      <c r="C32">
        <v>1268.33</v>
      </c>
      <c r="D32" t="s">
        <v>313</v>
      </c>
      <c r="E32">
        <v>0</v>
      </c>
      <c r="F32">
        <v>0</v>
      </c>
      <c r="G32">
        <v>0</v>
      </c>
      <c r="H32">
        <v>0</v>
      </c>
      <c r="I32">
        <v>0</v>
      </c>
      <c r="J32">
        <v>0</v>
      </c>
      <c r="K32">
        <v>0</v>
      </c>
    </row>
    <row r="33" spans="1:11">
      <c r="A33">
        <v>35</v>
      </c>
      <c r="B33">
        <v>45946</v>
      </c>
      <c r="C33">
        <v>0</v>
      </c>
      <c r="E33">
        <v>40</v>
      </c>
      <c r="F33">
        <v>0</v>
      </c>
      <c r="G33">
        <v>23.33</v>
      </c>
      <c r="H33">
        <v>12.8</v>
      </c>
      <c r="I33">
        <v>0</v>
      </c>
      <c r="J33">
        <v>5.37</v>
      </c>
      <c r="K33">
        <v>0</v>
      </c>
    </row>
    <row r="34" spans="1:11">
      <c r="A34">
        <v>36</v>
      </c>
      <c r="B34">
        <v>45947</v>
      </c>
      <c r="C34">
        <v>0</v>
      </c>
      <c r="E34">
        <v>23.64</v>
      </c>
      <c r="F34">
        <v>0</v>
      </c>
      <c r="G34">
        <v>0</v>
      </c>
      <c r="H34">
        <v>7.56</v>
      </c>
      <c r="I34">
        <v>0</v>
      </c>
      <c r="J34">
        <v>0</v>
      </c>
      <c r="K34">
        <v>0</v>
      </c>
    </row>
    <row r="35" spans="1:11">
      <c r="A35">
        <v>37</v>
      </c>
      <c r="B35">
        <v>45951</v>
      </c>
      <c r="C35">
        <v>0</v>
      </c>
      <c r="E35">
        <v>74.55</v>
      </c>
      <c r="F35">
        <v>0</v>
      </c>
      <c r="G35">
        <v>0</v>
      </c>
      <c r="H35">
        <v>23.86</v>
      </c>
      <c r="I35">
        <v>0</v>
      </c>
      <c r="J35">
        <v>0</v>
      </c>
      <c r="K35">
        <v>0</v>
      </c>
    </row>
    <row r="36" spans="1:11">
      <c r="A36">
        <v>38</v>
      </c>
      <c r="B36">
        <v>45952</v>
      </c>
      <c r="C36">
        <v>0</v>
      </c>
      <c r="E36">
        <v>66.36</v>
      </c>
      <c r="F36">
        <v>14.54</v>
      </c>
      <c r="G36">
        <v>12.5</v>
      </c>
      <c r="H36">
        <v>21.24</v>
      </c>
      <c r="I36">
        <v>3.34</v>
      </c>
      <c r="J36">
        <v>2.88</v>
      </c>
      <c r="K36">
        <v>0</v>
      </c>
    </row>
    <row r="37" spans="1:11">
      <c r="A37">
        <v>39</v>
      </c>
      <c r="B37">
        <v>45953</v>
      </c>
      <c r="C37">
        <v>0</v>
      </c>
      <c r="E37">
        <v>72.73</v>
      </c>
      <c r="F37">
        <v>5.45</v>
      </c>
      <c r="G37">
        <v>0</v>
      </c>
      <c r="H37">
        <v>23.27</v>
      </c>
      <c r="I37">
        <v>1.25</v>
      </c>
      <c r="J37">
        <v>0</v>
      </c>
      <c r="K37">
        <v>0</v>
      </c>
    </row>
    <row r="38" spans="1:11">
      <c r="A38">
        <v>58</v>
      </c>
      <c r="B38">
        <v>45956</v>
      </c>
      <c r="C38">
        <v>0</v>
      </c>
      <c r="E38">
        <v>230</v>
      </c>
      <c r="F38">
        <v>27.27</v>
      </c>
      <c r="G38">
        <v>0</v>
      </c>
      <c r="H38">
        <v>73.599999999999994</v>
      </c>
      <c r="I38">
        <v>6.27</v>
      </c>
      <c r="J38">
        <v>0</v>
      </c>
      <c r="K38">
        <v>0</v>
      </c>
    </row>
    <row r="39" spans="1:11">
      <c r="A39">
        <v>40</v>
      </c>
      <c r="B39">
        <v>45959</v>
      </c>
      <c r="C39">
        <v>0</v>
      </c>
      <c r="E39">
        <v>17.27</v>
      </c>
      <c r="F39">
        <v>0</v>
      </c>
      <c r="G39">
        <v>0</v>
      </c>
      <c r="H39">
        <v>5.53</v>
      </c>
      <c r="I39">
        <v>0</v>
      </c>
      <c r="J39">
        <v>0</v>
      </c>
      <c r="K39">
        <v>0</v>
      </c>
    </row>
    <row r="40" spans="1:11">
      <c r="A40">
        <v>41</v>
      </c>
      <c r="B40">
        <v>45960</v>
      </c>
      <c r="C40">
        <v>0</v>
      </c>
      <c r="E40">
        <v>0</v>
      </c>
      <c r="F40">
        <v>0</v>
      </c>
      <c r="G40">
        <v>33.33</v>
      </c>
      <c r="H40">
        <v>0</v>
      </c>
      <c r="I40">
        <v>0</v>
      </c>
      <c r="J40">
        <v>7.67</v>
      </c>
      <c r="K40">
        <v>0</v>
      </c>
    </row>
    <row r="41" spans="1:11">
      <c r="A41">
        <v>42</v>
      </c>
      <c r="B41">
        <v>45961</v>
      </c>
      <c r="C41">
        <v>0</v>
      </c>
      <c r="E41">
        <v>48.18</v>
      </c>
      <c r="F41">
        <v>0</v>
      </c>
      <c r="G41">
        <v>80</v>
      </c>
      <c r="H41">
        <v>15.42</v>
      </c>
      <c r="I41">
        <v>0</v>
      </c>
      <c r="J41">
        <v>18.399999999999999</v>
      </c>
      <c r="K41">
        <v>0</v>
      </c>
    </row>
    <row r="42" spans="1:11">
      <c r="A42">
        <v>65</v>
      </c>
      <c r="B42">
        <v>45961</v>
      </c>
      <c r="C42">
        <v>1518.51</v>
      </c>
      <c r="D42" t="s">
        <v>314</v>
      </c>
      <c r="E42">
        <v>0</v>
      </c>
      <c r="F42">
        <v>0</v>
      </c>
      <c r="G42">
        <v>0</v>
      </c>
      <c r="H42">
        <v>0</v>
      </c>
      <c r="I42">
        <v>0</v>
      </c>
      <c r="J42">
        <v>0</v>
      </c>
      <c r="K42">
        <v>0</v>
      </c>
    </row>
    <row r="43" spans="1:11">
      <c r="A43">
        <v>14</v>
      </c>
      <c r="B43">
        <v>45962</v>
      </c>
      <c r="C43">
        <v>0</v>
      </c>
      <c r="E43">
        <v>0</v>
      </c>
      <c r="F43">
        <v>0</v>
      </c>
      <c r="G43">
        <v>0</v>
      </c>
      <c r="H43">
        <v>0</v>
      </c>
      <c r="I43">
        <v>0</v>
      </c>
      <c r="J43">
        <v>0</v>
      </c>
      <c r="K43">
        <v>0</v>
      </c>
    </row>
    <row r="44" spans="1:11">
      <c r="A44">
        <v>66</v>
      </c>
      <c r="B44">
        <v>45963</v>
      </c>
      <c r="C44">
        <v>0</v>
      </c>
      <c r="E44">
        <v>102.64</v>
      </c>
      <c r="F44">
        <v>0</v>
      </c>
      <c r="G44">
        <v>21.67</v>
      </c>
      <c r="H44">
        <v>32.840000000000003</v>
      </c>
      <c r="I44">
        <v>0</v>
      </c>
      <c r="J44">
        <v>4.9800000000000004</v>
      </c>
      <c r="K44">
        <v>0</v>
      </c>
    </row>
    <row r="45" spans="1:11">
      <c r="A45">
        <v>67</v>
      </c>
      <c r="B45">
        <v>45965</v>
      </c>
      <c r="C45">
        <v>0</v>
      </c>
      <c r="E45">
        <v>250.91</v>
      </c>
      <c r="F45">
        <v>29.99</v>
      </c>
      <c r="G45">
        <v>43.33</v>
      </c>
      <c r="H45">
        <v>80.290000000000006</v>
      </c>
      <c r="I45">
        <v>6.9</v>
      </c>
      <c r="J45">
        <v>9.9700000000000006</v>
      </c>
      <c r="K45">
        <v>0</v>
      </c>
    </row>
    <row r="46" spans="1:11">
      <c r="A46">
        <v>68</v>
      </c>
      <c r="B46">
        <v>45966</v>
      </c>
      <c r="C46">
        <v>0</v>
      </c>
      <c r="E46">
        <v>0</v>
      </c>
      <c r="F46">
        <v>0</v>
      </c>
      <c r="G46">
        <v>15</v>
      </c>
      <c r="H46">
        <v>0</v>
      </c>
      <c r="I46">
        <v>0</v>
      </c>
      <c r="J46">
        <v>3.45</v>
      </c>
      <c r="K46">
        <v>0</v>
      </c>
    </row>
    <row r="47" spans="1:11">
      <c r="A47">
        <v>69</v>
      </c>
      <c r="B47">
        <v>45967</v>
      </c>
      <c r="C47">
        <v>0</v>
      </c>
      <c r="E47">
        <v>34.54</v>
      </c>
      <c r="F47">
        <v>5.45</v>
      </c>
      <c r="G47">
        <v>33.33</v>
      </c>
      <c r="H47">
        <v>11.05</v>
      </c>
      <c r="I47">
        <v>1.25</v>
      </c>
      <c r="J47">
        <v>7.67</v>
      </c>
      <c r="K47">
        <v>0</v>
      </c>
    </row>
    <row r="48" spans="1:11">
      <c r="A48">
        <v>70</v>
      </c>
      <c r="B48">
        <v>45968</v>
      </c>
      <c r="C48">
        <v>0</v>
      </c>
      <c r="E48">
        <v>150</v>
      </c>
      <c r="F48">
        <v>10.9</v>
      </c>
      <c r="G48">
        <v>0</v>
      </c>
      <c r="H48">
        <v>48</v>
      </c>
      <c r="I48">
        <v>2.5099999999999998</v>
      </c>
      <c r="J48">
        <v>0</v>
      </c>
      <c r="K48">
        <v>0</v>
      </c>
    </row>
    <row r="49" spans="1:11">
      <c r="A49">
        <v>71</v>
      </c>
      <c r="B49">
        <v>45973</v>
      </c>
      <c r="C49">
        <v>0</v>
      </c>
      <c r="E49">
        <v>103.64</v>
      </c>
      <c r="F49">
        <v>0</v>
      </c>
      <c r="G49">
        <v>0</v>
      </c>
      <c r="H49">
        <v>33.159999999999997</v>
      </c>
      <c r="I49">
        <v>0</v>
      </c>
      <c r="J49">
        <v>0</v>
      </c>
      <c r="K49">
        <v>0</v>
      </c>
    </row>
    <row r="50" spans="1:11">
      <c r="A50">
        <v>72</v>
      </c>
      <c r="B50">
        <v>45978</v>
      </c>
      <c r="C50">
        <v>0</v>
      </c>
      <c r="E50">
        <v>63.64</v>
      </c>
      <c r="F50">
        <v>5.45</v>
      </c>
      <c r="G50">
        <v>0</v>
      </c>
      <c r="H50">
        <v>20.36</v>
      </c>
      <c r="I50">
        <v>1.25</v>
      </c>
      <c r="J50">
        <v>0</v>
      </c>
      <c r="K50">
        <v>0</v>
      </c>
    </row>
    <row r="51" spans="1:11">
      <c r="A51">
        <v>74</v>
      </c>
      <c r="B51">
        <v>45982</v>
      </c>
      <c r="C51">
        <v>0</v>
      </c>
      <c r="E51">
        <v>186.37</v>
      </c>
      <c r="F51">
        <v>13.63</v>
      </c>
      <c r="G51">
        <v>0</v>
      </c>
      <c r="H51">
        <v>59.64</v>
      </c>
      <c r="I51">
        <v>3.13</v>
      </c>
      <c r="J51">
        <v>0</v>
      </c>
      <c r="K51">
        <v>0</v>
      </c>
    </row>
    <row r="52" spans="1:11">
      <c r="A52">
        <v>73</v>
      </c>
      <c r="B52">
        <v>45985</v>
      </c>
      <c r="C52">
        <v>0</v>
      </c>
      <c r="E52">
        <v>71.819999999999993</v>
      </c>
      <c r="F52">
        <v>0</v>
      </c>
      <c r="G52">
        <v>0</v>
      </c>
      <c r="H52">
        <v>22.98</v>
      </c>
      <c r="I52">
        <v>0</v>
      </c>
      <c r="J52">
        <v>0</v>
      </c>
      <c r="K52">
        <v>0</v>
      </c>
    </row>
    <row r="53" spans="1:11">
      <c r="A53">
        <v>75</v>
      </c>
      <c r="B53">
        <v>45986</v>
      </c>
      <c r="C53">
        <v>0</v>
      </c>
      <c r="E53">
        <v>5.45</v>
      </c>
      <c r="F53">
        <v>34.549999999999997</v>
      </c>
      <c r="G53">
        <v>58.33</v>
      </c>
      <c r="H53">
        <v>1.74</v>
      </c>
      <c r="I53">
        <v>7.95</v>
      </c>
      <c r="J53">
        <v>13.42</v>
      </c>
      <c r="K53">
        <v>0</v>
      </c>
    </row>
    <row r="54" spans="1:11">
      <c r="A54">
        <v>76</v>
      </c>
      <c r="B54">
        <v>45987</v>
      </c>
      <c r="C54">
        <v>0</v>
      </c>
      <c r="E54">
        <v>0</v>
      </c>
      <c r="F54">
        <v>0</v>
      </c>
      <c r="G54">
        <v>122.5</v>
      </c>
      <c r="H54">
        <v>0</v>
      </c>
      <c r="I54">
        <v>0</v>
      </c>
      <c r="J54">
        <v>28.18</v>
      </c>
      <c r="K54">
        <v>0</v>
      </c>
    </row>
    <row r="55" spans="1:11">
      <c r="A55">
        <v>77</v>
      </c>
      <c r="B55">
        <v>45988</v>
      </c>
      <c r="C55">
        <v>0</v>
      </c>
      <c r="E55">
        <v>10.9</v>
      </c>
      <c r="F55">
        <v>94.54</v>
      </c>
      <c r="G55">
        <v>35</v>
      </c>
      <c r="H55">
        <v>3.49</v>
      </c>
      <c r="I55">
        <v>21.74</v>
      </c>
      <c r="J55">
        <v>8.0500000000000007</v>
      </c>
      <c r="K55">
        <v>0</v>
      </c>
    </row>
    <row r="56" spans="1:11">
      <c r="A56">
        <v>78</v>
      </c>
      <c r="B56">
        <v>45989</v>
      </c>
      <c r="C56">
        <v>0</v>
      </c>
      <c r="E56">
        <v>0</v>
      </c>
      <c r="F56">
        <v>0</v>
      </c>
      <c r="G56">
        <v>13.33</v>
      </c>
      <c r="H56">
        <v>0</v>
      </c>
      <c r="I56">
        <v>0</v>
      </c>
      <c r="J56">
        <v>3.07</v>
      </c>
      <c r="K56">
        <v>0</v>
      </c>
    </row>
    <row r="57" spans="1:11">
      <c r="A57">
        <v>79</v>
      </c>
      <c r="B57">
        <v>45991</v>
      </c>
      <c r="C57">
        <v>0</v>
      </c>
      <c r="E57">
        <v>81.81</v>
      </c>
      <c r="F57">
        <v>0</v>
      </c>
      <c r="G57">
        <v>0</v>
      </c>
      <c r="H57">
        <v>26.18</v>
      </c>
      <c r="I57">
        <v>0</v>
      </c>
      <c r="J57">
        <v>0</v>
      </c>
      <c r="K57">
        <v>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Props1.xml><?xml version="1.0" encoding="utf-8"?>
<ds:datastoreItem xmlns:ds="http://schemas.openxmlformats.org/officeDocument/2006/customXml" ds:itemID="{86ECABAB-EA43-44A4-97CF-1D6DC1726D69}">
  <ds:schemaRefs/>
</ds:datastoreItem>
</file>

<file path=customXml/itemProps2.xml><?xml version="1.0" encoding="utf-8"?>
<ds:datastoreItem xmlns:ds="http://schemas.openxmlformats.org/officeDocument/2006/customXml" ds:itemID="{C5024962-25B1-4061-8BB6-2A110DA304A9}">
  <ds:schemaRefs/>
</ds:datastoreItem>
</file>

<file path=customXml/itemProps3.xml><?xml version="1.0" encoding="utf-8"?>
<ds:datastoreItem xmlns:ds="http://schemas.openxmlformats.org/officeDocument/2006/customXml" ds:itemID="{C2A2742C-E5C3-4B38-8C00-0F3990286532}">
  <ds:schemaRefs/>
</ds:datastoreItem>
</file>

<file path=customXml/itemProps4.xml><?xml version="1.0" encoding="utf-8"?>
<ds:datastoreItem xmlns:ds="http://schemas.openxmlformats.org/officeDocument/2006/customXml" ds:itemID="{EAEC92F6-5B5A-411C-930E-9E9618217EEF}">
  <ds:schemaRefs/>
</ds:datastoreItem>
</file>

<file path=customXml/itemProps5.xml><?xml version="1.0" encoding="utf-8"?>
<ds:datastoreItem xmlns:ds="http://schemas.openxmlformats.org/officeDocument/2006/customXml" ds:itemID="{88C1CA0A-D123-4F6D-A3CA-C5C3E493DAC7}">
  <ds:schemaRefs/>
</ds:datastoreItem>
</file>

<file path=customXml/itemProps6.xml><?xml version="1.0" encoding="utf-8"?>
<ds:datastoreItem xmlns:ds="http://schemas.openxmlformats.org/officeDocument/2006/customXml" ds:itemID="{A4D07AA2-5A1A-4962-847D-23B01E8510A1}">
  <ds:schemaRefs/>
</ds:datastoreItem>
</file>

<file path=customXml/itemProps7.xml><?xml version="1.0" encoding="utf-8"?>
<ds:datastoreItem xmlns:ds="http://schemas.openxmlformats.org/officeDocument/2006/customXml" ds:itemID="{BB785C22-2B21-4F4C-BB70-A4B521F99C39}">
  <ds:schemaRefs/>
</ds:datastoreItem>
</file>

<file path=customXml/itemProps8.xml><?xml version="1.0" encoding="utf-8"?>
<ds:datastoreItem xmlns:ds="http://schemas.openxmlformats.org/officeDocument/2006/customXml" ds:itemID="{32C7DA06-A002-4469-BC0A-28773F597EC0}">
  <ds:schemaRefs/>
</ds:datastoreItem>
</file>

<file path=customXml/itemProps9.xml><?xml version="1.0" encoding="utf-8"?>
<ds:datastoreItem xmlns:ds="http://schemas.openxmlformats.org/officeDocument/2006/customXml" ds:itemID="{3B5EECAB-DCA6-4F0A-BBF4-DFA4AAA90597}">
  <ds:schemaRefs/>
</ds:datastoreItem>
</file>

<file path=customXml/itemProps10.xml><?xml version="1.0" encoding="utf-8"?>
<ds:datastoreItem xmlns:ds="http://schemas.openxmlformats.org/officeDocument/2006/customXml" ds:itemID="{012D3CDD-9AE8-4D90-B0A9-46C84E4C776B}">
  <ds:schemaRefs/>
</ds:datastoreItem>
</file>

<file path=customXml/itemProps11.xml><?xml version="1.0" encoding="utf-8"?>
<ds:datastoreItem xmlns:ds="http://schemas.openxmlformats.org/officeDocument/2006/customXml" ds:itemID="{B0A574EF-7F90-48C9-9926-AB6A7EF72AC3}">
  <ds:schemaRefs/>
</ds:datastoreItem>
</file>

<file path=customXml/itemProps12.xml><?xml version="1.0" encoding="utf-8"?>
<ds:datastoreItem xmlns:ds="http://schemas.openxmlformats.org/officeDocument/2006/customXml" ds:itemID="{AFFB4278-6D44-42B0-86F8-2B6622464D3A}">
  <ds:schemaRefs/>
</ds:datastoreItem>
</file>

<file path=customXml/itemProps13.xml><?xml version="1.0" encoding="utf-8"?>
<ds:datastoreItem xmlns:ds="http://schemas.openxmlformats.org/officeDocument/2006/customXml" ds:itemID="{AE61514A-5EF6-4E93-A8A6-E440EB7D06BC}">
  <ds:schemaRefs/>
</ds:datastoreItem>
</file>

<file path=customXml/itemProps14.xml><?xml version="1.0" encoding="utf-8"?>
<ds:datastoreItem xmlns:ds="http://schemas.openxmlformats.org/officeDocument/2006/customXml" ds:itemID="{F4A7DCDD-92B0-4D56-800C-4FC872DC5226}">
  <ds:schemaRefs/>
</ds:datastoreItem>
</file>

<file path=customXml/itemProps15.xml><?xml version="1.0" encoding="utf-8"?>
<ds:datastoreItem xmlns:ds="http://schemas.openxmlformats.org/officeDocument/2006/customXml" ds:itemID="{BEB91D31-C734-455B-B919-59DF95A2F04A}">
  <ds:schemaRefs/>
</ds:datastoreItem>
</file>

<file path=customXml/itemProps16.xml><?xml version="1.0" encoding="utf-8"?>
<ds:datastoreItem xmlns:ds="http://schemas.openxmlformats.org/officeDocument/2006/customXml" ds:itemID="{74F12B49-F3E7-4ECC-83AB-290CCA4C4937}">
  <ds:schemaRefs/>
</ds:datastoreItem>
</file>

<file path=customXml/itemProps17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customXml/itemProps18.xml><?xml version="1.0" encoding="utf-8"?>
<ds:datastoreItem xmlns:ds="http://schemas.openxmlformats.org/officeDocument/2006/customXml" ds:itemID="{A7D91363-7E3E-413E-97D5-7FEA2A052570}">
  <ds:schemaRefs/>
</ds:datastoreItem>
</file>

<file path=customXml/itemProps19.xml><?xml version="1.0" encoding="utf-8"?>
<ds:datastoreItem xmlns:ds="http://schemas.openxmlformats.org/officeDocument/2006/customXml" ds:itemID="{71F1EB9F-39FB-4840-A465-FBC047F01EA4}">
  <ds:schemaRefs/>
</ds:datastoreItem>
</file>

<file path=customXml/itemProps20.xml><?xml version="1.0" encoding="utf-8"?>
<ds:datastoreItem xmlns:ds="http://schemas.openxmlformats.org/officeDocument/2006/customXml" ds:itemID="{84C5D0E3-472E-4963-B79C-34C32E2ED79C}">
  <ds:schemaRefs/>
</ds:datastoreItem>
</file>

<file path=customXml/itemProps21.xml><?xml version="1.0" encoding="utf-8"?>
<ds:datastoreItem xmlns:ds="http://schemas.openxmlformats.org/officeDocument/2006/customXml" ds:itemID="{2F2F6070-C8D3-4782-B72B-1BD19777EF98}">
  <ds:schemaRefs/>
</ds:datastoreItem>
</file>

<file path=customXml/itemProps22.xml><?xml version="1.0" encoding="utf-8"?>
<ds:datastoreItem xmlns:ds="http://schemas.openxmlformats.org/officeDocument/2006/customXml" ds:itemID="{CC71395F-305E-49D2-AF7C-31894075C1C8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10</vt:i4>
      </vt:variant>
    </vt:vector>
  </HeadingPairs>
  <TitlesOfParts>
    <vt:vector size="16" baseType="lpstr">
      <vt:lpstr>Tableau de bord</vt:lpstr>
      <vt:lpstr>Inventaire</vt:lpstr>
      <vt:lpstr>Catalogue</vt:lpstr>
      <vt:lpstr>Edit_Inventaire</vt:lpstr>
      <vt:lpstr>Edits_Ratio</vt:lpstr>
      <vt:lpstr>Frais</vt:lpstr>
      <vt:lpstr>Articles!Genre</vt:lpstr>
      <vt:lpstr>Iven_Mois</vt:lpstr>
      <vt:lpstr>Articles!Lieu</vt:lpstr>
      <vt:lpstr>ListeMoisInventaire</vt:lpstr>
      <vt:lpstr>Réf</vt:lpstr>
      <vt:lpstr>SiteActuel</vt:lpstr>
      <vt:lpstr>Articles!Taux</vt:lpstr>
      <vt:lpstr>UserActuel</vt:lpstr>
      <vt:lpstr>Edit_Inventaire!Zone_d_impression</vt:lpstr>
      <vt:lpstr>Edits_Ratio!Zone_d_impression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2026-01-09T16:28:36Z</cp:lastPrinted>
  <dcterms:created xsi:type="dcterms:W3CDTF">2012-05-09T13:29:59Z</dcterms:created>
  <dcterms:modified xsi:type="dcterms:W3CDTF">2026-01-11T23:33:28Z</dcterms:modified>
</cp:coreProperties>
</file>